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Distribucion de cuadernos\2023\Agosto\"/>
    </mc:Choice>
  </mc:AlternateContent>
  <xr:revisionPtr revIDLastSave="0" documentId="13_ncr:1_{2E0AB347-9798-418C-AC3A-D77F28B676F0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87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PAG_13" sheetId="452" r:id="rId15"/>
    <sheet name="PPPAMEF_GRAPAG_14" sheetId="453" r:id="rId16"/>
    <sheet name="PPPAMFSJSEF_TA_BPAG_15" sheetId="488" r:id="rId17"/>
    <sheet name="PPPAMFSJ_GRAPAG_16" sheetId="455" r:id="rId18"/>
    <sheet name="PPGEFSJS_TAB_PAG_17" sheetId="456" r:id="rId19"/>
    <sheet name="PPTDPEF_TABPAG_18" sheetId="457" r:id="rId20"/>
    <sheet name="TDPPP_GRA_PAG_19" sheetId="458" r:id="rId21"/>
    <sheet name="PPPDP_GRA_PAG_20" sheetId="459" r:id="rId22"/>
    <sheet name="PPPDPEF_GRAPAG_21" sheetId="460" r:id="rId23"/>
    <sheet name="PPPDPSJSEF_TABPAG_22" sheetId="461" r:id="rId24"/>
    <sheet name="PPPDPFSJ_GRA_PAG_23" sheetId="462" r:id="rId25"/>
    <sheet name="PPLHJS_TAB_PAG_24" sheetId="472" r:id="rId26"/>
    <sheet name="PPLHJS_GRA_PAG_25" sheetId="477" r:id="rId27"/>
    <sheet name="PPLHJS_GRA_PAG_26" sheetId="478" r:id="rId28"/>
    <sheet name="PPLHJS_TAB_PAG_27" sheetId="475" r:id="rId29"/>
    <sheet name="PPLHJS_GRA_PAG_28" sheetId="479" r:id="rId30"/>
    <sheet name="PPLLGBTTIQ_TAB_PAG_29" sheetId="480" r:id="rId31"/>
    <sheet name="PPLLGBTTIQ_TAB_PAG_30" sheetId="481" r:id="rId32"/>
    <sheet name="PPLLGBTTIQ_TAB_PAG_31" sheetId="485" r:id="rId33"/>
    <sheet name="PPLLGBTTIQ_GRA_PAG_32" sheetId="483" r:id="rId34"/>
    <sheet name="PPLLGBTTIQ_GRA_PAG_33" sheetId="486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c" localSheetId="1">#REF!</definedName>
    <definedName name="\c" localSheetId="26">#REF!</definedName>
    <definedName name="\c" localSheetId="27">#REF!</definedName>
    <definedName name="\c" localSheetId="29">#REF!</definedName>
    <definedName name="\c" localSheetId="34">#REF!</definedName>
    <definedName name="\c" localSheetId="32">#REF!</definedName>
    <definedName name="\c">#REF!</definedName>
    <definedName name="\n" localSheetId="1">#REF!</definedName>
    <definedName name="\n" localSheetId="26">#REF!</definedName>
    <definedName name="\n" localSheetId="27">#REF!</definedName>
    <definedName name="\n" localSheetId="29">#REF!</definedName>
    <definedName name="\n" localSheetId="34">#REF!</definedName>
    <definedName name="\n" localSheetId="32">#REF!</definedName>
    <definedName name="\n">#REF!</definedName>
    <definedName name="\p" localSheetId="1">#REF!</definedName>
    <definedName name="\p" localSheetId="26">#REF!</definedName>
    <definedName name="\p" localSheetId="27">#REF!</definedName>
    <definedName name="\p" localSheetId="29">#REF!</definedName>
    <definedName name="\p" localSheetId="34">#REF!</definedName>
    <definedName name="\p" localSheetId="32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16" hidden="1">#REF!</definedName>
    <definedName name="_Fill" hidden="1">#REF!</definedName>
    <definedName name="_xlnm._FilterDatabase" localSheetId="42" hidden="1">'PPEFSJ_TAB PAG_41'!$A$9:$Q$27</definedName>
    <definedName name="_xlnm._FilterDatabase" localSheetId="34" hidden="1">PPLLGBTTIQ_GRA_PAG_33!$A$8:$B$54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6" hidden="1">#REF!</definedName>
    <definedName name="_Sort" localSheetId="27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16" hidden="1">#REF!</definedName>
    <definedName name="_Sort" hidden="1">#REF!</definedName>
    <definedName name="_Uk490" localSheetId="1">#REF!</definedName>
    <definedName name="_Uk490" localSheetId="26">#REF!</definedName>
    <definedName name="_Uk490" localSheetId="27">#REF!</definedName>
    <definedName name="_Uk490" localSheetId="29">#REF!</definedName>
    <definedName name="_Uk490" localSheetId="34">#REF!</definedName>
    <definedName name="_Uk490" localSheetId="32">#REF!</definedName>
    <definedName name="_Uk490">#REF!</definedName>
    <definedName name="_vv77" localSheetId="1">#REF!</definedName>
    <definedName name="_vv77" localSheetId="26">#REF!</definedName>
    <definedName name="_vv77" localSheetId="27">#REF!</definedName>
    <definedName name="_vv77" localSheetId="29">#REF!</definedName>
    <definedName name="_vv77" localSheetId="34">#REF!</definedName>
    <definedName name="_vv77" localSheetId="32">#REF!</definedName>
    <definedName name="_vv77">#REF!</definedName>
    <definedName name="_vv78" localSheetId="1">'[1]CUADRO INGRESOS TRTAMIENTO'!#REF!</definedName>
    <definedName name="_vv78" localSheetId="26">'[1]CUADRO INGRESOS TRTAMIENTO'!#REF!</definedName>
    <definedName name="_vv78" localSheetId="27">'[1]CUADRO INGRESOS TRTAMIENTO'!#REF!</definedName>
    <definedName name="_vv78" localSheetId="29">'[1]CUADRO INGRESOS TRTAMIENTO'!#REF!</definedName>
    <definedName name="_vv78" localSheetId="34">'[1]CUADRO INGRESOS TRTAMIENTO'!#REF!</definedName>
    <definedName name="_vv78" localSheetId="32">'[1]CUADRO INGRESOS TRTAMIENTO'!#REF!</definedName>
    <definedName name="_vv78">'[1]CUADRO INGRESOS TRTAMIENTO'!#REF!</definedName>
    <definedName name="_z50000" localSheetId="1">#REF!</definedName>
    <definedName name="_z50000" localSheetId="26">#REF!</definedName>
    <definedName name="_z50000" localSheetId="27">#REF!</definedName>
    <definedName name="_z50000" localSheetId="29">#REF!</definedName>
    <definedName name="_z50000" localSheetId="34">#REF!</definedName>
    <definedName name="_z50000" localSheetId="32">#REF!</definedName>
    <definedName name="_z50000">#REF!</definedName>
    <definedName name="A6K49061" localSheetId="1">[2]MOR.!#REF!</definedName>
    <definedName name="A6K49061" localSheetId="26">[2]MOR.!#REF!</definedName>
    <definedName name="A6K49061" localSheetId="27">[2]MOR.!#REF!</definedName>
    <definedName name="A6K49061" localSheetId="29">[2]MOR.!#REF!</definedName>
    <definedName name="A6K49061" localSheetId="34">[2]MOR.!#REF!</definedName>
    <definedName name="A6K49061" localSheetId="32">[2]MOR.!#REF!</definedName>
    <definedName name="A6K49061">[2]MOR.!#REF!</definedName>
    <definedName name="aa" localSheetId="1">'[2]D.F.'!#REF!</definedName>
    <definedName name="aa" localSheetId="26">'[2]D.F.'!#REF!</definedName>
    <definedName name="aa" localSheetId="27">'[2]D.F.'!#REF!</definedName>
    <definedName name="aa" localSheetId="29">'[2]D.F.'!#REF!</definedName>
    <definedName name="aa" localSheetId="34">'[2]D.F.'!#REF!</definedName>
    <definedName name="aa" localSheetId="32">'[2]D.F.'!#REF!</definedName>
    <definedName name="aa">'[2]D.F.'!#REF!</definedName>
    <definedName name="AA550Ç" localSheetId="1">'[2]D.F.'!#REF!</definedName>
    <definedName name="AA550Ç" localSheetId="26">'[2]D.F.'!#REF!</definedName>
    <definedName name="AA550Ç" localSheetId="27">'[2]D.F.'!#REF!</definedName>
    <definedName name="AA550Ç" localSheetId="29">'[2]D.F.'!#REF!</definedName>
    <definedName name="AA550Ç" localSheetId="34">'[2]D.F.'!#REF!</definedName>
    <definedName name="AA550Ç" localSheetId="32">'[2]D.F.'!#REF!</definedName>
    <definedName name="AA550Ç">'[2]D.F.'!#REF!</definedName>
    <definedName name="AIM_CAP" localSheetId="1">#REF!</definedName>
    <definedName name="AIM_CAP" localSheetId="26">#REF!</definedName>
    <definedName name="AIM_CAP" localSheetId="27">#REF!</definedName>
    <definedName name="AIM_CAP" localSheetId="29">#REF!</definedName>
    <definedName name="AIM_CAP" localSheetId="34">#REF!</definedName>
    <definedName name="AIM_CAP" localSheetId="32">#REF!</definedName>
    <definedName name="AIM_CAP">#REF!</definedName>
    <definedName name="AIM_FC" localSheetId="1">#REF!</definedName>
    <definedName name="AIM_FC" localSheetId="26">#REF!</definedName>
    <definedName name="AIM_FC" localSheetId="27">#REF!</definedName>
    <definedName name="AIM_FC" localSheetId="29">#REF!</definedName>
    <definedName name="AIM_FC" localSheetId="34">#REF!</definedName>
    <definedName name="AIM_FC" localSheetId="32">#REF!</definedName>
    <definedName name="AIM_FC">#REF!</definedName>
    <definedName name="AIMP_FF" localSheetId="1">#REF!</definedName>
    <definedName name="AIMP_FF" localSheetId="26">#REF!</definedName>
    <definedName name="AIMP_FF" localSheetId="27">#REF!</definedName>
    <definedName name="AIMP_FF" localSheetId="29">#REF!</definedName>
    <definedName name="AIMP_FF" localSheetId="34">#REF!</definedName>
    <definedName name="AIMP_FF" localSheetId="32">#REF!</definedName>
    <definedName name="AIMP_FF">#REF!</definedName>
    <definedName name="AK">[3]BASE!$A$150</definedName>
    <definedName name="AK490I572" localSheetId="1">#REF!</definedName>
    <definedName name="AK490I572" localSheetId="26">#REF!</definedName>
    <definedName name="AK490I572" localSheetId="27">#REF!</definedName>
    <definedName name="AK490I572" localSheetId="29">#REF!</definedName>
    <definedName name="AK490I572" localSheetId="34">#REF!</definedName>
    <definedName name="AK490I572" localSheetId="32">#REF!</definedName>
    <definedName name="AK490I572">#REF!</definedName>
    <definedName name="ALTAS" localSheetId="1">#REF!</definedName>
    <definedName name="ALTAS" localSheetId="26">#REF!</definedName>
    <definedName name="ALTAS" localSheetId="27">#REF!</definedName>
    <definedName name="ALTAS" localSheetId="29">#REF!</definedName>
    <definedName name="ALTAS" localSheetId="34">#REF!</definedName>
    <definedName name="ALTAS" localSheetId="32">#REF!</definedName>
    <definedName name="ALTAS">#REF!</definedName>
    <definedName name="AÑO" localSheetId="1">#REF!</definedName>
    <definedName name="AÑO" localSheetId="26">#REF!</definedName>
    <definedName name="AÑO" localSheetId="27">#REF!</definedName>
    <definedName name="AÑO" localSheetId="29">#REF!</definedName>
    <definedName name="AÑO" localSheetId="34">#REF!</definedName>
    <definedName name="AÑO" localSheetId="32">#REF!</definedName>
    <definedName name="AÑO">#REF!</definedName>
    <definedName name="_xlnm.Print_Area" localSheetId="2">ENCABEZADO!$A$1:$K$47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PPEC_GRA_PAG_40!$A$1:$M$36</definedName>
    <definedName name="_xlnm.Print_Area" localSheetId="40">PPEFSJ_GRA_PAG_39!$A$1:$M$35</definedName>
    <definedName name="_xlnm.Print_Area" localSheetId="42">'PPEFSJ_TAB PAG_41'!$A$1:$Q$34</definedName>
    <definedName name="_xlnm.Print_Area" localSheetId="43">PPEFSJ_TAB_PAG_42!$A$1:$W$65</definedName>
    <definedName name="_xlnm.Print_Area" localSheetId="8">PPEFSJS_TAB_PAG_7!$A$1:$Q$76</definedName>
    <definedName name="_xlnm.Print_Area" localSheetId="9">PPEFSJS_TAB_PAG_8!$A$1:$Q$78</definedName>
    <definedName name="_xlnm.Print_Area" localSheetId="10">PPEFSJS_TAB_PAG_9!$A$1:$BL$66</definedName>
    <definedName name="_xlnm.Print_Area" localSheetId="37">PPEFSJSEF_TABPAG_36!$A$1:$Q$66</definedName>
    <definedName name="_xlnm.Print_Area" localSheetId="38">PPEFSJSPO_TAB_PAG_37!$A$1:$M$97</definedName>
    <definedName name="_xlnm.Print_Area" localSheetId="39">PPEFSJSPO_TAB_PAG_38!$A$1:$Q$73</definedName>
    <definedName name="_xlnm.Print_Area" localSheetId="36">PPEPO_GRA_PAG_35!$A$1:$M$97</definedName>
    <definedName name="_xlnm.Print_Area" localSheetId="35">PPEPO_TABAG__PPAG_34!$A$1:$BJ$64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PPIFSJ_GRA_PAG_5!$A$1:$M$31</definedName>
    <definedName name="_xlnm.Print_Area" localSheetId="5">PPIFSSEF_TAB_PAG_4!$A$1:$Q$66</definedName>
    <definedName name="_xlnm.Print_Area" localSheetId="3">PPIGEF_TAB_PAG_2!$A$1:$BK$68</definedName>
    <definedName name="_xlnm.Print_Area" localSheetId="26">PPLHJS_GRA_PAG_25!$A$1:$K$31</definedName>
    <definedName name="_xlnm.Print_Area" localSheetId="27">PPLHJS_GRA_PAG_26!$B$1:$L$31</definedName>
    <definedName name="_xlnm.Print_Area" localSheetId="29">PPLHJS_GRA_PAG_28!$A$1:$M$60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PPLLGBTTIQ_GRA_PAG_33!$A$1:$Q$61</definedName>
    <definedName name="_xlnm.Print_Area" localSheetId="30">PPLLGBTTIQ_TAB_PAG_29!$A$1:$L$71</definedName>
    <definedName name="_xlnm.Print_Area" localSheetId="31">PPLLGBTTIQ_TAB_PAG_30!$A$1:$P$24</definedName>
    <definedName name="_xlnm.Print_Area" localSheetId="32">PPLLGBTTIQ_TAB_PAG_31!$A$1:$M$39</definedName>
    <definedName name="_xlnm.Print_Area" localSheetId="15">PPPAMEF_GRAPAG_14!$A$1:$M$97</definedName>
    <definedName name="_xlnm.Print_Area" localSheetId="17">PPPAMFSJ_GRAPAG_16!$A$1:$M$38</definedName>
    <definedName name="_xlnm.Print_Area" localSheetId="16">PPPAMFSJSEF_TA_BPAG_15!$A$1:$Q$65</definedName>
    <definedName name="_xlnm.Print_Area" localSheetId="14">PPPAMGE_GRAPAG_13!$A$1:$N$40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PPPDPEF_GRAPAG_21!$A$1:$M$97</definedName>
    <definedName name="_xlnm.Print_Area" localSheetId="24">PPPDPFSJ_GRA_PAG_23!$A$1:$P$43</definedName>
    <definedName name="_xlnm.Print_Area" localSheetId="23">PPPDPSJSEF_TABPAG_22!$A$1:$Q$65</definedName>
    <definedName name="_xlnm.Print_Area" localSheetId="12">PPPMIEF_GRA_PAG_11!$A$1:$R$122</definedName>
    <definedName name="_xlnm.Print_Area" localSheetId="11">PPPMIEF_TAB_PAG_10!$A$1:$AC$66</definedName>
    <definedName name="_xlnm.Print_Area" localSheetId="19">PPTDPEF_TABPAG_18!$A$1:$AX$53</definedName>
    <definedName name="_xlnm.Print_Area" localSheetId="20">TDPPP_GRA_PAG_19!$A$1:$N$42</definedName>
    <definedName name="ASD" localSheetId="1">#REF!</definedName>
    <definedName name="ASD" localSheetId="26">#REF!</definedName>
    <definedName name="ASD" localSheetId="27">#REF!</definedName>
    <definedName name="ASD" localSheetId="29">#REF!</definedName>
    <definedName name="ASD" localSheetId="34">#REF!</definedName>
    <definedName name="ASD" localSheetId="32">#REF!</definedName>
    <definedName name="ASD">#REF!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16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16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16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1">#REF!</definedName>
    <definedName name="CAMBIOS" localSheetId="26">#REF!</definedName>
    <definedName name="CAMBIOS" localSheetId="27">#REF!</definedName>
    <definedName name="CAMBIOS" localSheetId="29">#REF!</definedName>
    <definedName name="CAMBIOS" localSheetId="34">#REF!</definedName>
    <definedName name="CAMBIOS" localSheetId="32">#REF!</definedName>
    <definedName name="CAMBIOS">#REF!</definedName>
    <definedName name="CAnio" localSheetId="1">'[4]TOTAL CF Y EF'!#REF!</definedName>
    <definedName name="CAnio" localSheetId="26">'[5]TOTAL CF Y EF'!#REF!</definedName>
    <definedName name="CAnio" localSheetId="27">'[5]TOTAL CF Y EF'!#REF!</definedName>
    <definedName name="CAnio" localSheetId="29">'[5]TOTAL CF Y EF'!#REF!</definedName>
    <definedName name="CAnio" localSheetId="33">'[6]TOTAL CF Y EF'!$P$3</definedName>
    <definedName name="CAnio" localSheetId="34">'[7]TOTAL CF Y EF'!#REF!</definedName>
    <definedName name="CAnio" localSheetId="30">'[6]TOTAL CF Y EF'!$P$3</definedName>
    <definedName name="CAnio" localSheetId="31">PPLLGBTTIQ_TAB_PAG_30!#REF!</definedName>
    <definedName name="CAnio" localSheetId="32">'[7]TOTAL CF Y EF'!#REF!</definedName>
    <definedName name="CAnio">#REF!</definedName>
    <definedName name="Capacidad_de_Internamiento" localSheetId="1">#REF!</definedName>
    <definedName name="Capacidad_de_Internamiento" localSheetId="26">#REF!</definedName>
    <definedName name="Capacidad_de_Internamiento" localSheetId="27">#REF!</definedName>
    <definedName name="Capacidad_de_Internamiento" localSheetId="29">#REF!</definedName>
    <definedName name="Capacidad_de_Internamiento" localSheetId="34">#REF!</definedName>
    <definedName name="Capacidad_de_Internamiento" localSheetId="32">#REF!</definedName>
    <definedName name="Capacidad_de_Internamiento">#REF!</definedName>
    <definedName name="CENTRO" localSheetId="1">#REF!</definedName>
    <definedName name="CENTRO" localSheetId="26">#REF!</definedName>
    <definedName name="CENTRO" localSheetId="27">#REF!</definedName>
    <definedName name="CENTRO" localSheetId="29">#REF!</definedName>
    <definedName name="CENTRO" localSheetId="34">#REF!</definedName>
    <definedName name="CENTRO" localSheetId="32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6">'[5]TOTAL CF Y EF'!#REF!</definedName>
    <definedName name="CIdMes" localSheetId="27">'[5]TOTAL CF Y EF'!#REF!</definedName>
    <definedName name="CIdMes" localSheetId="29">'[5]TOTAL CF Y EF'!#REF!</definedName>
    <definedName name="CIdMes" localSheetId="25">#REF!</definedName>
    <definedName name="CIdMes" localSheetId="28">#REF!</definedName>
    <definedName name="CIdMes" localSheetId="33">'[6]TOTAL CF Y EF'!$Q$4</definedName>
    <definedName name="CIdMes" localSheetId="34">'[7]TOTAL CF Y EF'!#REF!</definedName>
    <definedName name="CIdMes" localSheetId="30">'[6]TOTAL CF Y EF'!$Q$4</definedName>
    <definedName name="CIdMes" localSheetId="31">PPLLGBTTIQ_TAB_PAG_30!#REF!</definedName>
    <definedName name="CIdMes" localSheetId="32">'[7]TOTAL CF Y EF'!#REF!</definedName>
    <definedName name="CIdMes" localSheetId="16">#REF!</definedName>
    <definedName name="CIdMes">#REF!</definedName>
    <definedName name="CMes" localSheetId="1">#REF!</definedName>
    <definedName name="CMes" localSheetId="26">'[5]TOTAL CF Y EF'!#REF!</definedName>
    <definedName name="CMes" localSheetId="27">'[5]TOTAL CF Y EF'!#REF!</definedName>
    <definedName name="CMes" localSheetId="29">'[5]TOTAL CF Y EF'!#REF!</definedName>
    <definedName name="CMes" localSheetId="25">#REF!</definedName>
    <definedName name="CMes" localSheetId="28">#REF!</definedName>
    <definedName name="CMes" localSheetId="33">'[6]TOTAL CF Y EF'!$P$4</definedName>
    <definedName name="CMes" localSheetId="34">'[7]TOTAL CF Y EF'!#REF!</definedName>
    <definedName name="CMes" localSheetId="30">'[6]TOTAL CF Y EF'!$P$4</definedName>
    <definedName name="CMes" localSheetId="31">PPLLGBTTIQ_TAB_PAG_30!#REF!</definedName>
    <definedName name="CMes" localSheetId="32">'[7]TOTAL CF Y EF'!#REF!</definedName>
    <definedName name="CMes" localSheetId="16">#REF!</definedName>
    <definedName name="CMes">#REF!</definedName>
    <definedName name="CNNNN" localSheetId="1">#REF!</definedName>
    <definedName name="CNNNN" localSheetId="26">#REF!</definedName>
    <definedName name="CNNNN" localSheetId="27">#REF!</definedName>
    <definedName name="CNNNN" localSheetId="29">#REF!</definedName>
    <definedName name="CNNNN" localSheetId="34">#REF!</definedName>
    <definedName name="CNNNN" localSheetId="32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16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16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16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6">#REF!</definedName>
    <definedName name="Entidad_Centro" localSheetId="27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 localSheetId="34">#REF!</definedName>
    <definedName name="Entidad_Centro" localSheetId="32">#REF!</definedName>
    <definedName name="Entidad_Centro" localSheetId="16">#REF!</definedName>
    <definedName name="Entidad_Centro">#REF!</definedName>
    <definedName name="Escolaridad" localSheetId="26">#REF!</definedName>
    <definedName name="Escolaridad" localSheetId="27">#REF!</definedName>
    <definedName name="Escolaridad" localSheetId="29">#REF!</definedName>
    <definedName name="Escolaridad" localSheetId="25">#REF!</definedName>
    <definedName name="Escolaridad" localSheetId="28">#REF!</definedName>
    <definedName name="Escolaridad" localSheetId="34">#REF!</definedName>
    <definedName name="Escolaridad" localSheetId="32">#REF!</definedName>
    <definedName name="Escolaridad" localSheetId="16">#REF!</definedName>
    <definedName name="Escolaridad">#REF!</definedName>
    <definedName name="Estable" localSheetId="1">[8]!Estable</definedName>
    <definedName name="Estable">[8]!Estable</definedName>
    <definedName name="estadistica" localSheetId="1">#REF!</definedName>
    <definedName name="estadistica" localSheetId="26">#REF!</definedName>
    <definedName name="estadistica" localSheetId="27">#REF!</definedName>
    <definedName name="estadistica" localSheetId="29">#REF!</definedName>
    <definedName name="estadistica" localSheetId="34">#REF!</definedName>
    <definedName name="estadistica" localSheetId="32">#REF!</definedName>
    <definedName name="estadistica">#REF!</definedName>
    <definedName name="estadistica1" localSheetId="1">#REF!</definedName>
    <definedName name="estadistica1" localSheetId="26">#REF!</definedName>
    <definedName name="estadistica1" localSheetId="27">#REF!</definedName>
    <definedName name="estadistica1" localSheetId="29">#REF!</definedName>
    <definedName name="estadistica1" localSheetId="34">#REF!</definedName>
    <definedName name="estadistica1" localSheetId="32">#REF!</definedName>
    <definedName name="estadistica1">#REF!</definedName>
    <definedName name="EUEU" localSheetId="1">#REF!</definedName>
    <definedName name="EUEU" localSheetId="26">#REF!</definedName>
    <definedName name="EUEU" localSheetId="27">#REF!</definedName>
    <definedName name="EUEU" localSheetId="29">#REF!</definedName>
    <definedName name="EUEU" localSheetId="34">#REF!</definedName>
    <definedName name="EUEU" localSheetId="32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'[9]CUADRO INGRESOS TRTAMIENTO'!#REF!</definedName>
    <definedName name="GRAFU">'[10]CUADRO INGRESOS TRTAMIENTO'!#REF!</definedName>
    <definedName name="GTOC" localSheetId="1">#REF!</definedName>
    <definedName name="GTOC" localSheetId="26">#REF!</definedName>
    <definedName name="GTOC" localSheetId="27">#REF!</definedName>
    <definedName name="GTOC" localSheetId="29">#REF!</definedName>
    <definedName name="GTOC" localSheetId="34">#REF!</definedName>
    <definedName name="GTOC" localSheetId="32">#REF!</definedName>
    <definedName name="GTOC">#REF!</definedName>
    <definedName name="HJ" localSheetId="1">#REF!</definedName>
    <definedName name="HJ" localSheetId="26">#REF!</definedName>
    <definedName name="HJ" localSheetId="27">#REF!</definedName>
    <definedName name="HJ" localSheetId="29">#REF!</definedName>
    <definedName name="HJ" localSheetId="34">#REF!</definedName>
    <definedName name="HJ" localSheetId="32">#REF!</definedName>
    <definedName name="HJ">#REF!</definedName>
    <definedName name="hoji" localSheetId="1">#REF!</definedName>
    <definedName name="hoji" localSheetId="26">#REF!</definedName>
    <definedName name="hoji" localSheetId="27">#REF!</definedName>
    <definedName name="hoji" localSheetId="29">#REF!</definedName>
    <definedName name="hoji" localSheetId="34">#REF!</definedName>
    <definedName name="hoji" localSheetId="32">#REF!</definedName>
    <definedName name="hoji">#REF!</definedName>
    <definedName name="hugo">#REF!</definedName>
    <definedName name="IMP_REGIONVERI">[11]región!$AC$565:$AV$655</definedName>
    <definedName name="JALC" localSheetId="1">#REF!</definedName>
    <definedName name="JALC" localSheetId="26">#REF!</definedName>
    <definedName name="JALC" localSheetId="27">#REF!</definedName>
    <definedName name="JALC" localSheetId="29">#REF!</definedName>
    <definedName name="JALC" localSheetId="34">#REF!</definedName>
    <definedName name="JALC" localSheetId="32">#REF!</definedName>
    <definedName name="JALC">#REF!</definedName>
    <definedName name="JJJM" localSheetId="1">#REF!</definedName>
    <definedName name="JJJM" localSheetId="26">#REF!</definedName>
    <definedName name="JJJM" localSheetId="27">#REF!</definedName>
    <definedName name="JJJM" localSheetId="29">#REF!</definedName>
    <definedName name="JJJM" localSheetId="34">#REF!</definedName>
    <definedName name="JJJM" localSheetId="32">#REF!</definedName>
    <definedName name="JJJM">#REF!</definedName>
    <definedName name="juan" localSheetId="1">#REF!</definedName>
    <definedName name="juan" localSheetId="26">#REF!</definedName>
    <definedName name="juan" localSheetId="27">#REF!</definedName>
    <definedName name="juan" localSheetId="29">#REF!</definedName>
    <definedName name="juan" localSheetId="34">#REF!</definedName>
    <definedName name="juan" localSheetId="32">#REF!</definedName>
    <definedName name="juan">#REF!</definedName>
    <definedName name="K490I19">#REF!</definedName>
    <definedName name="LMenores" localSheetId="26">#REF!</definedName>
    <definedName name="LMenores" localSheetId="27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>#REF!</definedName>
    <definedName name="Meses" localSheetId="25">#REF!</definedName>
    <definedName name="Meses" localSheetId="28">#REF!</definedName>
    <definedName name="Meses" localSheetId="33">[6]Catalogos!$A$2:$A$13</definedName>
    <definedName name="Meses" localSheetId="34">#REF!</definedName>
    <definedName name="Meses" localSheetId="30">[6]Catalogos!$A$2:$A$13</definedName>
    <definedName name="Meses" localSheetId="31">[6]Catalogos!$A$2:$A$13</definedName>
    <definedName name="Meses" localSheetId="32">#REF!</definedName>
    <definedName name="Meses" localSheetId="16">#REF!</definedName>
    <definedName name="Meses">#REF!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16" hidden="1">{#N/A,#N/A,FALSE,"conc_ing";#N/A,#N/A,FALSE,"conc_ing";#N/A,#N/A,FALSE,"conc_ing"}</definedName>
    <definedName name="MEX" hidden="1">{#N/A,#N/A,FALSE,"conc_ing";#N/A,#N/A,FALSE,"conc_ing";#N/A,#N/A,FALSE,"conc_ing"}</definedName>
    <definedName name="MIO">'[10]CUADRO INGRESOS TRTAMIENTO'!#REF!</definedName>
    <definedName name="NextMes" localSheetId="1">'[4]TOTAL CF Y EF'!#REF!</definedName>
    <definedName name="NextMes" localSheetId="26">'[5]TOTAL CF Y EF'!#REF!</definedName>
    <definedName name="NextMes" localSheetId="27">'[5]TOTAL CF Y EF'!#REF!</definedName>
    <definedName name="NextMes" localSheetId="29">'[5]TOTAL CF Y EF'!#REF!</definedName>
    <definedName name="NextMes" localSheetId="33">'[6]TOTAL CF Y EF'!$T$4</definedName>
    <definedName name="NextMes" localSheetId="34">'[7]TOTAL CF Y EF'!#REF!</definedName>
    <definedName name="NextMes" localSheetId="30">'[6]TOTAL CF Y EF'!$T$4</definedName>
    <definedName name="NextMes" localSheetId="31">PPLLGBTTIQ_TAB_PAG_30!#REF!</definedName>
    <definedName name="NextMes" localSheetId="32">'[7]TOTAL CF Y EF'!#REF!</definedName>
    <definedName name="NextMes">#REF!</definedName>
    <definedName name="NNN" localSheetId="1">#REF!</definedName>
    <definedName name="NNN" localSheetId="26">#REF!</definedName>
    <definedName name="NNN" localSheetId="27">#REF!</definedName>
    <definedName name="NNN" localSheetId="29">#REF!</definedName>
    <definedName name="NNN" localSheetId="34">#REF!</definedName>
    <definedName name="NNN" localSheetId="32">#REF!</definedName>
    <definedName name="NNN">#REF!</definedName>
    <definedName name="NOTA2" localSheetId="1">'[12]sobpob 9'!#REF!</definedName>
    <definedName name="NOTA2" localSheetId="26">'[12]sobpob 9'!#REF!</definedName>
    <definedName name="NOTA2" localSheetId="27">'[12]sobpob 9'!#REF!</definedName>
    <definedName name="NOTA2" localSheetId="29">'[12]sobpob 9'!#REF!</definedName>
    <definedName name="NOTA2" localSheetId="34">'[12]sobpob 9'!#REF!</definedName>
    <definedName name="NOTA2" localSheetId="32">'[12]sobpob 9'!#REF!</definedName>
    <definedName name="NOTA2">'[12]sobpob 9'!#REF!</definedName>
    <definedName name="notas_secciones_cuaderno.php?mes__Abril__anio__2012__idSeccion__29" localSheetId="2">ENCABEZADO!$A$2863:$A$2864</definedName>
    <definedName name="Otro" localSheetId="1">'[13]TOTAL CF Y EF'!#REF!</definedName>
    <definedName name="Otro" localSheetId="26">'[5]TOTAL CF Y EF'!#REF!</definedName>
    <definedName name="Otro" localSheetId="27">'[5]TOTAL CF Y EF'!#REF!</definedName>
    <definedName name="Otro" localSheetId="29">'[5]TOTAL CF Y EF'!#REF!</definedName>
    <definedName name="Otro">'[14]TOTAL CF Y EF'!#REF!</definedName>
    <definedName name="paco" localSheetId="1">#REF!</definedName>
    <definedName name="paco" localSheetId="26">#REF!</definedName>
    <definedName name="paco" localSheetId="27">#REF!</definedName>
    <definedName name="paco" localSheetId="29">#REF!</definedName>
    <definedName name="paco" localSheetId="34">#REF!</definedName>
    <definedName name="paco" localSheetId="32">#REF!</definedName>
    <definedName name="paco">#REF!</definedName>
    <definedName name="Pag_10_excel.php?mes_Agosto_anio_2023_origen_excel" localSheetId="13">PPPAMGEEF_TAB_PAG_12!$A$1:$I$64</definedName>
    <definedName name="Pag_11_excel.php?mes_Agosto_anio_2023_origen_excel" localSheetId="14">PPPAMGE_GRAPAG_13!$A$1:$B$23</definedName>
    <definedName name="Pag_12_excel.php?mes_Agosto_anio_2023_origen_excel" localSheetId="15">PPPAMEF_GRAPAG_14!$A$1:$B$57</definedName>
    <definedName name="Pag_13_excel.php?mes_Diciembre_anio_2021_origen_excel" localSheetId="16">PPPAMFSJSEF_TA_BPAG_15!$A$1:$Q$65</definedName>
    <definedName name="Pag_14_excel.php?mes_Agosto_anio_2023_origen_excel" localSheetId="17">PPPAMFSJ_GRAPAG_16!$A$1:$B$14</definedName>
    <definedName name="Pag_15_excel.php?mes_Agosto_anio_2023_origen_excel" localSheetId="18">PPGEFSJS_TAB_PAG_17!$A$1:$Q$20</definedName>
    <definedName name="Pag_16_excel.php?mes_Agosto_anio_2023_origen_excel" localSheetId="19">PPTDPEF_TABPAG_18!$A$1:$AX$53</definedName>
    <definedName name="Pag_17_excel.php?mes_Agosto_anio_2023_origen_excel" localSheetId="20">TDPPP_GRA_PAG_19!$A$1:$B$16</definedName>
    <definedName name="Pag_18_excel.php?mes_Agosto_anio_2023_origen_excel" localSheetId="21">PPPDP_GRA_PAG_20!$A$1:$B$61</definedName>
    <definedName name="Pag_19_excel.php?mes_Agosto_anio_2023_origen_excel" localSheetId="22">PPPDPEF_GRAPAG_21!$A$1:$B$57</definedName>
    <definedName name="Pag_2_excel.php?mes_Agosto_anio_2023_origen_excel" localSheetId="3">PPIGEF_TAB_PAG_2!$A$1:$BL$66</definedName>
    <definedName name="Pag_20_excel.php?mes_Agosto_anio_2023_origen_excel" localSheetId="23">PPPDPSJSEF_TABPAG_22!$A$1:$Q$65</definedName>
    <definedName name="Pag_21_excel.php?mes_Agosto_anio_2023_origen_excel" localSheetId="24">PPPDPFSJ_GRA_PAG_23!$A$1:$B$14</definedName>
    <definedName name="Pag_22_excel.php?mes_Agosto_anio_2023_origen_excel" localSheetId="35">PPEPO_TABAG__PPAG_34!$A$1:$BJ$64</definedName>
    <definedName name="Pag_23_excel.php?mes_Agosto_anio_2023_origen_excel" localSheetId="36">PPEPO_GRA_PAG_35!$A$1:$B$68</definedName>
    <definedName name="Pag_24_excel.php?mes_Agosto_anio_2023_origen_excel" localSheetId="37">PPEFSJSEF_TABPAG_36!$A$1:$Q$66</definedName>
    <definedName name="Pag_25_excel.php?mes_Agosto_anio_2023_origen_excel" localSheetId="38">PPEFSJSPO_TAB_PAG_37!$A$1:$B$57</definedName>
    <definedName name="Pag_26_excel.php?mes_Agosto_anio_2023_origen_excel" localSheetId="39">PPEFSJSPO_TAB_PAG_38!$A$1:$Q$73</definedName>
    <definedName name="Pag_27_excel.php?mes_Agosto_anio_2023_origen_excel" localSheetId="40">PPEFSJ_GRA_PAG_39!$A$1:$B$14</definedName>
    <definedName name="Pag_28_excel.php?mes_Agosto_anio_2023_origen_excel" localSheetId="41">PPEC_GRA_PAG_40!$A$1:$B$25</definedName>
    <definedName name="Pag_29_excel.php?mes_Agosto_anio_2023_origen_excel" localSheetId="9">PPEFSJS_TAB_PAG_8!$A$1:$Q$75</definedName>
    <definedName name="Pag_3_excel.php?mes_Agosto_anio_2023_origen_excel" localSheetId="4">PPGE_GRA_PAG_3!$A$1:$B$70</definedName>
    <definedName name="Pag_30_excel.php?mes_Agosto_anio_2023_origen_excel" localSheetId="10">PPEFSJS_TAB_PAG_9!$A$1:$BL$64</definedName>
    <definedName name="Pag_31_excel.php?mes_Agosto_anio_2023_origen_excel" localSheetId="42">'PPEFSJ_TAB PAG_41'!$A$1:$Q$34</definedName>
    <definedName name="Pag_32_excel.php?mes_Agosto_anio_2023_origen_excel" localSheetId="43">PPEFSJ_TAB_PAG_42!$A$1:$W$64</definedName>
    <definedName name="Pag_4_excel.php?mes_Abril_anio_2022_origen_excel" localSheetId="33">PPLLGBTTIQ_GRA_PAG_32!$A$1:$Q$67</definedName>
    <definedName name="Pag_4_excel.php?mes_Agosto_anio_2023_origen_excel" localSheetId="5">PPIFSSEF_TAB_PAG_4!$A$1:$Q$66</definedName>
    <definedName name="Pag_5_excel.php?mes_Agosto_anio_2023_origen_excel" localSheetId="6">PPIFSJ_GRA_PAG_5!$A$1:$B$14</definedName>
    <definedName name="Pag_6_excel.php?mes_Agosto_anio_2023_origen_excel" localSheetId="7">PPIEF_GRA_PAG_6!$A$1:$B$56</definedName>
    <definedName name="Pag_7_excel.php?mes_Agosto_anio_2023_origen_excel" localSheetId="8">PPEFSJS_TAB_PAG_7!$A$1:$Q$74</definedName>
    <definedName name="Pag_8_excel.php?mes_Agosto_anio_2023_origen_excel" localSheetId="11">PPPMIEF_TAB_PAG_10!$A$1:$AC$66</definedName>
    <definedName name="Pag_9_excel.php?mes_Agosto_anio_2023_origen_excel" localSheetId="12">PPPMIEF_GRA_PAG_11!$A$1:$B$72</definedName>
    <definedName name="paty" localSheetId="1">#REF!</definedName>
    <definedName name="paty" localSheetId="26">#REF!</definedName>
    <definedName name="paty" localSheetId="27">#REF!</definedName>
    <definedName name="paty" localSheetId="29">#REF!</definedName>
    <definedName name="paty" localSheetId="34">#REF!</definedName>
    <definedName name="paty" localSheetId="32">#REF!</definedName>
    <definedName name="paty">#REF!</definedName>
    <definedName name="PATYE" localSheetId="1">#REF!</definedName>
    <definedName name="PATYE" localSheetId="26">#REF!</definedName>
    <definedName name="PATYE" localSheetId="27">#REF!</definedName>
    <definedName name="PATYE" localSheetId="29">#REF!</definedName>
    <definedName name="PATYE" localSheetId="34">#REF!</definedName>
    <definedName name="PATYE" localSheetId="32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16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[11]región!$A$1:$Y$551</definedName>
    <definedName name="REGION">[11]región!$A$1:$Y$563</definedName>
    <definedName name="region_v">[11]región!$AC$565:$AV$657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16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'[15]sobpob 9'!#REF!</definedName>
    <definedName name="TTT" localSheetId="1">#REF!</definedName>
    <definedName name="TTT" localSheetId="26">#REF!</definedName>
    <definedName name="TTT" localSheetId="27">#REF!</definedName>
    <definedName name="TTT" localSheetId="29">#REF!</definedName>
    <definedName name="TTT" localSheetId="34">#REF!</definedName>
    <definedName name="TTT" localSheetId="32">#REF!</definedName>
    <definedName name="TTT">#REF!</definedName>
    <definedName name="UUU" localSheetId="1">#REF!</definedName>
    <definedName name="UUU" localSheetId="26">#REF!</definedName>
    <definedName name="UUU" localSheetId="27">#REF!</definedName>
    <definedName name="UUU" localSheetId="29">#REF!</definedName>
    <definedName name="UUU" localSheetId="34">#REF!</definedName>
    <definedName name="UUU" localSheetId="32">#REF!</definedName>
    <definedName name="UUU">#REF!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16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16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_1A36C260_E9F9_4DB6_99D0_E910102A2BA9_.wvu.PrintArea" localSheetId="16" hidden="1">PPPAMFSJSEF_TA_BPAG_15!$A$1:$Q$65</definedName>
    <definedName name="Z_377C4EAF_4CD6_436E_8489_6C54D24EB9AF_.wvu.PrintArea" localSheetId="16" hidden="1">PPPAMFSJSEF_TA_BPAG_15!$A$1:$Q$65</definedName>
    <definedName name="Z_3829847C_5A75_4D90_917A_3B7794A66049_.wvu.PrintArea" localSheetId="16" hidden="1">PPPAMFSJSEF_TA_BPAG_15!$A$1:$Q$65</definedName>
    <definedName name="Z_8C3FE8C8_8757_48EA_AD5C_36B98F930CF1_.wvu.PrintArea" localSheetId="16" hidden="1">PPPAMFSJSEF_TA_BPAG_15!$A$1:$Q$65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8" i="488" l="1"/>
  <c r="L58" i="488"/>
  <c r="K58" i="488"/>
  <c r="J58" i="488"/>
  <c r="F58" i="488"/>
  <c r="E58" i="488"/>
  <c r="D58" i="488"/>
  <c r="C58" i="488"/>
  <c r="N56" i="488"/>
  <c r="G56" i="488"/>
  <c r="Q56" i="488" s="1"/>
  <c r="N55" i="488"/>
  <c r="G55" i="488"/>
  <c r="N54" i="488"/>
  <c r="G54" i="488"/>
  <c r="Q54" i="488" s="1"/>
  <c r="O54" i="488" s="1"/>
  <c r="N53" i="488"/>
  <c r="G53" i="488"/>
  <c r="N52" i="488"/>
  <c r="G52" i="488"/>
  <c r="N51" i="488"/>
  <c r="G51" i="488"/>
  <c r="Q51" i="488" s="1"/>
  <c r="O51" i="488" s="1"/>
  <c r="N50" i="488"/>
  <c r="G50" i="488"/>
  <c r="N49" i="488"/>
  <c r="G49" i="488"/>
  <c r="Q49" i="488" s="1"/>
  <c r="N48" i="488"/>
  <c r="G48" i="488"/>
  <c r="Q48" i="488" s="1"/>
  <c r="Q47" i="488"/>
  <c r="H47" i="488" s="1"/>
  <c r="N47" i="488"/>
  <c r="G47" i="488"/>
  <c r="N46" i="488"/>
  <c r="G46" i="488"/>
  <c r="Q46" i="488" s="1"/>
  <c r="N45" i="488"/>
  <c r="Q45" i="488" s="1"/>
  <c r="G45" i="488"/>
  <c r="N44" i="488"/>
  <c r="G44" i="488"/>
  <c r="Q44" i="488" s="1"/>
  <c r="N43" i="488"/>
  <c r="G43" i="488"/>
  <c r="Q43" i="488" s="1"/>
  <c r="M41" i="488"/>
  <c r="M60" i="488" s="1"/>
  <c r="L41" i="488"/>
  <c r="L60" i="488" s="1"/>
  <c r="K41" i="488"/>
  <c r="K60" i="488" s="1"/>
  <c r="J41" i="488"/>
  <c r="J60" i="488" s="1"/>
  <c r="I41" i="488"/>
  <c r="F41" i="488"/>
  <c r="F60" i="488" s="1"/>
  <c r="E41" i="488"/>
  <c r="E60" i="488" s="1"/>
  <c r="D41" i="488"/>
  <c r="D60" i="488" s="1"/>
  <c r="C41" i="488"/>
  <c r="C60" i="488" s="1"/>
  <c r="N39" i="488"/>
  <c r="G39" i="488"/>
  <c r="Q39" i="488" s="1"/>
  <c r="N38" i="488"/>
  <c r="G38" i="488"/>
  <c r="Q38" i="488" s="1"/>
  <c r="N37" i="488"/>
  <c r="G37" i="488"/>
  <c r="Q37" i="488" s="1"/>
  <c r="O37" i="488" s="1"/>
  <c r="N36" i="488"/>
  <c r="G36" i="488"/>
  <c r="Q36" i="488" s="1"/>
  <c r="N35" i="488"/>
  <c r="Q35" i="488" s="1"/>
  <c r="G35" i="488"/>
  <c r="N34" i="488"/>
  <c r="G34" i="488"/>
  <c r="Q34" i="488" s="1"/>
  <c r="N33" i="488"/>
  <c r="G33" i="488"/>
  <c r="N32" i="488"/>
  <c r="G32" i="488"/>
  <c r="Q32" i="488" s="1"/>
  <c r="N31" i="488"/>
  <c r="G31" i="488"/>
  <c r="Q31" i="488" s="1"/>
  <c r="Q30" i="488"/>
  <c r="H30" i="488" s="1"/>
  <c r="N30" i="488"/>
  <c r="G30" i="488"/>
  <c r="N29" i="488"/>
  <c r="G29" i="488"/>
  <c r="N28" i="488"/>
  <c r="Q28" i="488" s="1"/>
  <c r="G28" i="488"/>
  <c r="N27" i="488"/>
  <c r="G27" i="488"/>
  <c r="Q27" i="488" s="1"/>
  <c r="N26" i="488"/>
  <c r="G26" i="488"/>
  <c r="Q26" i="488" s="1"/>
  <c r="Q25" i="488"/>
  <c r="O25" i="488" s="1"/>
  <c r="N25" i="488"/>
  <c r="G25" i="488"/>
  <c r="N24" i="488"/>
  <c r="G24" i="488"/>
  <c r="Q24" i="488" s="1"/>
  <c r="N23" i="488"/>
  <c r="G23" i="488"/>
  <c r="N22" i="488"/>
  <c r="G22" i="488"/>
  <c r="Q22" i="488" s="1"/>
  <c r="N21" i="488"/>
  <c r="G21" i="488"/>
  <c r="Q21" i="488" s="1"/>
  <c r="N20" i="488"/>
  <c r="G20" i="488"/>
  <c r="Q20" i="488" s="1"/>
  <c r="N19" i="488"/>
  <c r="G19" i="488"/>
  <c r="Q19" i="488" s="1"/>
  <c r="Q18" i="488"/>
  <c r="H18" i="488" s="1"/>
  <c r="O18" i="488"/>
  <c r="N18" i="488"/>
  <c r="G18" i="488"/>
  <c r="N17" i="488"/>
  <c r="G17" i="488"/>
  <c r="Q17" i="488" s="1"/>
  <c r="N16" i="488"/>
  <c r="G16" i="488"/>
  <c r="N15" i="488"/>
  <c r="G15" i="488"/>
  <c r="Q15" i="488" s="1"/>
  <c r="N14" i="488"/>
  <c r="G14" i="488"/>
  <c r="Q14" i="488" s="1"/>
  <c r="N13" i="488"/>
  <c r="Q13" i="488" s="1"/>
  <c r="O13" i="488" s="1"/>
  <c r="G13" i="488"/>
  <c r="N12" i="488"/>
  <c r="G12" i="488"/>
  <c r="Q12" i="488" s="1"/>
  <c r="N11" i="488"/>
  <c r="G11" i="488"/>
  <c r="Q10" i="488"/>
  <c r="O10" i="488" s="1"/>
  <c r="N10" i="488"/>
  <c r="G10" i="488"/>
  <c r="N9" i="488"/>
  <c r="G9" i="488"/>
  <c r="Q9" i="488" s="1"/>
  <c r="N8" i="488"/>
  <c r="G8" i="488"/>
  <c r="O34" i="488" l="1"/>
  <c r="H34" i="488"/>
  <c r="O22" i="488"/>
  <c r="H22" i="488"/>
  <c r="Q8" i="488"/>
  <c r="H8" i="488" s="1"/>
  <c r="Q33" i="488"/>
  <c r="O33" i="488" s="1"/>
  <c r="O47" i="488"/>
  <c r="Q52" i="488"/>
  <c r="H52" i="488" s="1"/>
  <c r="Q11" i="488"/>
  <c r="Q53" i="488"/>
  <c r="Q58" i="488" s="1"/>
  <c r="Q23" i="488"/>
  <c r="H23" i="488" s="1"/>
  <c r="Q29" i="488"/>
  <c r="H29" i="488" s="1"/>
  <c r="N58" i="488"/>
  <c r="H10" i="488"/>
  <c r="Q16" i="488"/>
  <c r="N41" i="488"/>
  <c r="N60" i="488" s="1"/>
  <c r="O30" i="488"/>
  <c r="Q50" i="488"/>
  <c r="O50" i="488" s="1"/>
  <c r="Q55" i="488"/>
  <c r="O55" i="488" s="1"/>
  <c r="H45" i="488"/>
  <c r="O45" i="488"/>
  <c r="H16" i="488"/>
  <c r="O16" i="488"/>
  <c r="O26" i="488"/>
  <c r="H26" i="488"/>
  <c r="O31" i="488"/>
  <c r="H31" i="488"/>
  <c r="O36" i="488"/>
  <c r="H36" i="488"/>
  <c r="O46" i="488"/>
  <c r="H46" i="488"/>
  <c r="O56" i="488"/>
  <c r="H56" i="488"/>
  <c r="H11" i="488"/>
  <c r="O11" i="488"/>
  <c r="H21" i="488"/>
  <c r="O21" i="488"/>
  <c r="O17" i="488"/>
  <c r="H17" i="488"/>
  <c r="O27" i="488"/>
  <c r="H27" i="488"/>
  <c r="H35" i="488"/>
  <c r="O35" i="488"/>
  <c r="O8" i="488"/>
  <c r="H43" i="488"/>
  <c r="O43" i="488"/>
  <c r="O48" i="488"/>
  <c r="H48" i="488"/>
  <c r="O12" i="488"/>
  <c r="H12" i="488"/>
  <c r="H28" i="488"/>
  <c r="O28" i="488"/>
  <c r="H14" i="488"/>
  <c r="O14" i="488"/>
  <c r="O19" i="488"/>
  <c r="H19" i="488"/>
  <c r="O24" i="488"/>
  <c r="H24" i="488"/>
  <c r="O39" i="488"/>
  <c r="H39" i="488"/>
  <c r="O49" i="488"/>
  <c r="H49" i="488"/>
  <c r="O32" i="488"/>
  <c r="H32" i="488"/>
  <c r="O9" i="488"/>
  <c r="H9" i="488"/>
  <c r="O44" i="488"/>
  <c r="H44" i="488"/>
  <c r="O15" i="488"/>
  <c r="H15" i="488"/>
  <c r="O20" i="488"/>
  <c r="H20" i="488"/>
  <c r="H38" i="488"/>
  <c r="O38" i="488"/>
  <c r="H55" i="488"/>
  <c r="G41" i="488"/>
  <c r="G58" i="488"/>
  <c r="H51" i="488"/>
  <c r="H13" i="488"/>
  <c r="H54" i="488"/>
  <c r="H25" i="488"/>
  <c r="H37" i="488"/>
  <c r="H53" i="488" l="1"/>
  <c r="O53" i="488"/>
  <c r="O29" i="488"/>
  <c r="H33" i="488"/>
  <c r="O23" i="488"/>
  <c r="O52" i="488"/>
  <c r="H50" i="488"/>
  <c r="Q41" i="488"/>
  <c r="Q60" i="488" s="1"/>
  <c r="O41" i="488"/>
  <c r="H41" i="488"/>
  <c r="O58" i="488"/>
  <c r="H58" i="488"/>
  <c r="G60" i="488"/>
  <c r="O60" i="488" l="1"/>
  <c r="H60" i="488"/>
  <c r="A67" i="483" l="1"/>
  <c r="A3" i="483"/>
  <c r="A2" i="480"/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3"/>
  <c r="A3" i="452"/>
  <c r="D58" i="450"/>
  <c r="D60" i="450" s="1"/>
  <c r="E58" i="450"/>
  <c r="E60" i="450" s="1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0A77AF25-F049-4835-A2A3-41BC70EB0649}" name="Conexión7055" type="4" refreshedVersion="8" background="1" saveData="1">
    <webPr sourceData="1" parsePre="1" consecutive="1" xl2000="1" url="http://10.238.199.8/ssp_estadistica_vulnerable/cuaderno_vulnerable/exportar_2014/Pag_2_excel.php?mes=Agosto&amp;anio=2023&amp;origen=excel" htmlFormat="all"/>
  </connection>
  <connection id="6729" xr16:uid="{DAD495D8-E69A-4356-A9C6-CCAD9460BA36}" name="Conexión7056" type="4" refreshedVersion="8" background="1" saveData="1">
    <webPr sourceData="1" parsePre="1" consecutive="1" xl2000="1" url="http://10.238.199.8/ssp_estadistica_vulnerable/cuaderno_vulnerable/exportar_2014/Pag_3_excel.php?mes=Agosto&amp;anio=2023&amp;origen=excel" htmlFormat="all"/>
  </connection>
  <connection id="6730" xr16:uid="{BD77C5B3-4773-4AC5-B03A-752FEC3BF5F6}" name="Conexión7057" type="4" refreshedVersion="8" background="1" saveData="1">
    <webPr sourceData="1" parsePre="1" consecutive="1" xl2000="1" url="http://10.238.199.8/ssp_estadistica_vulnerable/cuaderno_vulnerable/exportar_2014/Pag_4_excel.php?mes=Agosto&amp;anio=2023&amp;origen=excel" htmlFormat="all"/>
  </connection>
  <connection id="6731" xr16:uid="{C1A270CA-2DDD-4653-A97B-E2FBC438D392}" name="Conexión70571" type="4" refreshedVersion="4" background="1" saveData="1">
    <webPr sourceData="1" parsePre="1" consecutive="1" xl2000="1" url="http://10.238.199.8/ssp_estadistica_vulnerable/cuaderno_vulnerable/exportar_2014/Pag_13_excel.php?mes=Diciembre&amp;anio=2021&amp;origen=excel" htmlFormat="all"/>
  </connection>
  <connection id="6732" xr16:uid="{F0758106-99CB-4CC9-9E9E-F959E491ADCC}" name="Conexión7058" type="4" refreshedVersion="8" background="1" saveData="1">
    <webPr sourceData="1" parsePre="1" consecutive="1" xl2000="1" url="http://10.238.199.8/ssp_estadistica_vulnerable/cuaderno_vulnerable/exportar_2014/Pag_5_excel.php?mes=Agosto&amp;anio=2023&amp;origen=excel" htmlFormat="all"/>
  </connection>
  <connection id="6733" xr16:uid="{D1FF3E77-22B0-48FA-8D67-427F07D0EAEB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4" xr16:uid="{715C3155-86E2-43DC-9D8D-0E10E9F62231}" name="Conexión7059" type="4" refreshedVersion="8" background="1" saveData="1">
    <webPr sourceData="1" parsePre="1" consecutive="1" xl2000="1" url="http://10.238.199.8/ssp_estadistica_vulnerable/cuaderno_vulnerable/exportar_2014/Pag_6_excel.php?mes=Agosto&amp;anio=2023&amp;origen=excel" htmlFormat="all"/>
  </connection>
  <connection id="6735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6" xr16:uid="{75D4DAB7-B033-4F19-A5B8-3EF9238596BF}" name="Conexión7060" type="4" refreshedVersion="8" background="1" saveData="1">
    <webPr sourceData="1" parsePre="1" consecutive="1" xl2000="1" url="http://10.238.199.8/ssp_estadistica_vulnerable/cuaderno_vulnerable/exportar_2014/Pag_7_excel.php?mes=Agosto&amp;anio=2023&amp;origen=excel" htmlFormat="all"/>
  </connection>
  <connection id="6737" xr16:uid="{44542724-2C2E-4D9E-8CB1-0BE64162F0FC}" name="Conexión7061" type="4" refreshedVersion="8" background="1" saveData="1">
    <webPr sourceData="1" parsePre="1" consecutive="1" xl2000="1" url="http://10.238.199.8/ssp_estadistica_vulnerable/cuaderno_vulnerable/exportar_2014/Pag_29_excel.php?mes=Agosto&amp;anio=2023&amp;origen=excel" htmlFormat="all"/>
  </connection>
  <connection id="6738" xr16:uid="{0B2A168B-F511-4940-A633-359C89B06F36}" name="Conexión7062" type="4" refreshedVersion="8" background="1" saveData="1">
    <webPr sourceData="1" parsePre="1" consecutive="1" xl2000="1" url="http://10.238.199.8/ssp_estadistica_vulnerable/cuaderno_vulnerable/exportar_2014/Pag_30_excel.php?mes=Agosto&amp;anio=2023&amp;origen=excel" htmlFormat="all"/>
  </connection>
  <connection id="6739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0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1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2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3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4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5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6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7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8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9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0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1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2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3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4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5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6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7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8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9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0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1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2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3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4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5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6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7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8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9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0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1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2" xr16:uid="{A71F7CB4-6ECF-42DB-9F1B-710875ED22ED}" name="Conexión7093" type="4" refreshedVersion="8" background="1" saveData="1">
    <webPr sourceData="1" parsePre="1" consecutive="1" xl2000="1" url="http://10.238.199.8/ssp_estadistica_vulnerable/cuaderno_vulnerable/exportar_2014/Pag_8_excel.php?mes=Agosto&amp;anio=2023&amp;origen=excel" htmlFormat="all"/>
  </connection>
  <connection id="6773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4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5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6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7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8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9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80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1" xr16:uid="{FBD02E3D-D04B-4447-9316-C5E7F728DB82}" name="Conexión7100" type="4" refreshedVersion="8" background="1" saveData="1">
    <webPr sourceData="1" parsePre="1" consecutive="1" xl2000="1" url="http://10.238.199.8/ssp_estadistica_vulnerable/cuaderno_vulnerable/exportar_2014/Pag_9_excel.php?mes=Agosto&amp;anio=2023&amp;origen=excel" htmlFormat="all"/>
  </connection>
  <connection id="6782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3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4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5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6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7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8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9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0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1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2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3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4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5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6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7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8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9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800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1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2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3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4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5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6" xr16:uid="{3FE7E0D5-43E0-4396-89B5-D0767D8F9B0C}" name="Conexión7123" type="4" refreshedVersion="8" background="1" saveData="1">
    <webPr sourceData="1" parsePre="1" consecutive="1" xl2000="1" url="http://10.238.199.8/ssp_estadistica_vulnerable/cuaderno_vulnerable/exportar_2014/Pag_10_excel.php?mes=Agosto&amp;anio=2023&amp;origen=excel" htmlFormat="all"/>
  </connection>
  <connection id="6807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8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9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0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1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2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3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4" xr16:uid="{32B0904C-5AFA-48DE-A192-3EDCCB1E3E4F}" name="Conexión7130" type="4" refreshedVersion="8" background="1" saveData="1">
    <webPr sourceData="1" parsePre="1" consecutive="1" xl2000="1" url="http://10.238.199.8/ssp_estadistica_vulnerable/cuaderno_vulnerable/exportar_2014/Pag_11_excel.php?mes=Agosto&amp;anio=2023&amp;origen=excel" htmlFormat="all"/>
  </connection>
  <connection id="6815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6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7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8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9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20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1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2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3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4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5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6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8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1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2" xr16:uid="{3EB0163E-F95E-4446-9E3C-5ABC54F24360}" name="Conexión7147" type="4" refreshedVersion="8" background="1" saveData="1">
    <webPr sourceData="1" parsePre="1" consecutive="1" xl2000="1" url="http://10.238.199.8/ssp_estadistica_vulnerable/cuaderno_vulnerable/exportar_2014/Pag_12_excel.php?mes=Agosto&amp;anio=2023&amp;origen=excel" htmlFormat="all"/>
  </connection>
  <connection id="6833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4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5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6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7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8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9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0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1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2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3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4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5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6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5DE2EA82-24BD-4635-93AC-4EFDFEBF483E}" name="Conexión7176" type="4" refreshedVersion="8" background="1" saveData="1">
    <webPr sourceData="1" parsePre="1" consecutive="1" xl2000="1" url="http://10.238.199.8/ssp_estadistica_vulnerable/cuaderno_vulnerable/exportar_2014/Pag_14_excel.php?mes=Agost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CA34BE85-B12C-41F6-A089-CB4F62C281C0}" name="Conexión7210" type="4" refreshedVersion="8" background="1" saveData="1">
    <webPr sourceData="1" parsePre="1" consecutive="1" xl2000="1" url="http://10.238.199.8/ssp_estadistica_vulnerable/cuaderno_vulnerable/exportar_2014/Pag_15_excel.php?mes=Agost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4E58CFEA-AE08-4D51-A99A-A66F7D475D53}" name="Conexión7232" type="4" refreshedVersion="8" background="1" saveData="1">
    <webPr sourceData="1" parsePre="1" consecutive="1" xl2000="1" url="http://10.238.199.8/ssp_estadistica_vulnerable/cuaderno_vulnerable/exportar_2014/Pag_16_excel.php?mes=Agost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D1619165-6FA9-4547-B53E-AB4DE00F0FF3}" name="Conexión7234" type="4" refreshedVersion="8" background="1" saveData="1">
    <webPr sourceData="1" parsePre="1" consecutive="1" xl2000="1" url="http://10.238.199.8/ssp_estadistica_vulnerable/cuaderno_vulnerable/exportar_2014/Pag_17_excel.php?mes=Agosto&amp;anio=2023&amp;origen=excel" htmlFormat="all"/>
  </connection>
  <connection id="6929" xr16:uid="{FDA026CE-FE11-413A-855C-8642C29FC171}" name="Conexión7235" type="4" refreshedVersion="8" background="1" saveData="1">
    <webPr sourceData="1" parsePre="1" consecutive="1" xl2000="1" url="http://10.238.199.8/ssp_estadistica_vulnerable/cuaderno_vulnerable/exportar_2014/Pag_18_excel.php?mes=Agosto&amp;anio=2023&amp;origen=excel" htmlFormat="all"/>
  </connection>
  <connection id="6930" xr16:uid="{EBF8A04A-8024-43E2-9165-FC07F5099B02}" name="Conexión7236" type="4" refreshedVersion="8" background="1" saveData="1">
    <webPr sourceData="1" parsePre="1" consecutive="1" xl2000="1" url="http://10.238.199.8/ssp_estadistica_vulnerable/cuaderno_vulnerable/exportar_2014/Pag_19_excel.php?mes=Agosto&amp;anio=2023&amp;origen=excel" htmlFormat="all"/>
  </connection>
  <connection id="6931" xr16:uid="{43AC0A88-8300-492C-A2AE-C28E89F11BD1}" name="Conexión7237" type="4" refreshedVersion="8" background="1" saveData="1">
    <webPr sourceData="1" parsePre="1" consecutive="1" xl2000="1" url="http://10.238.199.8/ssp_estadistica_vulnerable/cuaderno_vulnerable/exportar_2014/Pag_20_excel.php?mes=Agosto&amp;anio=2023&amp;origen=excel" htmlFormat="all"/>
  </connection>
  <connection id="6932" xr16:uid="{01EADDEE-8E97-4CDE-9FE0-728F5614CF2D}" name="Conexión7238" type="4" refreshedVersion="8" background="1" saveData="1">
    <webPr sourceData="1" parsePre="1" consecutive="1" xl2000="1" url="http://10.238.199.8/ssp_estadistica_vulnerable/cuaderno_vulnerable/exportar_2014/Pag_21_excel.php?mes=Agosto&amp;anio=2023&amp;origen=excel" htmlFormat="all"/>
  </connection>
  <connection id="6933" xr16:uid="{340C503F-D17B-4EE2-B559-3FCAEC83586A}" name="Conexión7239" type="4" refreshedVersion="8" background="1" saveData="1">
    <webPr sourceData="1" parsePre="1" consecutive="1" xl2000="1" url="http://10.238.199.8/ssp_estadistica_vulnerable/cuaderno_vulnerable/exportar_2014/Pag_22_excel.php?mes=Agost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C254C79A-616A-4B33-B8AA-BAC1B310194E}" name="Conexión7240" type="4" refreshedVersion="8" background="1" saveData="1">
    <webPr sourceData="1" parsePre="1" consecutive="1" xl2000="1" url="http://10.238.199.8/ssp_estadistica_vulnerable/cuaderno_vulnerable/exportar_2014/Pag_23_excel.php?mes=Agosto&amp;anio=2023&amp;origen=excel" htmlFormat="all"/>
  </connection>
  <connection id="6936" xr16:uid="{861894D1-4E1E-4961-8498-FBE0B94AE282}" name="Conexión7241" type="4" refreshedVersion="8" background="1" saveData="1">
    <webPr sourceData="1" parsePre="1" consecutive="1" xl2000="1" url="http://10.238.199.8/ssp_estadistica_vulnerable/cuaderno_vulnerable/exportar_2014/Pag_24_excel.php?mes=Agosto&amp;anio=2023&amp;origen=excel" htmlFormat="all"/>
  </connection>
  <connection id="6937" xr16:uid="{C6B36145-D15C-45B9-9396-755E6DCFAEB3}" name="Conexión7242" type="4" refreshedVersion="8" background="1" saveData="1">
    <webPr sourceData="1" parsePre="1" consecutive="1" xl2000="1" url="http://10.238.199.8/ssp_estadistica_vulnerable/cuaderno_vulnerable/exportar_2014/Pag_25_excel.php?mes=Agosto&amp;anio=2023&amp;origen=excel" htmlFormat="all"/>
  </connection>
  <connection id="6938" xr16:uid="{7D42F46B-5838-4A20-89E2-DE62DBD15F9B}" name="Conexión7243" type="4" refreshedVersion="8" background="1" saveData="1">
    <webPr sourceData="1" parsePre="1" consecutive="1" xl2000="1" url="http://10.238.199.8/ssp_estadistica_vulnerable/cuaderno_vulnerable/exportar_2014/Pag_26_excel.php?mes=Agosto&amp;anio=2023&amp;origen=excel" htmlFormat="all"/>
  </connection>
  <connection id="6939" xr16:uid="{27AEE76F-A431-442B-8BC8-DEAC69BFDD4B}" name="Conexión7244" type="4" refreshedVersion="8" background="1" saveData="1">
    <webPr sourceData="1" parsePre="1" consecutive="1" xl2000="1" url="http://10.238.199.8/ssp_estadistica_vulnerable/cuaderno_vulnerable/exportar_2014/Pag_27_excel.php?mes=Agosto&amp;anio=2023&amp;origen=excel" htmlFormat="all"/>
  </connection>
  <connection id="6940" xr16:uid="{DD2B68F0-8B29-4647-8B34-91B289CCB4C4}" name="Conexión7245" type="4" refreshedVersion="8" background="1" saveData="1">
    <webPr sourceData="1" parsePre="1" consecutive="1" xl2000="1" url="http://10.238.199.8/ssp_estadistica_vulnerable/cuaderno_vulnerable/exportar_2014/Pag_31_excel.php?mes=Agosto&amp;anio=2023&amp;origen=excel" htmlFormat="all"/>
  </connection>
  <connection id="6941" xr16:uid="{D4489516-7A45-4830-8D58-B6939174BE5B}" name="Conexión7246" type="4" refreshedVersion="8" background="1" saveData="1">
    <webPr sourceData="1" parsePre="1" consecutive="1" xl2000="1" url="http://10.238.199.8/ssp_estadistica_vulnerable/cuaderno_vulnerable/exportar_2014/Pag_32_excel.php?mes=Agosto&amp;anio=2023&amp;origen=excel" htmlFormat="all"/>
  </connection>
  <connection id="6942" xr16:uid="{17706D85-8E65-40BD-8DFD-7D61CE350AC8}" name="Conexión7247" type="4" refreshedVersion="8" background="1" saveData="1">
    <webPr sourceData="1" parsePre="1" consecutive="1" xl2000="1" url="http://10.238.199.8/ssp_estadistica_vulnerable/cuaderno_vulnerable/exportar_2014/Pag_28_excel.php?mes=Agost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<sst xmlns="http://schemas.openxmlformats.org/spreadsheetml/2006/main" count="2495" uniqueCount="631">
  <si>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</si>
  <si>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</si>
  <si>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</si>
  <si>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</si>
  <si>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</si>
  <si>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</si>
  <si>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</si>
  <si>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</si>
  <si>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</si>
  <si>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</si>
  <si>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</si>
  <si>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</si>
  <si>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</si>
  <si>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</si>
  <si>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</si>
  <si>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</si>
  <si>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</si>
  <si>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</si>
  <si>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</si>
  <si>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</si>
  <si>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</si>
  <si>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</si>
  <si>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</si>
  <si>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</si>
  <si>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</si>
  <si>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</si>
  <si>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</si>
  <si>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</si>
  <si>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</si>
  <si>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</si>
  <si>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</si>
  <si>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</si>
  <si>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</si>
  <si>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</si>
  <si>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</si>
  <si>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</si>
  <si>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</si>
  <si>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</si>
  <si>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</si>
  <si>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</si>
  <si>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</si>
  <si>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</si>
  <si>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</si>
  <si>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</si>
  <si>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</si>
  <si>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</si>
  <si>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</si>
  <si>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</si>
  <si>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</si>
  <si>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</si>
  <si>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</si>
  <si>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</si>
  <si>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</si>
  <si>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</si>
  <si>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</si>
  <si>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</si>
  <si>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</si>
  <si>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</si>
  <si>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</si>
  <si>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</si>
  <si>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</si>
  <si>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</si>
  <si>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</si>
  <si>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</si>
  <si>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</si>
  <si>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</si>
  <si>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</si>
  <si>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</si>
  <si>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</si>
  <si>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</si>
  <si>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</si>
  <si>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</si>
  <si>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</si>
  <si>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</si>
  <si>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</si>
  <si>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</si>
  <si>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</si>
  <si>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</si>
  <si>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</si>
  <si>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</si>
  <si>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</si>
  <si>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</si>
  <si>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</si>
  <si>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</si>
  <si>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</si>
  <si>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</si>
  <si>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</si>
  <si>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</si>
  <si>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AGOSTO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</si>
  <si>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</si>
  <si>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</si>
  <si>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</si>
  <si>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</si>
  <si>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</si>
  <si>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</si>
  <si>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</si>
  <si>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</si>
  <si>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</si>
  <si>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</si>
  <si>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</si>
  <si>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</si>
  <si>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</si>
  <si>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</si>
  <si>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</si>
  <si>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</si>
  <si>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</si>
  <si>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</si>
  <si>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</si>
  <si>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</si>
  <si>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</si>
  <si>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</si>
  <si>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</si>
  <si>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</si>
  <si>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</si>
  <si>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</si>
  <si>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</si>
  <si>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</si>
  <si>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</si>
  <si>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</si>
  <si>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</si>
  <si>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</si>
  <si>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</si>
  <si>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</si>
  <si>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</si>
  <si>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</si>
  <si>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</si>
  <si>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</si>
  <si>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</si>
  <si>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</si>
  <si>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</si>
  <si>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</si>
  <si>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</si>
  <si>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</si>
  <si>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</si>
  <si>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</si>
  <si>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</si>
  <si>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</si>
  <si>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</si>
  <si>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</si>
  <si>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</si>
  <si>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</si>
  <si>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</si>
  <si>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</si>
  <si>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</si>
  <si>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</si>
  <si>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</si>
  <si>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</si>
  <si>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</si>
  <si>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</si>
  <si>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</si>
  <si>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</si>
  <si>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</si>
  <si>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</si>
  <si>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</si>
  <si>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</si>
  <si>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</si>
  <si>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</si>
  <si>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</si>
  <si>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</si>
  <si>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</si>
  <si>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</si>
  <si>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</si>
  <si>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</si>
  <si>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</si>
  <si>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</si>
  <si>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</si>
  <si>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</si>
  <si>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</si>
  <si>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</si>
  <si>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</si>
  <si>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</si>
  <si>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</si>
  <si>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</si>
  <si>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</si>
  <si>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</si>
  <si>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</si>
  <si>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</si>
  <si>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</si>
  <si>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</si>
  <si>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15 CPS Chiapas</t>
  </si>
  <si>
    <t>CEFERESO No. 16 CPS Femenil Morelos</t>
  </si>
  <si>
    <t>CEFERESO No. 17 CPS Michoacán</t>
  </si>
  <si>
    <t>Centro Penitenciario Federal 18 CPS Coahuila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</si>
  <si>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</si>
  <si>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</si>
  <si>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</si>
  <si>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</si>
  <si>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</si>
  <si>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</si>
  <si>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</si>
  <si>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</si>
  <si>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</si>
  <si>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</si>
  <si>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</si>
  <si>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</si>
  <si>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</si>
  <si>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</si>
  <si>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</si>
  <si>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</si>
  <si>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septiembre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</si>
  <si>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</si>
  <si>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</si>
  <si>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</si>
  <si>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</si>
  <si>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</si>
  <si>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</si>
  <si>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</si>
  <si>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</si>
  <si>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</si>
  <si>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Tzeltal ó k´op ó winik atel</t>
  </si>
  <si>
    <t>Tarahumara ó rarámuri</t>
  </si>
  <si>
    <t>Mixteco ó ñuu savi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</si>
  <si>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</si>
  <si>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</si>
  <si>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</si>
  <si>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</si>
  <si>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</si>
  <si>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</si>
  <si>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</si>
  <si>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Tepehuán, Tepehuano u ó dam</t>
  </si>
  <si>
    <t>Mixe ó ayook ó ayuuk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</si>
  <si>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</si>
  <si>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</si>
  <si>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</si>
  <si>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</si>
  <si>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</si>
  <si>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</si>
  <si>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</si>
  <si>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</si>
  <si>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</si>
  <si>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</si>
  <si>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</si>
  <si>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</si>
  <si>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</si>
  <si>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</si>
  <si>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Tojolabal ó tojolwinik otik</t>
  </si>
  <si>
    <t>Huave ó mero ikooc</t>
  </si>
  <si>
    <t>Seri ó konkaak</t>
  </si>
  <si>
    <t>Mame, Mam ó ayou ó qyool</t>
  </si>
  <si>
    <t>Cuicateco ó nduudu yu</t>
  </si>
  <si>
    <t>Pápago ó tono ooh´tam</t>
  </si>
  <si>
    <t>Tepehua ó hamasipini</t>
  </si>
  <si>
    <t>Pame ó xigüe ó Xiui</t>
  </si>
  <si>
    <t>Cakchiquel ó Cachiquero</t>
  </si>
  <si>
    <t>Kekchí ó k´ekchi ó queckchí ó quetzchí</t>
  </si>
  <si>
    <t>Chichimeca jonaz ó uza</t>
  </si>
  <si>
    <t>Guarijio ó varojío ó macurawe</t>
  </si>
  <si>
    <t>Ixcateco ó Mero ikooa</t>
  </si>
  <si>
    <t>Lacandón ó hach t´an ó hach winik</t>
  </si>
  <si>
    <t>Motozintleco ó mochó ó qatok</t>
  </si>
  <si>
    <t>Kanjobal ó k´anjobal</t>
  </si>
  <si>
    <t>Kikapú ó Kikapoa</t>
  </si>
  <si>
    <t>Cucapá ó es-pei</t>
  </si>
  <si>
    <t>Pima u otam u o´ob</t>
  </si>
  <si>
    <t xml:space="preserve">Tacuate </t>
  </si>
  <si>
    <t>Paipai ó akwa´ala</t>
  </si>
  <si>
    <t>Matlatzinca ó botuná ó matlame</t>
  </si>
  <si>
    <t>Kiliwa ó k´olew</t>
  </si>
  <si>
    <t xml:space="preserve">Chuj </t>
  </si>
  <si>
    <t>Kumiai ó Kumeya ó kamia ó ti´pai</t>
  </si>
  <si>
    <t>Cochimí ó laymon ó m´tipa</t>
  </si>
  <si>
    <t>Ocuilteco ó tlahuica</t>
  </si>
  <si>
    <t>Nota: Una persona privada de la libertad puede estar en más de una categoría de población vulnerable.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</si>
  <si>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</si>
  <si>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</si>
  <si>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septiembre de 2023.</t>
  </si>
  <si>
    <t>TOTAL:</t>
  </si>
  <si>
    <t>POBLACIÓN PRIVADA DE LA LIBERTAD INDÍGENA POR GRUPO ÉTNICO</t>
  </si>
  <si>
    <t>ENTIDAD FEDERATIVA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</si>
  <si>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</si>
  <si>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</si>
  <si>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</si>
  <si>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</si>
  <si>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</si>
  <si>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</si>
  <si>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</si>
  <si>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</si>
  <si>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</si>
  <si>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</si>
  <si>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</si>
  <si>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</si>
  <si>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Procesada del Fuero Común</t>
  </si>
  <si>
    <t>Población Sentenciada del Fuero Común</t>
  </si>
  <si>
    <t>Población Procesada del Fuero Federal</t>
  </si>
  <si>
    <t>Población Sentenciada del Fuero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</si>
  <si>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</si>
  <si>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</si>
  <si>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</si>
  <si>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</si>
  <si>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</si>
  <si>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</si>
  <si>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</si>
  <si>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</si>
  <si>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</si>
  <si>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</si>
  <si>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</si>
  <si>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</si>
  <si>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</si>
  <si>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</si>
  <si>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</si>
  <si>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</si>
  <si>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</si>
  <si>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</si>
  <si>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</si>
  <si>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</si>
  <si>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</si>
  <si>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</si>
  <si>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</si>
  <si>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</si>
  <si>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</si>
  <si>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</si>
  <si>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</si>
  <si>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</si>
  <si>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</si>
  <si>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</si>
  <si>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</si>
  <si>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</si>
  <si>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</si>
  <si>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</si>
  <si>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</si>
  <si>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</si>
  <si>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</si>
  <si>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</si>
  <si>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</si>
  <si>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</si>
  <si>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</si>
  <si>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</si>
  <si>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</si>
  <si>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</si>
  <si>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</si>
  <si>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</si>
  <si>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</si>
  <si>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</si>
  <si>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</si>
  <si>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</si>
  <si>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</si>
  <si>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</si>
  <si>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</si>
  <si>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</si>
  <si>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</si>
  <si>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</si>
  <si>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</si>
  <si>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</si>
  <si>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</si>
  <si>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</si>
  <si>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</si>
  <si>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</si>
  <si>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</si>
  <si>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</si>
  <si>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</si>
  <si>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</si>
  <si>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</si>
  <si>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</si>
  <si>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</si>
  <si>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</si>
  <si>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</si>
  <si>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</si>
  <si>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</si>
  <si>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</si>
  <si>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</si>
  <si>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</si>
  <si>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</si>
  <si>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</si>
  <si>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</si>
  <si>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</si>
  <si>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</si>
  <si>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</si>
  <si>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</si>
  <si>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</si>
  <si>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</si>
  <si>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</si>
  <si>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</si>
  <si>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</si>
  <si>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</si>
  <si>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</si>
  <si>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</si>
  <si>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</si>
  <si>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</si>
  <si>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</si>
  <si>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</si>
  <si>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</si>
  <si>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</si>
  <si>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</si>
  <si>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</si>
  <si>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</si>
  <si>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</si>
  <si>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</si>
  <si>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</si>
  <si>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</si>
  <si>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</si>
  <si>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</si>
  <si>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</si>
  <si>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</si>
  <si>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</si>
  <si>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</si>
  <si>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</si>
  <si>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</si>
  <si>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</si>
  <si>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</si>
  <si>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</si>
  <si>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</si>
  <si>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</si>
  <si>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</si>
  <si>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</si>
  <si>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</si>
  <si>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</si>
  <si>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</si>
  <si>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</si>
  <si>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</si>
  <si>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</si>
  <si>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</si>
  <si>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</si>
  <si>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</si>
  <si>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</si>
  <si>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</si>
  <si>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</si>
  <si>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</si>
  <si>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</si>
  <si>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</si>
  <si>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</si>
  <si>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</si>
  <si>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</si>
  <si>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</si>
  <si>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</si>
  <si>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</si>
  <si>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</si>
  <si>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</si>
  <si>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</si>
  <si>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</si>
  <si>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</si>
  <si>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</si>
  <si>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</si>
  <si>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</si>
  <si>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</si>
  <si>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</si>
  <si>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</si>
  <si>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</si>
  <si>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</si>
  <si>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</si>
  <si>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</si>
  <si>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</si>
  <si>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</si>
  <si>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</si>
  <si>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</si>
  <si>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</si>
  <si>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</si>
  <si>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</si>
  <si>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</si>
  <si>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</si>
  <si>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</si>
  <si>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</si>
  <si>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</si>
  <si>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</si>
  <si>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</si>
  <si>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</si>
  <si>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</si>
  <si>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</si>
  <si>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</si>
  <si>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</si>
  <si>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</si>
  <si>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Argelia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</si>
  <si>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</si>
  <si>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</si>
  <si>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</si>
  <si>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</si>
  <si>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</si>
  <si>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</si>
  <si>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</si>
  <si>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</si>
  <si>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</si>
  <si>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</si>
  <si>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</si>
  <si>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</si>
  <si>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</si>
  <si>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</si>
  <si>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</si>
  <si>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</si>
  <si>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</si>
  <si>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</si>
  <si>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</si>
  <si>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</si>
  <si>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</si>
  <si>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</si>
  <si>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</si>
  <si>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</si>
  <si>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</si>
  <si>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</si>
  <si>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</si>
  <si>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</si>
  <si>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</si>
  <si>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</si>
  <si>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Italia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</si>
  <si>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</si>
  <si>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</si>
  <si>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</si>
  <si>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</si>
  <si>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</si>
  <si>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</si>
  <si>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</si>
  <si>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</si>
  <si>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</si>
  <si>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</si>
  <si>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</si>
  <si>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</si>
  <si>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</si>
  <si>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</si>
  <si>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</si>
  <si>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</si>
  <si>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</si>
  <si>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Suiza</t>
  </si>
  <si>
    <t>Taiwán</t>
  </si>
  <si>
    <t>Túnez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</si>
  <si>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</si>
  <si>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</si>
  <si>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</si>
  <si>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</si>
  <si>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</si>
  <si>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</si>
  <si>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</si>
  <si>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</si>
  <si>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</si>
  <si>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</si>
  <si>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</si>
  <si>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</si>
  <si>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</si>
  <si>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</si>
  <si>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</si>
  <si>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</si>
  <si>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</si>
  <si>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</si>
  <si>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</si>
  <si>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</si>
  <si>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</si>
  <si>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</si>
  <si>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</si>
  <si>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</si>
  <si>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</si>
  <si>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</si>
  <si>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</si>
  <si>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</si>
  <si>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</si>
  <si>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</si>
  <si>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</si>
  <si>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</si>
  <si>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</si>
  <si>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</si>
  <si>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</si>
  <si>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</si>
  <si>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</si>
  <si>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</si>
  <si>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</si>
  <si>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</si>
  <si>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</si>
  <si>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</si>
  <si>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</si>
  <si>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</si>
  <si>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</si>
  <si>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</si>
  <si>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</si>
  <si>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</si>
  <si>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</si>
  <si>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</si>
  <si>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</si>
  <si>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</si>
  <si>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</si>
  <si>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</si>
  <si>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</si>
  <si>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</si>
  <si>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</si>
  <si>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</si>
  <si>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</si>
  <si>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</si>
  <si>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</si>
  <si>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</si>
  <si>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</si>
  <si>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</si>
  <si>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</si>
  <si>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</si>
  <si>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MUJERES PRIVADAS DE LA LIBERTAD QUE VIVEN CON SUS HIJOS EN EL CENTRO PENITENCIARIO POR RANGO DE EDADES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</si>
  <si>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</si>
  <si>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</si>
  <si>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</si>
  <si>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</si>
  <si>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</si>
  <si>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</si>
  <si>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</si>
  <si>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</si>
  <si>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</si>
  <si>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</si>
  <si>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</si>
  <si>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</si>
  <si>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</si>
  <si>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</si>
  <si>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</si>
  <si>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</si>
  <si>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</si>
  <si>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</si>
  <si>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</si>
  <si>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</si>
  <si>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</si>
  <si>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</si>
  <si>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</si>
  <si>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</si>
  <si>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</si>
  <si>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</si>
  <si>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</si>
  <si>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</si>
  <si>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</si>
  <si>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</si>
  <si>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</si>
  <si>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</si>
  <si>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</si>
  <si>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POBLACIÓN PRIVADA DE LA LIBERTAD POR TIPO DE COMUNIDAD LGBTTTIQ+</t>
  </si>
  <si>
    <t xml:space="preserve"> 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</si>
  <si>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</si>
  <si>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</si>
  <si>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</si>
  <si>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</si>
  <si>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</si>
  <si>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</si>
  <si>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</si>
  <si>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</si>
  <si>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</si>
  <si>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</si>
  <si>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POBLACIÓN PRIVADA DE LA LIBERTAD ADULTOS MAYORES POR FUERO, SITUACIÓN JURÍDICA, SEXO EN ENTIDAD FEDERATIVA Y CENTRO PENITENCIARIO FEDERAL</t>
  </si>
  <si>
    <t>POBLACIÓN PRIVADA DE LA LIBERTAD CON PADECIMIENTOS MENTALES E INIMPUTABLES</t>
  </si>
  <si>
    <t>La información publicada es con fecha de corte al 31/08/2023, misma que puede estar sujeta a modificaciones o actualizaciones derivadas de cambios que realicen las Entidades Federativas y/o Centros Penitenciarios Federales.</t>
  </si>
  <si>
    <t>Otros: Se refiere a etnias indígenas de América.</t>
  </si>
  <si>
    <t>POBLACIÓN PRIVADA DE LA LIBERTAD ADULTOS MAYORES POR ENTIDAD FEDERATIVA Y CENTRO PENITENCIARIO FEDERAL</t>
  </si>
  <si>
    <t>MUJERES PRIVADAS DE LA LIBERTAD QUE  VIVEN CON SUS HIJOS EN EL CENTRO PENITENCIARIO POR FUERO Y SITUACIÓN JURÍDICA</t>
  </si>
  <si>
    <t>Ver. CDMX. Gro. Gto. Jal. Hgo. Mich. Mor. Edo. Méx. Oax. Pue. SLP. Tlax. Nay. Dgo.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</si>
</sst>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8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sz val="11"/>
      <color theme="1"/>
      <name val="Calibri"/>
      <family val="2"/>
      <scheme val="minor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1"/>
      <color theme="1"/>
      <name val="Montserrat"/>
      <family val="3"/>
    </font>
    <font>
      <sz val="10"/>
      <color theme="0"/>
      <name val="Arial"/>
      <family val="2"/>
    </font>
    <font>
      <sz val="6"/>
      <color theme="0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0"/>
      <name val="Montserrat"/>
    </font>
    <font>
      <sz val="12"/>
      <name val="Montserrat"/>
    </font>
    <font>
      <b/>
      <sz val="18"/>
      <name val="Montserrat"/>
    </font>
    <font>
      <sz val="8"/>
      <name val="Montserrat"/>
    </font>
    <font>
      <b/>
      <sz val="5"/>
      <color theme="0"/>
      <name val="Montserrat"/>
      <family val="3"/>
    </font>
    <font>
      <sz val="5"/>
      <name val="Montserrat"/>
      <family val="3"/>
    </font>
    <font>
      <b/>
      <sz val="5"/>
      <name val="Montserrat"/>
      <family val="3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0"/>
      <color theme="2"/>
      <name val="Montserrat"/>
      <family val="3"/>
    </font>
    <font>
      <b/>
      <sz val="10"/>
      <color theme="1"/>
      <name val="Montserrat"/>
      <family val="3"/>
    </font>
    <font>
      <sz val="5"/>
      <name val="Montserrat"/>
    </font>
    <font>
      <sz val="11"/>
      <name val="Montserrat"/>
    </font>
    <font>
      <sz val="5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b/>
      <sz val="11"/>
      <color theme="0"/>
      <name val="Montserrat"/>
    </font>
    <font>
      <b/>
      <sz val="10.5"/>
      <color theme="1"/>
      <name val="Montserrat"/>
      <family val="3"/>
    </font>
    <font>
      <sz val="14"/>
      <color theme="1"/>
      <name val="Montserrat"/>
      <family val="3"/>
    </font>
    <font>
      <b/>
      <sz val="11"/>
      <name val="Montserrat"/>
    </font>
    <font>
      <b/>
      <sz val="12"/>
      <color theme="0"/>
      <name val="Montserrat"/>
    </font>
    <font>
      <b/>
      <sz val="13"/>
      <color theme="0"/>
      <name val="Montserrat"/>
    </font>
    <font>
      <b/>
      <sz val="32"/>
      <color theme="1"/>
      <name val="Montserrat"/>
    </font>
    <font>
      <b/>
      <sz val="20"/>
      <color theme="1"/>
      <name val="Montserrat"/>
    </font>
    <font>
      <b/>
      <sz val="22"/>
      <color theme="1"/>
      <name val="Montserrat"/>
    </font>
    <font>
      <b/>
      <sz val="15"/>
      <color theme="0"/>
      <name val="Montserrat"/>
    </font>
    <font>
      <sz val="8"/>
      <color theme="1"/>
      <name val="Montserrat"/>
    </font>
    <font>
      <sz val="7.5"/>
      <color theme="1"/>
      <name val="Montserrat"/>
    </font>
    <font>
      <b/>
      <sz val="14"/>
      <color theme="0"/>
      <name val="Montserrat"/>
    </font>
    <font>
      <b/>
      <sz val="28"/>
      <color theme="1"/>
      <name val="Montserrat"/>
    </font>
    <font>
      <b/>
      <sz val="12"/>
      <name val="Montserrat"/>
    </font>
    <font>
      <b/>
      <sz val="26"/>
      <color theme="1"/>
      <name val="Montserrat"/>
      <family val="3"/>
    </font>
    <font>
      <b/>
      <sz val="16"/>
      <color theme="0"/>
      <name val="Montserrat"/>
    </font>
    <font>
      <b/>
      <sz val="16.5"/>
      <color theme="1"/>
      <name val="Montserrat"/>
      <family val="3"/>
    </font>
    <font>
      <b/>
      <sz val="18"/>
      <color theme="0"/>
      <name val="Montserrat"/>
    </font>
    <font>
      <b/>
      <sz val="20"/>
      <color theme="2" tint="-9.9978637043366805E-2"/>
      <name val="Montserrat"/>
      <family val="3"/>
    </font>
    <font>
      <b/>
      <sz val="13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66" fillId="0" borderId="0"/>
    <xf numFmtId="0" fontId="4" fillId="0" borderId="0"/>
    <xf numFmtId="0" fontId="66" fillId="0" borderId="0"/>
    <xf numFmtId="0" fontId="66" fillId="0" borderId="0"/>
    <xf numFmtId="0" fontId="66" fillId="0" borderId="0"/>
    <xf numFmtId="0" fontId="77" fillId="0" borderId="0"/>
    <xf numFmtId="0" fontId="1" fillId="0" borderId="0"/>
    <xf numFmtId="0" fontId="4" fillId="0" borderId="0"/>
  </cellStyleXfs>
  <cellXfs count="615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3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1" fillId="2" borderId="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4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3" fillId="0" borderId="0" xfId="0" applyFont="1"/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vertical="center" wrapText="1"/>
    </xf>
    <xf numFmtId="3" fontId="44" fillId="0" borderId="0" xfId="0" applyNumberFormat="1" applyFont="1" applyAlignment="1">
      <alignment vertical="center" wrapText="1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right" vertical="center"/>
    </xf>
    <xf numFmtId="3" fontId="46" fillId="0" borderId="0" xfId="0" applyNumberFormat="1" applyFont="1" applyAlignment="1">
      <alignment horizontal="left" vertical="center"/>
    </xf>
    <xf numFmtId="0" fontId="47" fillId="0" borderId="0" xfId="0" applyFont="1"/>
    <xf numFmtId="0" fontId="49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0" fillId="0" borderId="0" xfId="0" applyFont="1" applyAlignment="1">
      <alignment horizontal="left"/>
    </xf>
    <xf numFmtId="0" fontId="48" fillId="0" borderId="0" xfId="0" applyFont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3" fontId="52" fillId="0" borderId="0" xfId="0" applyNumberFormat="1" applyFont="1" applyAlignment="1">
      <alignment vertical="center" wrapText="1"/>
    </xf>
    <xf numFmtId="0" fontId="53" fillId="0" borderId="0" xfId="0" applyFont="1" applyAlignment="1">
      <alignment horizontal="left" vertical="center"/>
    </xf>
    <xf numFmtId="0" fontId="54" fillId="0" borderId="0" xfId="0" applyFont="1"/>
    <xf numFmtId="0" fontId="48" fillId="0" borderId="0" xfId="0" applyFont="1"/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36" fillId="0" borderId="3" xfId="0" applyFont="1" applyBorder="1" applyAlignment="1">
      <alignment horizontal="left" vertical="center" wrapText="1"/>
    </xf>
    <xf numFmtId="0" fontId="50" fillId="0" borderId="0" xfId="0" applyFont="1"/>
    <xf numFmtId="0" fontId="49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9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49" fillId="0" borderId="4" xfId="0" applyFont="1" applyBorder="1" applyAlignment="1">
      <alignment vertical="center" wrapText="1"/>
    </xf>
    <xf numFmtId="0" fontId="36" fillId="0" borderId="13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4" fillId="0" borderId="19" xfId="0" applyFont="1" applyBorder="1" applyAlignment="1">
      <alignment vertical="center" wrapText="1"/>
    </xf>
    <xf numFmtId="0" fontId="54" fillId="0" borderId="0" xfId="0" applyFont="1" applyAlignment="1">
      <alignment vertical="center" wrapText="1"/>
    </xf>
    <xf numFmtId="0" fontId="54" fillId="0" borderId="19" xfId="0" applyFont="1" applyBorder="1" applyAlignment="1">
      <alignment horizontal="right" vertical="center" wrapText="1"/>
    </xf>
    <xf numFmtId="0" fontId="54" fillId="0" borderId="0" xfId="0" applyFont="1" applyAlignment="1">
      <alignment horizontal="right" vertical="center" wrapText="1"/>
    </xf>
    <xf numFmtId="0" fontId="39" fillId="0" borderId="13" xfId="0" applyFont="1" applyBorder="1" applyAlignment="1">
      <alignment vertical="center" wrapText="1"/>
    </xf>
    <xf numFmtId="0" fontId="54" fillId="0" borderId="22" xfId="0" applyFont="1" applyBorder="1" applyAlignment="1">
      <alignment vertical="center" wrapText="1"/>
    </xf>
    <xf numFmtId="0" fontId="54" fillId="0" borderId="22" xfId="0" applyFont="1" applyBorder="1" applyAlignment="1">
      <alignment horizontal="right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32" fillId="0" borderId="13" xfId="0" applyFont="1" applyBorder="1" applyAlignment="1">
      <alignment vertical="center" wrapText="1"/>
    </xf>
    <xf numFmtId="0" fontId="32" fillId="0" borderId="13" xfId="0" applyFont="1" applyBorder="1" applyAlignment="1">
      <alignment horizontal="right" vertical="center" wrapText="1"/>
    </xf>
    <xf numFmtId="0" fontId="56" fillId="0" borderId="0" xfId="0" applyFont="1" applyAlignment="1">
      <alignment horizontal="left"/>
    </xf>
    <xf numFmtId="0" fontId="58" fillId="0" borderId="0" xfId="0" applyFont="1"/>
    <xf numFmtId="0" fontId="43" fillId="0" borderId="0" xfId="0" applyFont="1" applyAlignment="1">
      <alignment vertical="center" wrapText="1"/>
    </xf>
    <xf numFmtId="0" fontId="43" fillId="0" borderId="3" xfId="0" applyFont="1" applyBorder="1" applyAlignment="1">
      <alignment horizontal="right" vertical="center" wrapText="1"/>
    </xf>
    <xf numFmtId="0" fontId="46" fillId="0" borderId="3" xfId="0" applyFont="1" applyBorder="1" applyAlignment="1">
      <alignment horizontal="right" vertical="center" wrapText="1"/>
    </xf>
    <xf numFmtId="0" fontId="46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1" fillId="2" borderId="12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6" fillId="3" borderId="3" xfId="0" applyNumberFormat="1" applyFont="1" applyFill="1" applyBorder="1" applyAlignment="1">
      <alignment horizontal="right" vertical="center" wrapText="1"/>
    </xf>
    <xf numFmtId="0" fontId="46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3" fillId="0" borderId="0" xfId="0" applyFont="1" applyAlignment="1">
      <alignment horizontal="right" vertical="center" wrapText="1"/>
    </xf>
    <xf numFmtId="0" fontId="46" fillId="0" borderId="0" xfId="0" applyFont="1" applyAlignment="1">
      <alignment horizontal="right" vertical="center" wrapText="1"/>
    </xf>
    <xf numFmtId="3" fontId="46" fillId="3" borderId="15" xfId="0" applyNumberFormat="1" applyFont="1" applyFill="1" applyBorder="1" applyAlignment="1">
      <alignment horizontal="right" vertical="center" wrapText="1"/>
    </xf>
    <xf numFmtId="3" fontId="46" fillId="3" borderId="14" xfId="0" applyNumberFormat="1" applyFont="1" applyFill="1" applyBorder="1" applyAlignment="1">
      <alignment horizontal="right" vertical="center" wrapText="1"/>
    </xf>
    <xf numFmtId="0" fontId="60" fillId="0" borderId="0" xfId="0" applyFont="1"/>
    <xf numFmtId="0" fontId="47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4" xfId="0" applyNumberFormat="1" applyFont="1" applyFill="1" applyBorder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50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4" fillId="0" borderId="0" xfId="0" applyFont="1" applyAlignment="1">
      <alignment horizontal="left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53" fillId="0" borderId="0" xfId="0" applyFont="1"/>
    <xf numFmtId="3" fontId="34" fillId="3" borderId="15" xfId="0" applyNumberFormat="1" applyFont="1" applyFill="1" applyBorder="1" applyAlignment="1">
      <alignment horizontal="right" vertical="center" wrapText="1"/>
    </xf>
    <xf numFmtId="3" fontId="34" fillId="3" borderId="16" xfId="0" applyNumberFormat="1" applyFont="1" applyFill="1" applyBorder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vertical="center" wrapText="1"/>
    </xf>
    <xf numFmtId="0" fontId="4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right" vertical="center" wrapText="1"/>
    </xf>
    <xf numFmtId="0" fontId="62" fillId="0" borderId="3" xfId="0" applyFont="1" applyBorder="1" applyAlignment="1">
      <alignment horizontal="right" vertical="center" wrapText="1"/>
    </xf>
    <xf numFmtId="0" fontId="65" fillId="0" borderId="0" xfId="0" applyFont="1" applyAlignment="1">
      <alignment horizontal="left"/>
    </xf>
    <xf numFmtId="0" fontId="46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62" fillId="0" borderId="0" xfId="0" applyFont="1" applyAlignment="1">
      <alignment horizontal="right" vertical="center" wrapText="1"/>
    </xf>
    <xf numFmtId="3" fontId="34" fillId="3" borderId="1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8" fillId="0" borderId="4" xfId="0" applyFont="1" applyBorder="1" applyAlignment="1">
      <alignment horizontal="right" vertical="center" wrapText="1"/>
    </xf>
    <xf numFmtId="0" fontId="56" fillId="0" borderId="19" xfId="0" applyFont="1" applyBorder="1" applyAlignment="1">
      <alignment horizontal="right" vertical="center" wrapText="1"/>
    </xf>
    <xf numFmtId="0" fontId="56" fillId="0" borderId="19" xfId="0" applyFont="1" applyBorder="1" applyAlignment="1">
      <alignment vertical="center" wrapText="1"/>
    </xf>
    <xf numFmtId="0" fontId="46" fillId="0" borderId="13" xfId="0" applyFont="1" applyBorder="1" applyAlignment="1">
      <alignment vertical="center" wrapText="1"/>
    </xf>
    <xf numFmtId="0" fontId="56" fillId="0" borderId="13" xfId="0" applyFont="1" applyBorder="1" applyAlignment="1">
      <alignment vertical="center" wrapText="1"/>
    </xf>
    <xf numFmtId="0" fontId="46" fillId="0" borderId="22" xfId="0" applyFont="1" applyBorder="1" applyAlignment="1">
      <alignment horizontal="left" vertical="center" wrapText="1"/>
    </xf>
    <xf numFmtId="0" fontId="56" fillId="0" borderId="22" xfId="0" applyFont="1" applyBorder="1" applyAlignment="1">
      <alignment horizontal="right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3" xfId="0" applyFont="1" applyBorder="1" applyAlignment="1">
      <alignment horizontal="right" vertical="center" wrapText="1"/>
    </xf>
    <xf numFmtId="0" fontId="56" fillId="0" borderId="0" xfId="0" applyFont="1" applyAlignment="1">
      <alignment vertical="center" wrapText="1"/>
    </xf>
    <xf numFmtId="0" fontId="23" fillId="0" borderId="0" xfId="20" applyFont="1"/>
    <xf numFmtId="0" fontId="8" fillId="0" borderId="0" xfId="20" applyFont="1"/>
    <xf numFmtId="0" fontId="67" fillId="0" borderId="0" xfId="20" applyFont="1" applyAlignment="1">
      <alignment horizontal="center" vertical="center" wrapText="1"/>
    </xf>
    <xf numFmtId="0" fontId="69" fillId="0" borderId="0" xfId="20" applyFont="1" applyAlignment="1">
      <alignment vertical="center" wrapText="1"/>
    </xf>
    <xf numFmtId="166" fontId="68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70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9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8" fillId="0" borderId="6" xfId="20" applyFont="1" applyBorder="1" applyAlignment="1">
      <alignment horizontal="left" vertical="center" wrapText="1"/>
    </xf>
    <xf numFmtId="166" fontId="15" fillId="0" borderId="6" xfId="20" applyNumberFormat="1" applyFont="1" applyBorder="1" applyAlignment="1" applyProtection="1">
      <alignment horizontal="right" vertical="center" wrapText="1"/>
      <protection hidden="1"/>
    </xf>
    <xf numFmtId="3" fontId="18" fillId="0" borderId="6" xfId="20" applyNumberFormat="1" applyFont="1" applyBorder="1" applyAlignment="1" applyProtection="1">
      <alignment horizontal="right" vertical="center" wrapText="1"/>
      <protection hidden="1"/>
    </xf>
    <xf numFmtId="166" fontId="15" fillId="0" borderId="4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71" fillId="0" borderId="0" xfId="20" applyFont="1" applyAlignment="1">
      <alignment vertical="center"/>
    </xf>
    <xf numFmtId="0" fontId="4" fillId="0" borderId="0" xfId="21"/>
    <xf numFmtId="0" fontId="72" fillId="0" borderId="0" xfId="21" applyFont="1" applyAlignment="1">
      <alignment horizontal="right"/>
    </xf>
    <xf numFmtId="3" fontId="72" fillId="0" borderId="0" xfId="21" applyNumberFormat="1" applyFont="1" applyAlignment="1">
      <alignment horizontal="left"/>
    </xf>
    <xf numFmtId="0" fontId="73" fillId="0" borderId="0" xfId="22" applyFont="1" applyAlignment="1">
      <alignment vertical="center"/>
    </xf>
    <xf numFmtId="0" fontId="74" fillId="0" borderId="0" xfId="21" applyFont="1" applyAlignment="1">
      <alignment horizontal="right" vertical="center"/>
    </xf>
    <xf numFmtId="3" fontId="74" fillId="0" borderId="0" xfId="21" applyNumberFormat="1" applyFont="1" applyAlignment="1">
      <alignment horizontal="left" vertical="center"/>
    </xf>
    <xf numFmtId="166" fontId="75" fillId="0" borderId="0" xfId="21" applyNumberFormat="1" applyFont="1" applyProtection="1">
      <protection locked="0"/>
    </xf>
    <xf numFmtId="166" fontId="75" fillId="0" borderId="0" xfId="21" applyNumberFormat="1" applyFont="1" applyAlignment="1" applyProtection="1">
      <alignment horizontal="center" vertical="center"/>
      <protection locked="0"/>
    </xf>
    <xf numFmtId="166" fontId="75" fillId="5" borderId="0" xfId="21" applyNumberFormat="1" applyFont="1" applyFill="1" applyProtection="1">
      <protection locked="0"/>
    </xf>
    <xf numFmtId="0" fontId="75" fillId="0" borderId="0" xfId="21" applyFont="1" applyProtection="1">
      <protection locked="0"/>
    </xf>
    <xf numFmtId="0" fontId="75" fillId="0" borderId="0" xfId="23" applyFont="1" applyProtection="1">
      <protection locked="0"/>
    </xf>
    <xf numFmtId="166" fontId="76" fillId="0" borderId="0" xfId="21" applyNumberFormat="1" applyFont="1" applyProtection="1">
      <protection locked="0"/>
    </xf>
    <xf numFmtId="166" fontId="76" fillId="0" borderId="0" xfId="21" applyNumberFormat="1" applyFont="1" applyAlignment="1" applyProtection="1">
      <alignment horizontal="center" vertical="center"/>
      <protection locked="0"/>
    </xf>
    <xf numFmtId="0" fontId="76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11" xfId="26" applyNumberFormat="1" applyFont="1" applyFill="1" applyBorder="1" applyAlignment="1" applyProtection="1">
      <alignment horizontal="center" vertical="center"/>
      <protection hidden="1"/>
    </xf>
    <xf numFmtId="0" fontId="75" fillId="0" borderId="0" xfId="25" applyFont="1" applyProtection="1">
      <protection locked="0"/>
    </xf>
    <xf numFmtId="0" fontId="76" fillId="0" borderId="0" xfId="25" applyFont="1" applyProtection="1">
      <protection locked="0"/>
    </xf>
    <xf numFmtId="166" fontId="17" fillId="5" borderId="11" xfId="25" applyNumberFormat="1" applyFont="1" applyFill="1" applyBorder="1" applyAlignment="1" applyProtection="1">
      <alignment horizontal="center" vertical="center"/>
      <protection hidden="1"/>
    </xf>
    <xf numFmtId="0" fontId="75" fillId="5" borderId="0" xfId="25" applyFont="1" applyFill="1" applyProtection="1">
      <protection hidden="1"/>
    </xf>
    <xf numFmtId="0" fontId="76" fillId="5" borderId="0" xfId="25" applyFont="1" applyFill="1" applyProtection="1">
      <protection hidden="1"/>
    </xf>
    <xf numFmtId="166" fontId="76" fillId="5" borderId="0" xfId="21" applyNumberFormat="1" applyFont="1" applyFill="1" applyProtection="1">
      <protection locked="0"/>
    </xf>
    <xf numFmtId="0" fontId="76" fillId="5" borderId="0" xfId="25" applyFont="1" applyFill="1" applyProtection="1">
      <protection locked="0"/>
    </xf>
    <xf numFmtId="0" fontId="75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7" fillId="0" borderId="17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7" xfId="21" applyNumberFormat="1" applyFont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24" xfId="21" applyNumberFormat="1" applyFont="1" applyFill="1" applyBorder="1" applyAlignment="1" applyProtection="1">
      <alignment horizontal="right" vertical="center"/>
      <protection hidden="1"/>
    </xf>
    <xf numFmtId="3" fontId="17" fillId="5" borderId="24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7" xfId="21" applyNumberFormat="1" applyFont="1" applyFill="1" applyBorder="1" applyAlignment="1" applyProtection="1">
      <alignment horizontal="right" vertical="center"/>
      <protection hidden="1"/>
    </xf>
    <xf numFmtId="3" fontId="78" fillId="3" borderId="17" xfId="21" applyNumberFormat="1" applyFont="1" applyFill="1" applyBorder="1" applyAlignment="1" applyProtection="1">
      <alignment horizontal="right" vertical="center"/>
      <protection hidden="1"/>
    </xf>
    <xf numFmtId="3" fontId="17" fillId="5" borderId="17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4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1" fillId="0" borderId="0" xfId="21" applyFont="1"/>
    <xf numFmtId="0" fontId="82" fillId="0" borderId="0" xfId="22" applyFont="1" applyAlignment="1">
      <alignment vertical="center"/>
    </xf>
    <xf numFmtId="0" fontId="8" fillId="0" borderId="0" xfId="22" applyFont="1"/>
    <xf numFmtId="0" fontId="67" fillId="0" borderId="0" xfId="22" applyFont="1" applyAlignment="1">
      <alignment horizontal="center" vertical="center" wrapText="1"/>
    </xf>
    <xf numFmtId="0" fontId="84" fillId="0" borderId="0" xfId="22" applyFont="1" applyAlignment="1">
      <alignment vertical="center" wrapText="1"/>
    </xf>
    <xf numFmtId="0" fontId="85" fillId="0" borderId="0" xfId="22" applyFont="1"/>
    <xf numFmtId="0" fontId="69" fillId="0" borderId="0" xfId="22" applyFont="1" applyAlignment="1">
      <alignment vertical="center" wrapText="1"/>
    </xf>
    <xf numFmtId="0" fontId="70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9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4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86" fillId="6" borderId="7" xfId="25" applyNumberFormat="1" applyFont="1" applyFill="1" applyBorder="1" applyAlignment="1" applyProtection="1">
      <alignment horizontal="center" vertical="center"/>
      <protection hidden="1"/>
    </xf>
    <xf numFmtId="166" fontId="87" fillId="5" borderId="0" xfId="21" applyNumberFormat="1" applyFont="1" applyFill="1" applyProtection="1">
      <protection locked="0"/>
    </xf>
    <xf numFmtId="166" fontId="74" fillId="5" borderId="11" xfId="26" applyNumberFormat="1" applyFont="1" applyFill="1" applyBorder="1" applyAlignment="1" applyProtection="1">
      <alignment horizontal="center" vertical="center"/>
      <protection hidden="1"/>
    </xf>
    <xf numFmtId="0" fontId="87" fillId="0" borderId="0" xfId="25" applyFont="1" applyProtection="1">
      <protection locked="0"/>
    </xf>
    <xf numFmtId="0" fontId="87" fillId="0" borderId="0" xfId="21" applyFont="1" applyProtection="1">
      <protection locked="0"/>
    </xf>
    <xf numFmtId="166" fontId="74" fillId="5" borderId="11" xfId="25" applyNumberFormat="1" applyFont="1" applyFill="1" applyBorder="1" applyAlignment="1" applyProtection="1">
      <alignment horizontal="center" vertical="center"/>
      <protection hidden="1"/>
    </xf>
    <xf numFmtId="166" fontId="17" fillId="5" borderId="17" xfId="21" applyNumberFormat="1" applyFont="1" applyFill="1" applyBorder="1" applyAlignment="1" applyProtection="1">
      <alignment vertical="center" wrapText="1"/>
      <protection hidden="1"/>
    </xf>
    <xf numFmtId="166" fontId="16" fillId="5" borderId="17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87" fillId="5" borderId="0" xfId="21" applyNumberFormat="1" applyFont="1" applyFill="1" applyAlignment="1" applyProtection="1">
      <alignment vertical="center" wrapText="1"/>
      <protection hidden="1"/>
    </xf>
    <xf numFmtId="0" fontId="87" fillId="5" borderId="0" xfId="21" applyFont="1" applyFill="1" applyAlignment="1" applyProtection="1">
      <alignment horizontal="center" vertical="center"/>
      <protection hidden="1"/>
    </xf>
    <xf numFmtId="0" fontId="87" fillId="5" borderId="0" xfId="21" applyFont="1" applyFill="1" applyAlignment="1" applyProtection="1">
      <alignment vertical="center"/>
      <protection hidden="1"/>
    </xf>
    <xf numFmtId="0" fontId="87" fillId="5" borderId="0" xfId="21" applyFont="1" applyFill="1" applyProtection="1">
      <protection locked="0"/>
    </xf>
    <xf numFmtId="0" fontId="74" fillId="5" borderId="17" xfId="21" applyFont="1" applyFill="1" applyBorder="1" applyAlignment="1" applyProtection="1">
      <alignment horizontal="right" vertical="center"/>
      <protection hidden="1"/>
    </xf>
    <xf numFmtId="166" fontId="17" fillId="3" borderId="17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7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75" fillId="0" borderId="0" xfId="21" applyNumberFormat="1" applyFont="1" applyProtection="1">
      <protection hidden="1"/>
    </xf>
    <xf numFmtId="166" fontId="88" fillId="0" borderId="0" xfId="21" applyNumberFormat="1" applyFont="1" applyProtection="1">
      <protection hidden="1"/>
    </xf>
    <xf numFmtId="166" fontId="89" fillId="0" borderId="0" xfId="21" applyNumberFormat="1" applyFont="1" applyProtection="1">
      <protection hidden="1"/>
    </xf>
    <xf numFmtId="0" fontId="71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4" fillId="0" borderId="0" xfId="21" applyProtection="1">
      <protection hidden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67" fillId="0" borderId="0" xfId="22" applyFont="1" applyAlignment="1">
      <alignment vertical="center" wrapText="1"/>
    </xf>
    <xf numFmtId="0" fontId="90" fillId="0" borderId="0" xfId="22" applyFont="1" applyAlignment="1" applyProtection="1">
      <alignment vertical="center" wrapText="1"/>
      <protection hidden="1"/>
    </xf>
    <xf numFmtId="0" fontId="91" fillId="0" borderId="0" xfId="22" applyFont="1" applyProtection="1">
      <protection hidden="1"/>
    </xf>
    <xf numFmtId="0" fontId="70" fillId="0" borderId="0" xfId="22" applyFont="1" applyProtection="1">
      <protection hidden="1"/>
    </xf>
    <xf numFmtId="0" fontId="70" fillId="0" borderId="0" xfId="22" applyFont="1"/>
    <xf numFmtId="166" fontId="93" fillId="0" borderId="0" xfId="21" applyNumberFormat="1" applyFont="1" applyAlignment="1" applyProtection="1">
      <alignment vertical="center" wrapText="1"/>
      <protection hidden="1"/>
    </xf>
    <xf numFmtId="3" fontId="93" fillId="0" borderId="0" xfId="21" applyNumberFormat="1" applyFont="1" applyAlignment="1" applyProtection="1">
      <alignment horizontal="right" vertical="center"/>
      <protection hidden="1"/>
    </xf>
    <xf numFmtId="0" fontId="92" fillId="0" borderId="0" xfId="22" applyFont="1" applyProtection="1">
      <protection hidden="1"/>
    </xf>
    <xf numFmtId="3" fontId="92" fillId="0" borderId="0" xfId="22" applyNumberFormat="1" applyFont="1" applyProtection="1">
      <protection hidden="1"/>
    </xf>
    <xf numFmtId="0" fontId="94" fillId="0" borderId="0" xfId="22" applyFont="1" applyProtection="1">
      <protection hidden="1"/>
    </xf>
    <xf numFmtId="0" fontId="95" fillId="0" borderId="0" xfId="22" applyFont="1" applyProtection="1">
      <protection hidden="1"/>
    </xf>
    <xf numFmtId="0" fontId="69" fillId="0" borderId="0" xfId="22" applyFont="1" applyAlignment="1" applyProtection="1">
      <alignment horizontal="right" vertical="center"/>
      <protection hidden="1"/>
    </xf>
    <xf numFmtId="3" fontId="69" fillId="0" borderId="0" xfId="22" applyNumberFormat="1" applyFont="1" applyAlignment="1" applyProtection="1">
      <alignment horizontal="left" vertical="center"/>
      <protection hidden="1"/>
    </xf>
    <xf numFmtId="0" fontId="79" fillId="0" borderId="0" xfId="22" applyFont="1" applyAlignment="1" applyProtection="1">
      <alignment horizontal="left" vertical="center"/>
      <protection hidden="1"/>
    </xf>
    <xf numFmtId="0" fontId="79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1" fillId="2" borderId="7" xfId="27" applyFont="1" applyFill="1" applyBorder="1" applyAlignment="1">
      <alignment horizontal="center" vertical="center" wrapText="1"/>
    </xf>
    <xf numFmtId="0" fontId="49" fillId="0" borderId="0" xfId="27" applyFont="1" applyAlignment="1">
      <alignment vertical="center" wrapText="1"/>
    </xf>
    <xf numFmtId="0" fontId="51" fillId="2" borderId="9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7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7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7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0" fillId="0" borderId="0" xfId="21" applyFont="1" applyAlignment="1">
      <alignment horizontal="left"/>
    </xf>
    <xf numFmtId="0" fontId="33" fillId="0" borderId="0" xfId="21" applyFont="1"/>
    <xf numFmtId="0" fontId="96" fillId="0" borderId="0" xfId="21" applyFont="1" applyAlignment="1">
      <alignment wrapText="1"/>
    </xf>
    <xf numFmtId="0" fontId="97" fillId="0" borderId="0" xfId="21" applyFont="1"/>
    <xf numFmtId="0" fontId="50" fillId="0" borderId="0" xfId="27" applyFont="1" applyAlignment="1">
      <alignment horizontal="left"/>
    </xf>
    <xf numFmtId="0" fontId="4" fillId="5" borderId="0" xfId="21" applyFill="1"/>
    <xf numFmtId="0" fontId="99" fillId="0" borderId="0" xfId="21" applyFont="1" applyProtection="1">
      <protection hidden="1"/>
    </xf>
    <xf numFmtId="166" fontId="100" fillId="0" borderId="0" xfId="21" applyNumberFormat="1" applyFont="1" applyAlignment="1" applyProtection="1">
      <alignment vertical="center" wrapText="1"/>
      <protection hidden="1"/>
    </xf>
    <xf numFmtId="3" fontId="100" fillId="0" borderId="0" xfId="21" applyNumberFormat="1" applyFont="1" applyAlignment="1" applyProtection="1">
      <alignment horizontal="right" vertical="center"/>
      <protection hidden="1"/>
    </xf>
    <xf numFmtId="0" fontId="101" fillId="0" borderId="0" xfId="22" applyFont="1" applyAlignment="1" applyProtection="1">
      <alignment vertical="center" wrapText="1"/>
      <protection hidden="1"/>
    </xf>
    <xf numFmtId="166" fontId="102" fillId="0" borderId="0" xfId="21" applyNumberFormat="1" applyFont="1" applyAlignment="1" applyProtection="1">
      <alignment vertical="center" wrapText="1"/>
      <protection hidden="1"/>
    </xf>
    <xf numFmtId="3" fontId="102" fillId="0" borderId="0" xfId="21" applyNumberFormat="1" applyFont="1" applyAlignment="1" applyProtection="1">
      <alignment horizontal="right" vertical="center"/>
      <protection hidden="1"/>
    </xf>
    <xf numFmtId="0" fontId="81" fillId="0" borderId="0" xfId="21" applyFont="1" applyProtection="1">
      <protection hidden="1"/>
    </xf>
    <xf numFmtId="0" fontId="104" fillId="0" borderId="0" xfId="0" applyFont="1" applyAlignment="1">
      <alignment horizontal="center" vertical="center" textRotation="255"/>
    </xf>
    <xf numFmtId="0" fontId="105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06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05" fillId="0" borderId="0" xfId="1" applyFont="1" applyAlignment="1">
      <alignment horizontal="left" vertical="center" wrapText="1" shrinkToFit="1"/>
    </xf>
    <xf numFmtId="0" fontId="105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05" fillId="0" borderId="0" xfId="1" applyFont="1" applyAlignment="1">
      <alignment horizontal="left" vertical="center"/>
    </xf>
    <xf numFmtId="0" fontId="58" fillId="0" borderId="0" xfId="0" applyFont="1" applyAlignment="1">
      <alignment vertical="center" wrapText="1" shrinkToFit="1"/>
    </xf>
    <xf numFmtId="0" fontId="105" fillId="0" borderId="0" xfId="1" applyFont="1" applyAlignment="1">
      <alignment vertical="center" wrapText="1" shrinkToFit="1"/>
    </xf>
    <xf numFmtId="0" fontId="106" fillId="0" borderId="0" xfId="1" applyFont="1" applyAlignment="1">
      <alignment horizontal="right"/>
    </xf>
    <xf numFmtId="0" fontId="105" fillId="0" borderId="0" xfId="1" applyFont="1"/>
    <xf numFmtId="0" fontId="58" fillId="0" borderId="0" xfId="0" applyFont="1" applyAlignment="1">
      <alignment horizontal="right" vertical="center"/>
    </xf>
    <xf numFmtId="0" fontId="106" fillId="0" borderId="0" xfId="1" applyFont="1" applyAlignment="1">
      <alignment vertical="center"/>
    </xf>
    <xf numFmtId="0" fontId="109" fillId="0" borderId="0" xfId="1" applyFont="1" applyAlignment="1">
      <alignment horizontal="right" vertical="center"/>
    </xf>
    <xf numFmtId="0" fontId="106" fillId="0" borderId="0" xfId="1" applyFont="1" applyAlignment="1">
      <alignment horizontal="center" vertical="center"/>
    </xf>
    <xf numFmtId="0" fontId="58" fillId="0" borderId="0" xfId="0" applyFont="1" applyAlignment="1">
      <alignment horizontal="right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center" vertical="center"/>
    </xf>
    <xf numFmtId="0" fontId="58" fillId="0" borderId="0" xfId="0" applyFont="1" applyAlignment="1">
      <alignment horizontal="left"/>
    </xf>
    <xf numFmtId="0" fontId="105" fillId="0" borderId="0" xfId="1" applyFont="1" applyAlignment="1">
      <alignment horizontal="left"/>
    </xf>
    <xf numFmtId="0" fontId="105" fillId="5" borderId="0" xfId="0" applyFont="1" applyFill="1" applyAlignment="1">
      <alignment horizontal="center" vertical="center"/>
    </xf>
    <xf numFmtId="0" fontId="105" fillId="4" borderId="0" xfId="1" applyFont="1" applyFill="1" applyAlignment="1">
      <alignment horizontal="center" vertical="center" wrapText="1"/>
    </xf>
    <xf numFmtId="49" fontId="105" fillId="0" borderId="0" xfId="1" applyNumberFormat="1" applyFont="1" applyAlignment="1">
      <alignment horizontal="center" vertical="center"/>
    </xf>
    <xf numFmtId="0" fontId="105" fillId="0" borderId="0" xfId="1" applyFont="1" applyAlignment="1">
      <alignment horizontal="center" vertical="center" wrapText="1"/>
    </xf>
    <xf numFmtId="0" fontId="8" fillId="0" borderId="0" xfId="21" applyFont="1"/>
    <xf numFmtId="0" fontId="23" fillId="0" borderId="0" xfId="21" applyFont="1" applyAlignment="1">
      <alignment vertical="center" wrapText="1"/>
    </xf>
    <xf numFmtId="0" fontId="111" fillId="0" borderId="0" xfId="21" applyFont="1" applyAlignment="1">
      <alignment vertical="center" wrapText="1"/>
    </xf>
    <xf numFmtId="0" fontId="110" fillId="2" borderId="7" xfId="21" applyFont="1" applyFill="1" applyBorder="1" applyAlignment="1">
      <alignment horizontal="center" vertical="center" wrapText="1"/>
    </xf>
    <xf numFmtId="0" fontId="23" fillId="0" borderId="0" xfId="21" applyFont="1" applyAlignment="1" applyProtection="1">
      <alignment vertical="center" wrapText="1"/>
      <protection hidden="1"/>
    </xf>
    <xf numFmtId="0" fontId="80" fillId="0" borderId="3" xfId="21" applyFont="1" applyBorder="1" applyAlignment="1" applyProtection="1">
      <alignment horizontal="left" vertical="center" wrapText="1"/>
      <protection hidden="1"/>
    </xf>
    <xf numFmtId="0" fontId="70" fillId="0" borderId="0" xfId="21" applyFont="1" applyAlignment="1">
      <alignment vertical="center" wrapText="1"/>
    </xf>
    <xf numFmtId="166" fontId="70" fillId="0" borderId="3" xfId="21" applyNumberFormat="1" applyFont="1" applyBorder="1" applyAlignment="1">
      <alignment horizontal="right" vertical="center" wrapText="1"/>
    </xf>
    <xf numFmtId="3" fontId="69" fillId="0" borderId="3" xfId="21" applyNumberFormat="1" applyFont="1" applyBorder="1" applyAlignment="1" applyProtection="1">
      <alignment horizontal="right" vertical="center" wrapText="1"/>
      <protection hidden="1"/>
    </xf>
    <xf numFmtId="1" fontId="69" fillId="0" borderId="3" xfId="21" applyNumberFormat="1" applyFont="1" applyBorder="1" applyAlignment="1" applyProtection="1">
      <alignment horizontal="right" vertical="center" wrapText="1"/>
      <protection hidden="1"/>
    </xf>
    <xf numFmtId="0" fontId="69" fillId="0" borderId="3" xfId="21" applyFont="1" applyBorder="1" applyAlignment="1" applyProtection="1">
      <alignment horizontal="right" vertical="center" wrapText="1"/>
      <protection hidden="1"/>
    </xf>
    <xf numFmtId="0" fontId="69" fillId="3" borderId="3" xfId="21" applyFont="1" applyFill="1" applyBorder="1" applyAlignment="1" applyProtection="1">
      <alignment horizontal="center" vertical="center" wrapText="1"/>
      <protection hidden="1"/>
    </xf>
    <xf numFmtId="0" fontId="69" fillId="0" borderId="0" xfId="21" applyFont="1" applyAlignment="1">
      <alignment vertical="center" wrapText="1"/>
    </xf>
    <xf numFmtId="3" fontId="69" fillId="3" borderId="3" xfId="21" applyNumberFormat="1" applyFont="1" applyFill="1" applyBorder="1" applyAlignment="1" applyProtection="1">
      <alignment horizontal="right" vertical="center" wrapText="1"/>
      <protection hidden="1"/>
    </xf>
    <xf numFmtId="0" fontId="69" fillId="0" borderId="0" xfId="21" applyFont="1" applyAlignment="1" applyProtection="1">
      <alignment vertical="center" wrapText="1"/>
      <protection hidden="1"/>
    </xf>
    <xf numFmtId="0" fontId="80" fillId="0" borderId="0" xfId="21" applyFont="1" applyAlignment="1" applyProtection="1">
      <alignment horizontal="left" vertical="center" wrapText="1"/>
      <protection hidden="1"/>
    </xf>
    <xf numFmtId="0" fontId="70" fillId="0" borderId="0" xfId="21" applyFont="1" applyAlignment="1">
      <alignment horizontal="right" vertical="center" wrapText="1"/>
    </xf>
    <xf numFmtId="0" fontId="69" fillId="0" borderId="0" xfId="21" applyFont="1" applyAlignment="1" applyProtection="1">
      <alignment horizontal="right" vertical="center" wrapText="1"/>
      <protection hidden="1"/>
    </xf>
    <xf numFmtId="0" fontId="69" fillId="3" borderId="17" xfId="21" applyFont="1" applyFill="1" applyBorder="1" applyAlignment="1" applyProtection="1">
      <alignment horizontal="center" vertical="center" wrapText="1"/>
      <protection hidden="1"/>
    </xf>
    <xf numFmtId="3" fontId="69" fillId="3" borderId="17" xfId="21" applyNumberFormat="1" applyFont="1" applyFill="1" applyBorder="1" applyAlignment="1" applyProtection="1">
      <alignment horizontal="right" vertical="center" wrapText="1"/>
      <protection hidden="1"/>
    </xf>
    <xf numFmtId="0" fontId="71" fillId="0" borderId="0" xfId="21" applyFont="1" applyAlignment="1">
      <alignment vertical="center"/>
    </xf>
    <xf numFmtId="0" fontId="112" fillId="0" borderId="0" xfId="0" applyFont="1" applyAlignment="1">
      <alignment vertical="center" wrapText="1"/>
    </xf>
    <xf numFmtId="0" fontId="96" fillId="0" borderId="0" xfId="0" applyFont="1" applyAlignment="1">
      <alignment vertical="center" wrapText="1"/>
    </xf>
    <xf numFmtId="0" fontId="113" fillId="0" borderId="0" xfId="0" applyFont="1"/>
    <xf numFmtId="0" fontId="114" fillId="0" borderId="0" xfId="0" applyFont="1" applyAlignment="1">
      <alignment vertical="center" wrapText="1"/>
    </xf>
    <xf numFmtId="3" fontId="114" fillId="0" borderId="0" xfId="0" applyNumberFormat="1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6" fillId="0" borderId="0" xfId="0" applyFont="1"/>
    <xf numFmtId="166" fontId="33" fillId="0" borderId="3" xfId="0" applyNumberFormat="1" applyFont="1" applyBorder="1" applyAlignment="1">
      <alignment horizontal="right" vertical="center" wrapText="1"/>
    </xf>
    <xf numFmtId="166" fontId="54" fillId="0" borderId="3" xfId="0" applyNumberFormat="1" applyFont="1" applyBorder="1" applyAlignment="1">
      <alignment horizontal="right" vertical="center" wrapText="1"/>
    </xf>
    <xf numFmtId="0" fontId="117" fillId="0" borderId="0" xfId="0" applyFont="1" applyAlignment="1">
      <alignment vertical="center" wrapText="1"/>
    </xf>
    <xf numFmtId="166" fontId="16" fillId="0" borderId="17" xfId="21" applyNumberFormat="1" applyFont="1" applyBorder="1" applyAlignment="1" applyProtection="1">
      <alignment horizontal="right" vertical="center"/>
      <protection hidden="1"/>
    </xf>
    <xf numFmtId="0" fontId="84" fillId="0" borderId="0" xfId="22" applyFont="1" applyAlignment="1">
      <alignment horizontal="center" vertical="center" wrapText="1"/>
    </xf>
    <xf numFmtId="0" fontId="84" fillId="0" borderId="0" xfId="27" applyFont="1" applyAlignment="1" applyProtection="1">
      <alignment vertical="center"/>
      <protection hidden="1"/>
    </xf>
    <xf numFmtId="166" fontId="38" fillId="0" borderId="3" xfId="0" applyNumberFormat="1" applyFont="1" applyBorder="1" applyAlignment="1">
      <alignment horizontal="right" vertical="center" wrapText="1"/>
    </xf>
    <xf numFmtId="0" fontId="36" fillId="0" borderId="13" xfId="0" applyFont="1" applyBorder="1" applyAlignment="1">
      <alignment horizontal="left" vertical="center" wrapText="1"/>
    </xf>
    <xf numFmtId="0" fontId="38" fillId="0" borderId="13" xfId="0" applyFont="1" applyBorder="1" applyAlignment="1">
      <alignment horizontal="right"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119" fillId="0" borderId="0" xfId="0" applyFont="1" applyAlignment="1">
      <alignment vertical="center"/>
    </xf>
    <xf numFmtId="0" fontId="63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5" fillId="3" borderId="26" xfId="0" applyFont="1" applyFill="1" applyBorder="1" applyAlignment="1">
      <alignment horizontal="center" vertical="center" wrapText="1"/>
    </xf>
    <xf numFmtId="0" fontId="36" fillId="3" borderId="26" xfId="0" applyFont="1" applyFill="1" applyBorder="1" applyAlignment="1">
      <alignment vertical="center" textRotation="255" wrapText="1"/>
    </xf>
    <xf numFmtId="0" fontId="119" fillId="8" borderId="0" xfId="0" applyFont="1" applyFill="1" applyAlignment="1">
      <alignment vertical="center"/>
    </xf>
    <xf numFmtId="0" fontId="8" fillId="8" borderId="0" xfId="0" applyFont="1" applyFill="1"/>
    <xf numFmtId="0" fontId="38" fillId="0" borderId="0" xfId="0" applyFont="1"/>
    <xf numFmtId="0" fontId="32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8" fillId="3" borderId="26" xfId="0" applyFont="1" applyFill="1" applyBorder="1" applyAlignment="1">
      <alignment vertical="center" textRotation="255" wrapText="1"/>
    </xf>
    <xf numFmtId="0" fontId="127" fillId="0" borderId="0" xfId="0" applyFont="1" applyAlignment="1">
      <alignment horizontal="left" vertical="center"/>
    </xf>
    <xf numFmtId="0" fontId="128" fillId="0" borderId="0" xfId="0" applyFont="1" applyAlignment="1">
      <alignment horizontal="left" vertical="center"/>
    </xf>
    <xf numFmtId="0" fontId="120" fillId="3" borderId="17" xfId="0" applyFont="1" applyFill="1" applyBorder="1" applyAlignment="1">
      <alignment vertical="center" textRotation="255" wrapText="1"/>
    </xf>
    <xf numFmtId="0" fontId="127" fillId="0" borderId="0" xfId="0" applyFont="1" applyAlignment="1">
      <alignment horizontal="left"/>
    </xf>
    <xf numFmtId="0" fontId="18" fillId="0" borderId="18" xfId="20" applyFont="1" applyBorder="1" applyAlignment="1">
      <alignment horizontal="left" vertical="center" wrapText="1"/>
    </xf>
    <xf numFmtId="166" fontId="15" fillId="0" borderId="18" xfId="20" applyNumberFormat="1" applyFont="1" applyBorder="1" applyAlignment="1" applyProtection="1">
      <alignment horizontal="right" vertical="center" wrapText="1"/>
      <protection hidden="1"/>
    </xf>
    <xf numFmtId="3" fontId="18" fillId="0" borderId="18" xfId="20" applyNumberFormat="1" applyFont="1" applyBorder="1" applyAlignment="1" applyProtection="1">
      <alignment horizontal="right" vertical="center" wrapText="1"/>
      <protection hidden="1"/>
    </xf>
    <xf numFmtId="0" fontId="18" fillId="0" borderId="17" xfId="20" applyFont="1" applyBorder="1" applyAlignment="1">
      <alignment horizontal="left" vertical="center" wrapText="1"/>
    </xf>
    <xf numFmtId="166" fontId="15" fillId="0" borderId="17" xfId="20" applyNumberFormat="1" applyFont="1" applyBorder="1" applyAlignment="1" applyProtection="1">
      <alignment horizontal="right" vertical="center" wrapText="1"/>
      <protection hidden="1"/>
    </xf>
    <xf numFmtId="3" fontId="18" fillId="0" borderId="17" xfId="20" applyNumberFormat="1" applyFont="1" applyBorder="1" applyAlignment="1" applyProtection="1">
      <alignment horizontal="right" vertical="center" wrapText="1"/>
      <protection hidden="1"/>
    </xf>
    <xf numFmtId="0" fontId="70" fillId="0" borderId="0" xfId="22" applyFont="1" applyAlignment="1">
      <alignment vertical="center"/>
    </xf>
    <xf numFmtId="0" fontId="33" fillId="0" borderId="0" xfId="0" applyFont="1" applyAlignment="1">
      <alignment horizontal="center" vertical="center"/>
    </xf>
    <xf numFmtId="0" fontId="46" fillId="3" borderId="26" xfId="0" applyFont="1" applyFill="1" applyBorder="1" applyAlignment="1">
      <alignment vertical="center" textRotation="255" wrapText="1"/>
    </xf>
    <xf numFmtId="0" fontId="32" fillId="0" borderId="0" xfId="0" applyFont="1" applyAlignment="1">
      <alignment vertical="center"/>
    </xf>
    <xf numFmtId="0" fontId="38" fillId="0" borderId="19" xfId="0" applyFont="1" applyBorder="1" applyAlignment="1">
      <alignment vertical="center" wrapText="1"/>
    </xf>
    <xf numFmtId="0" fontId="34" fillId="0" borderId="4" xfId="0" applyFont="1" applyBorder="1" applyAlignment="1">
      <alignment horizontal="left" vertical="center" wrapText="1"/>
    </xf>
    <xf numFmtId="0" fontId="119" fillId="0" borderId="0" xfId="20" applyFont="1" applyAlignment="1">
      <alignment vertical="center"/>
    </xf>
    <xf numFmtId="0" fontId="122" fillId="2" borderId="7" xfId="0" applyFont="1" applyFill="1" applyBorder="1" applyAlignment="1">
      <alignment horizontal="right" vertical="center" wrapText="1"/>
    </xf>
    <xf numFmtId="0" fontId="35" fillId="0" borderId="7" xfId="0" applyFont="1" applyBorder="1" applyAlignment="1">
      <alignment vertical="center" wrapText="1"/>
    </xf>
    <xf numFmtId="0" fontId="121" fillId="2" borderId="7" xfId="0" applyFont="1" applyFill="1" applyBorder="1" applyAlignment="1">
      <alignment horizontal="center" vertical="center" wrapText="1"/>
    </xf>
    <xf numFmtId="3" fontId="122" fillId="2" borderId="7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4" xfId="0" applyFont="1" applyFill="1" applyBorder="1" applyAlignment="1">
      <alignment horizontal="center" vertical="center" wrapText="1"/>
    </xf>
    <xf numFmtId="0" fontId="36" fillId="3" borderId="15" xfId="0" applyFont="1" applyFill="1" applyBorder="1" applyAlignment="1">
      <alignment horizontal="right" vertical="center" wrapText="1"/>
    </xf>
    <xf numFmtId="0" fontId="36" fillId="3" borderId="14" xfId="0" applyFont="1" applyFill="1" applyBorder="1" applyAlignment="1">
      <alignment horizontal="right" vertical="center" wrapText="1"/>
    </xf>
    <xf numFmtId="0" fontId="126" fillId="2" borderId="7" xfId="0" applyFont="1" applyFill="1" applyBorder="1" applyAlignment="1">
      <alignment horizontal="center" vertical="center" wrapText="1"/>
    </xf>
    <xf numFmtId="3" fontId="126" fillId="2" borderId="27" xfId="0" applyNumberFormat="1" applyFont="1" applyFill="1" applyBorder="1" applyAlignment="1">
      <alignment horizontal="right" vertical="center" wrapText="1"/>
    </xf>
    <xf numFmtId="0" fontId="48" fillId="0" borderId="3" xfId="0" applyFont="1" applyBorder="1" applyAlignment="1">
      <alignment vertical="center" wrapText="1"/>
    </xf>
    <xf numFmtId="0" fontId="48" fillId="0" borderId="18" xfId="0" applyFont="1" applyBorder="1" applyAlignment="1">
      <alignment vertical="center" wrapText="1"/>
    </xf>
    <xf numFmtId="0" fontId="48" fillId="0" borderId="3" xfId="0" applyFont="1" applyBorder="1" applyAlignment="1">
      <alignment horizontal="right" vertical="center" wrapText="1"/>
    </xf>
    <xf numFmtId="3" fontId="48" fillId="0" borderId="3" xfId="0" applyNumberFormat="1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 vertical="center" wrapText="1"/>
    </xf>
    <xf numFmtId="0" fontId="33" fillId="0" borderId="6" xfId="0" applyFont="1" applyBorder="1" applyAlignment="1">
      <alignment horizontal="left" vertical="center" wrapText="1"/>
    </xf>
    <xf numFmtId="0" fontId="117" fillId="2" borderId="7" xfId="0" applyFont="1" applyFill="1" applyBorder="1" applyAlignment="1">
      <alignment horizontal="left" vertical="center" wrapText="1"/>
    </xf>
    <xf numFmtId="3" fontId="34" fillId="0" borderId="6" xfId="0" applyNumberFormat="1" applyFont="1" applyBorder="1" applyAlignment="1">
      <alignment horizontal="right" vertical="center" wrapText="1"/>
    </xf>
    <xf numFmtId="3" fontId="121" fillId="2" borderId="7" xfId="0" applyNumberFormat="1" applyFont="1" applyFill="1" applyBorder="1" applyAlignment="1">
      <alignment horizontal="right" vertical="center" wrapText="1"/>
    </xf>
    <xf numFmtId="0" fontId="34" fillId="0" borderId="6" xfId="0" applyFont="1" applyBorder="1" applyAlignment="1">
      <alignment horizontal="right" vertical="center" wrapText="1"/>
    </xf>
    <xf numFmtId="3" fontId="121" fillId="2" borderId="28" xfId="0" applyNumberFormat="1" applyFont="1" applyFill="1" applyBorder="1" applyAlignment="1">
      <alignment horizontal="right" vertical="center" wrapText="1"/>
    </xf>
    <xf numFmtId="0" fontId="129" fillId="2" borderId="7" xfId="0" applyFont="1" applyFill="1" applyBorder="1" applyAlignment="1">
      <alignment horizontal="center" vertical="center" wrapText="1"/>
    </xf>
    <xf numFmtId="0" fontId="129" fillId="2" borderId="7" xfId="0" applyFont="1" applyFill="1" applyBorder="1" applyAlignment="1">
      <alignment horizontal="right" vertical="center" wrapText="1"/>
    </xf>
    <xf numFmtId="3" fontId="129" fillId="2" borderId="7" xfId="0" applyNumberFormat="1" applyFont="1" applyFill="1" applyBorder="1" applyAlignment="1">
      <alignment horizontal="right" vertical="center" wrapText="1"/>
    </xf>
    <xf numFmtId="3" fontId="78" fillId="0" borderId="17" xfId="21" applyNumberFormat="1" applyFont="1" applyBorder="1" applyAlignment="1" applyProtection="1">
      <alignment horizontal="right" vertical="center"/>
      <protection hidden="1"/>
    </xf>
    <xf numFmtId="0" fontId="131" fillId="5" borderId="0" xfId="25" applyFont="1" applyFill="1" applyProtection="1">
      <protection hidden="1"/>
    </xf>
    <xf numFmtId="3" fontId="78" fillId="5" borderId="17" xfId="21" applyNumberFormat="1" applyFont="1" applyFill="1" applyBorder="1" applyAlignment="1" applyProtection="1">
      <alignment horizontal="right" vertical="center"/>
      <protection hidden="1"/>
    </xf>
    <xf numFmtId="166" fontId="136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3" fontId="133" fillId="2" borderId="7" xfId="0" applyNumberFormat="1" applyFont="1" applyFill="1" applyBorder="1" applyAlignment="1">
      <alignment horizontal="right" vertical="center" wrapText="1"/>
    </xf>
    <xf numFmtId="0" fontId="133" fillId="2" borderId="7" xfId="0" applyFont="1" applyFill="1" applyBorder="1" applyAlignment="1">
      <alignment horizontal="center" vertical="center" wrapText="1"/>
    </xf>
    <xf numFmtId="3" fontId="133" fillId="2" borderId="7" xfId="0" applyNumberFormat="1" applyFont="1" applyFill="1" applyBorder="1" applyAlignment="1">
      <alignment horizontal="center" vertical="center" wrapText="1"/>
    </xf>
    <xf numFmtId="0" fontId="135" fillId="2" borderId="7" xfId="0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0" fontId="133" fillId="2" borderId="7" xfId="0" applyFont="1" applyFill="1" applyBorder="1" applyAlignment="1">
      <alignment horizontal="right" vertical="center" wrapText="1"/>
    </xf>
    <xf numFmtId="0" fontId="137" fillId="3" borderId="17" xfId="0" applyFont="1" applyFill="1" applyBorder="1" applyAlignment="1">
      <alignment vertical="center" textRotation="255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5" fillId="0" borderId="0" xfId="1" applyFont="1" applyAlignment="1">
      <alignment horizontal="left" vertical="center" wrapText="1" shrinkToFit="1"/>
    </xf>
    <xf numFmtId="0" fontId="105" fillId="0" borderId="0" xfId="1" applyFont="1" applyAlignment="1">
      <alignment horizontal="left" vertical="center" shrinkToFit="1"/>
    </xf>
    <xf numFmtId="49" fontId="108" fillId="0" borderId="25" xfId="1" applyNumberFormat="1" applyFont="1" applyBorder="1" applyAlignment="1">
      <alignment horizontal="left" vertical="center" wrapText="1" shrinkToFit="1"/>
    </xf>
    <xf numFmtId="0" fontId="108" fillId="0" borderId="25" xfId="1" applyFont="1" applyBorder="1" applyAlignment="1">
      <alignment horizontal="left" vertical="center" shrinkToFit="1"/>
    </xf>
    <xf numFmtId="0" fontId="108" fillId="0" borderId="25" xfId="1" applyFont="1" applyBorder="1" applyAlignment="1">
      <alignment horizontal="left" vertical="center" wrapText="1" shrinkToFit="1"/>
    </xf>
    <xf numFmtId="0" fontId="105" fillId="0" borderId="0" xfId="1" applyFont="1" applyAlignment="1">
      <alignment horizontal="left" vertical="center"/>
    </xf>
    <xf numFmtId="0" fontId="105" fillId="0" borderId="0" xfId="1" applyFont="1" applyAlignment="1">
      <alignment horizontal="left" vertical="center" wrapText="1"/>
    </xf>
    <xf numFmtId="0" fontId="103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34" fillId="3" borderId="26" xfId="0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wrapText="1"/>
    </xf>
    <xf numFmtId="0" fontId="36" fillId="3" borderId="26" xfId="0" applyFont="1" applyFill="1" applyBorder="1" applyAlignment="1">
      <alignment horizontal="center" vertical="center" textRotation="255" wrapText="1"/>
    </xf>
    <xf numFmtId="3" fontId="46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1" fillId="2" borderId="12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51" fillId="2" borderId="20" xfId="0" applyFont="1" applyFill="1" applyBorder="1" applyAlignment="1">
      <alignment horizontal="center" vertical="center" wrapText="1"/>
    </xf>
    <xf numFmtId="0" fontId="51" fillId="2" borderId="21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3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63" fillId="3" borderId="26" xfId="0" applyFont="1" applyFill="1" applyBorder="1" applyAlignment="1">
      <alignment horizontal="center" vertical="center" wrapText="1"/>
    </xf>
    <xf numFmtId="0" fontId="54" fillId="0" borderId="13" xfId="0" applyFont="1" applyBorder="1" applyAlignment="1">
      <alignment horizontal="right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41" fillId="2" borderId="7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wrapText="1"/>
    </xf>
    <xf numFmtId="0" fontId="62" fillId="0" borderId="0" xfId="0" applyFont="1" applyAlignment="1">
      <alignment horizontal="center" vertical="top" wrapText="1"/>
    </xf>
    <xf numFmtId="10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134" fillId="0" borderId="0" xfId="21" applyFont="1" applyAlignment="1">
      <alignment horizontal="center" vertical="center" wrapText="1"/>
    </xf>
    <xf numFmtId="49" fontId="134" fillId="0" borderId="0" xfId="21" applyNumberFormat="1" applyFont="1" applyAlignment="1">
      <alignment horizontal="center" vertical="center" wrapText="1"/>
    </xf>
    <xf numFmtId="0" fontId="110" fillId="2" borderId="7" xfId="21" applyFont="1" applyFill="1" applyBorder="1" applyAlignment="1" applyProtection="1">
      <alignment horizontal="center" vertical="center" wrapText="1"/>
      <protection hidden="1"/>
    </xf>
    <xf numFmtId="0" fontId="110" fillId="2" borderId="7" xfId="21" applyFont="1" applyFill="1" applyBorder="1" applyAlignment="1">
      <alignment horizontal="center" vertical="center" wrapText="1"/>
    </xf>
    <xf numFmtId="0" fontId="111" fillId="0" borderId="0" xfId="21" applyFont="1" applyAlignment="1">
      <alignment vertical="center" wrapText="1"/>
    </xf>
    <xf numFmtId="0" fontId="115" fillId="2" borderId="10" xfId="0" applyFont="1" applyFill="1" applyBorder="1" applyAlignment="1">
      <alignment horizontal="center" vertical="center" wrapText="1"/>
    </xf>
    <xf numFmtId="0" fontId="115" fillId="2" borderId="11" xfId="0" applyFont="1" applyFill="1" applyBorder="1" applyAlignment="1">
      <alignment horizontal="center" vertical="center" wrapText="1"/>
    </xf>
    <xf numFmtId="0" fontId="115" fillId="2" borderId="12" xfId="0" applyFont="1" applyFill="1" applyBorder="1" applyAlignment="1">
      <alignment horizontal="center" vertical="center" wrapText="1"/>
    </xf>
    <xf numFmtId="0" fontId="131" fillId="3" borderId="17" xfId="0" applyFont="1" applyFill="1" applyBorder="1" applyAlignment="1">
      <alignment horizontal="center" vertical="center" wrapText="1"/>
    </xf>
    <xf numFmtId="0" fontId="130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4" fillId="0" borderId="0" xfId="0" applyFont="1" applyAlignment="1">
      <alignment horizontal="center" vertical="center" wrapText="1"/>
    </xf>
    <xf numFmtId="0" fontId="132" fillId="0" borderId="0" xfId="20" applyFont="1" applyAlignment="1">
      <alignment horizontal="center" vertical="center" wrapText="1"/>
    </xf>
    <xf numFmtId="49" fontId="132" fillId="0" borderId="0" xfId="20" applyNumberFormat="1" applyFont="1" applyAlignment="1">
      <alignment horizontal="center" vertical="center" wrapText="1"/>
    </xf>
    <xf numFmtId="0" fontId="68" fillId="2" borderId="18" xfId="20" applyFont="1" applyFill="1" applyBorder="1" applyAlignment="1">
      <alignment horizontal="center" vertical="center" wrapText="1"/>
    </xf>
    <xf numFmtId="0" fontId="68" fillId="2" borderId="6" xfId="20" applyFont="1" applyFill="1" applyBorder="1" applyAlignment="1">
      <alignment horizontal="center" vertical="center" wrapText="1"/>
    </xf>
    <xf numFmtId="0" fontId="69" fillId="0" borderId="23" xfId="20" applyFont="1" applyBorder="1" applyAlignment="1">
      <alignment vertical="center" wrapText="1"/>
    </xf>
    <xf numFmtId="0" fontId="68" fillId="2" borderId="7" xfId="20" applyFont="1" applyFill="1" applyBorder="1" applyAlignment="1">
      <alignment horizontal="center" vertical="center" wrapText="1"/>
    </xf>
    <xf numFmtId="166" fontId="68" fillId="2" borderId="7" xfId="21" applyNumberFormat="1" applyFont="1" applyFill="1" applyBorder="1" applyAlignment="1" applyProtection="1">
      <alignment horizontal="center" vertical="center" wrapText="1"/>
      <protection hidden="1"/>
    </xf>
    <xf numFmtId="0" fontId="118" fillId="0" borderId="0" xfId="22" applyFont="1" applyAlignment="1">
      <alignment horizontal="center" wrapText="1"/>
    </xf>
    <xf numFmtId="49" fontId="118" fillId="0" borderId="0" xfId="22" applyNumberFormat="1" applyFont="1" applyAlignment="1">
      <alignment horizontal="center" vertical="center" wrapText="1"/>
    </xf>
    <xf numFmtId="0" fontId="69" fillId="0" borderId="0" xfId="22" applyFont="1" applyAlignment="1">
      <alignment horizontal="center" wrapText="1"/>
    </xf>
    <xf numFmtId="49" fontId="69" fillId="0" borderId="0" xfId="22" applyNumberFormat="1" applyFont="1" applyAlignment="1">
      <alignment horizontal="center" vertical="center" wrapText="1"/>
    </xf>
    <xf numFmtId="0" fontId="68" fillId="2" borderId="7" xfId="23" applyFont="1" applyFill="1" applyBorder="1" applyAlignment="1">
      <alignment horizontal="center" vertical="center" wrapText="1"/>
    </xf>
    <xf numFmtId="166" fontId="68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68" fillId="6" borderId="7" xfId="25" applyNumberFormat="1" applyFont="1" applyFill="1" applyBorder="1" applyAlignment="1" applyProtection="1">
      <alignment horizontal="center" vertical="center"/>
      <protection hidden="1"/>
    </xf>
    <xf numFmtId="0" fontId="67" fillId="0" borderId="0" xfId="24" applyFont="1" applyAlignment="1">
      <alignment horizontal="center" wrapText="1"/>
    </xf>
    <xf numFmtId="49" fontId="67" fillId="0" borderId="0" xfId="24" applyNumberFormat="1" applyFont="1" applyAlignment="1">
      <alignment horizontal="center" vertical="center" wrapText="1"/>
    </xf>
    <xf numFmtId="166" fontId="68" fillId="6" borderId="7" xfId="26" applyNumberFormat="1" applyFont="1" applyFill="1" applyBorder="1" applyAlignment="1" applyProtection="1">
      <alignment horizontal="center" vertical="center" wrapText="1"/>
      <protection hidden="1"/>
    </xf>
    <xf numFmtId="166" fontId="68" fillId="6" borderId="7" xfId="26" applyNumberFormat="1" applyFont="1" applyFill="1" applyBorder="1" applyAlignment="1" applyProtection="1">
      <alignment horizontal="center" vertical="center"/>
      <protection hidden="1"/>
    </xf>
    <xf numFmtId="0" fontId="69" fillId="0" borderId="0" xfId="22" applyFont="1" applyAlignment="1">
      <alignment horizontal="center" vertical="center" wrapText="1"/>
    </xf>
    <xf numFmtId="0" fontId="72" fillId="0" borderId="0" xfId="21" applyFont="1" applyAlignment="1">
      <alignment horizontal="center"/>
    </xf>
    <xf numFmtId="3" fontId="72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83" fillId="2" borderId="7" xfId="22" applyFont="1" applyFill="1" applyBorder="1" applyAlignment="1">
      <alignment horizontal="center" vertical="center" wrapText="1"/>
    </xf>
    <xf numFmtId="0" fontId="84" fillId="0" borderId="0" xfId="22" applyFont="1" applyAlignment="1">
      <alignment vertical="center" wrapText="1"/>
    </xf>
    <xf numFmtId="166" fontId="83" fillId="2" borderId="7" xfId="21" applyNumberFormat="1" applyFont="1" applyFill="1" applyBorder="1" applyAlignment="1" applyProtection="1">
      <alignment horizontal="center" vertical="center" wrapText="1"/>
      <protection hidden="1"/>
    </xf>
    <xf numFmtId="166" fontId="86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86" fillId="6" borderId="7" xfId="26" applyNumberFormat="1" applyFont="1" applyFill="1" applyBorder="1" applyAlignment="1" applyProtection="1">
      <alignment horizontal="center" vertical="center" wrapText="1"/>
      <protection hidden="1"/>
    </xf>
    <xf numFmtId="166" fontId="86" fillId="6" borderId="7" xfId="25" applyNumberFormat="1" applyFont="1" applyFill="1" applyBorder="1" applyAlignment="1" applyProtection="1">
      <alignment horizontal="center" vertical="center"/>
      <protection hidden="1"/>
    </xf>
    <xf numFmtId="0" fontId="67" fillId="0" borderId="0" xfId="22" applyFont="1" applyAlignment="1">
      <alignment horizontal="center" wrapText="1"/>
    </xf>
    <xf numFmtId="49" fontId="67" fillId="0" borderId="0" xfId="22" applyNumberFormat="1" applyFont="1" applyAlignment="1">
      <alignment horizontal="center" vertical="top" wrapText="1"/>
    </xf>
    <xf numFmtId="166" fontId="86" fillId="6" borderId="7" xfId="26" applyNumberFormat="1" applyFont="1" applyFill="1" applyBorder="1" applyAlignment="1" applyProtection="1">
      <alignment horizontal="center" vertical="center"/>
      <protection hidden="1"/>
    </xf>
    <xf numFmtId="0" fontId="69" fillId="0" borderId="0" xfId="22" applyFont="1" applyAlignment="1" applyProtection="1">
      <alignment horizontal="center" vertical="center" wrapText="1"/>
      <protection hidden="1"/>
    </xf>
    <xf numFmtId="49" fontId="69" fillId="0" borderId="0" xfId="22" applyNumberFormat="1" applyFont="1" applyAlignment="1" applyProtection="1">
      <alignment horizontal="center" vertical="center" wrapText="1"/>
      <protection hidden="1"/>
    </xf>
    <xf numFmtId="0" fontId="48" fillId="0" borderId="0" xfId="27" applyFont="1" applyAlignment="1">
      <alignment horizontal="center" vertical="center" wrapText="1"/>
    </xf>
    <xf numFmtId="0" fontId="51" fillId="2" borderId="7" xfId="27" applyFont="1" applyFill="1" applyBorder="1" applyAlignment="1">
      <alignment horizontal="center" vertical="center" wrapText="1"/>
    </xf>
    <xf numFmtId="0" fontId="51" fillId="2" borderId="10" xfId="27" applyFont="1" applyFill="1" applyBorder="1" applyAlignment="1">
      <alignment horizontal="center" vertical="center" wrapText="1"/>
    </xf>
    <xf numFmtId="0" fontId="49" fillId="0" borderId="0" xfId="27" applyFont="1" applyAlignment="1">
      <alignment vertical="center" wrapText="1"/>
    </xf>
    <xf numFmtId="0" fontId="51" fillId="2" borderId="9" xfId="27" applyFont="1" applyFill="1" applyBorder="1" applyAlignment="1">
      <alignment horizontal="center" vertical="center" wrapText="1"/>
    </xf>
    <xf numFmtId="0" fontId="84" fillId="0" borderId="0" xfId="22" applyFont="1" applyAlignment="1">
      <alignment horizontal="center" vertical="center" wrapText="1"/>
    </xf>
    <xf numFmtId="0" fontId="98" fillId="0" borderId="0" xfId="21" applyFont="1" applyAlignment="1" applyProtection="1">
      <alignment horizontal="right" vertical="center"/>
      <protection hidden="1"/>
    </xf>
    <xf numFmtId="3" fontId="98" fillId="0" borderId="0" xfId="21" applyNumberFormat="1" applyFont="1" applyAlignment="1" applyProtection="1">
      <alignment horizontal="left" vertical="center"/>
      <protection hidden="1"/>
    </xf>
    <xf numFmtId="0" fontId="12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64" fillId="0" borderId="0" xfId="0" applyFont="1" applyAlignment="1">
      <alignment horizontal="center" vertical="center" wrapText="1"/>
    </xf>
    <xf numFmtId="0" fontId="98" fillId="3" borderId="17" xfId="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48FCBC46-963A-4C55-91F6-34E09DF5EC4B}"/>
    <cellStyle name="Normal 2" xfId="2" xr:uid="{00000000-0005-0000-0000-000007000000}"/>
    <cellStyle name="Normal 2 10 2" xfId="22" xr:uid="{9225F9EB-D715-4225-B0CB-8D0576D8F13B}"/>
    <cellStyle name="Normal 2 2" xfId="14" xr:uid="{00000000-0005-0000-0000-000008000000}"/>
    <cellStyle name="Normal 2 2 2" xfId="21" xr:uid="{D8893A4B-CC72-4305-92E6-F4DB1B5660C7}"/>
    <cellStyle name="Normal 2 3" xfId="20" xr:uid="{C8E506B5-C6F6-4F66-8981-24DDD6F0C5D7}"/>
    <cellStyle name="Normal 2 3 2" xfId="27" xr:uid="{C8C7C3D3-2902-4770-B539-0256A1E7C706}"/>
    <cellStyle name="Normal 2 8" xfId="24" xr:uid="{3251DFBB-9BF2-4ECE-A9D9-BCE1FA88A806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548C6190-107F-4E1D-AB31-363ADDFA4B9D}"/>
    <cellStyle name="Normal_Formatos_ok" xfId="26" xr:uid="{7E87FD44-53F8-4D9B-A4C4-028C0DCB6CFE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1" defaultTableStyle="TableStyleMedium9" defaultPivotStyle="PivotStyleLight16">
    <tableStyle name="Invisible" pivot="0" table="0" count="0" xr9:uid="{5251EC69-B037-4957-8988-A499B60C7B60}"/>
  </tableStyles>
  <colors>
    <mruColors>
      <color rgb="FF336600"/>
      <color rgb="FF993300"/>
      <color rgb="FF800000"/>
      <color rgb="FF669900"/>
      <color rgb="FF70578F"/>
      <color rgb="FF99CC00"/>
      <color rgb="FF008000"/>
      <color rgb="FF8E0000"/>
      <color rgb="FF990000"/>
      <color rgb="FF858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61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Tzeltal ó k´op ó winik atel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Tepehuán, Tepehuano u ó dam</c:v>
                </c:pt>
                <c:pt idx="14">
                  <c:v>Mixe ó ayook ó ayuuk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Otros</c:v>
                </c:pt>
                <c:pt idx="24">
                  <c:v>Zoque ú o´de püt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Tojolabal ó tojolwinik otik</c:v>
                </c:pt>
                <c:pt idx="32">
                  <c:v>Huave ó mero ikooc</c:v>
                </c:pt>
                <c:pt idx="33">
                  <c:v>Seri ó konkaak</c:v>
                </c:pt>
                <c:pt idx="34">
                  <c:v>Mame, Mam ó ayou ó qyool</c:v>
                </c:pt>
                <c:pt idx="35">
                  <c:v>Cuicateco ó nduudu yu</c:v>
                </c:pt>
                <c:pt idx="36">
                  <c:v>Pápago ó tono ooh´tam</c:v>
                </c:pt>
                <c:pt idx="37">
                  <c:v>Tepehua ó hamasipini</c:v>
                </c:pt>
                <c:pt idx="38">
                  <c:v>Pame ó xigüe ó Xiui</c:v>
                </c:pt>
                <c:pt idx="39">
                  <c:v>Cakchiquel ó Cachiquero</c:v>
                </c:pt>
                <c:pt idx="40">
                  <c:v>Kekchí ó k´ekchi ó queckchí ó quetzchí</c:v>
                </c:pt>
                <c:pt idx="41">
                  <c:v>Chichimeca jonaz ó uza</c:v>
                </c:pt>
                <c:pt idx="42">
                  <c:v>Guarijio ó varojío ó macurawe</c:v>
                </c:pt>
                <c:pt idx="43">
                  <c:v>Ixcateco ó Mero ikooa</c:v>
                </c:pt>
                <c:pt idx="44">
                  <c:v>Quiché</c:v>
                </c:pt>
                <c:pt idx="45">
                  <c:v>Lacandón ó hach t´an ó hach winik</c:v>
                </c:pt>
                <c:pt idx="46">
                  <c:v>Motozintleco ó mochó ó qatok</c:v>
                </c:pt>
                <c:pt idx="47">
                  <c:v>Kanjobal ó k´anjobal</c:v>
                </c:pt>
                <c:pt idx="48">
                  <c:v>Kikapú ó Kikapoa</c:v>
                </c:pt>
                <c:pt idx="49">
                  <c:v>Cucapá ó es-pei</c:v>
                </c:pt>
                <c:pt idx="50">
                  <c:v>Pima u otam u o´ob</c:v>
                </c:pt>
                <c:pt idx="51">
                  <c:v>Tacuate </c:v>
                </c:pt>
                <c:pt idx="52">
                  <c:v>Paipai ó akwa´ala</c:v>
                </c:pt>
                <c:pt idx="53">
                  <c:v>Matlatzinca ó botuná ó matlame</c:v>
                </c:pt>
                <c:pt idx="54">
                  <c:v>Kiliwa ó k´olew</c:v>
                </c:pt>
                <c:pt idx="55">
                  <c:v>Chuj </c:v>
                </c:pt>
                <c:pt idx="56">
                  <c:v>Kumiai ó Kumeya ó kamia ó ti´pai</c:v>
                </c:pt>
                <c:pt idx="57">
                  <c:v>Cochimí ó laymon ó m´tipa</c:v>
                </c:pt>
                <c:pt idx="58">
                  <c:v>Ocuilteco ó tlahuica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1564</c:v>
                </c:pt>
                <c:pt idx="1">
                  <c:v>569</c:v>
                </c:pt>
                <c:pt idx="2">
                  <c:v>516</c:v>
                </c:pt>
                <c:pt idx="3">
                  <c:v>474</c:v>
                </c:pt>
                <c:pt idx="4">
                  <c:v>463</c:v>
                </c:pt>
                <c:pt idx="5">
                  <c:v>439</c:v>
                </c:pt>
                <c:pt idx="6">
                  <c:v>424</c:v>
                </c:pt>
                <c:pt idx="7">
                  <c:v>416</c:v>
                </c:pt>
                <c:pt idx="8">
                  <c:v>353</c:v>
                </c:pt>
                <c:pt idx="9">
                  <c:v>278</c:v>
                </c:pt>
                <c:pt idx="10">
                  <c:v>227</c:v>
                </c:pt>
                <c:pt idx="11">
                  <c:v>185</c:v>
                </c:pt>
                <c:pt idx="12">
                  <c:v>171</c:v>
                </c:pt>
                <c:pt idx="13">
                  <c:v>171</c:v>
                </c:pt>
                <c:pt idx="14">
                  <c:v>163</c:v>
                </c:pt>
                <c:pt idx="15">
                  <c:v>156</c:v>
                </c:pt>
                <c:pt idx="16">
                  <c:v>154</c:v>
                </c:pt>
                <c:pt idx="17">
                  <c:v>146</c:v>
                </c:pt>
                <c:pt idx="18">
                  <c:v>124</c:v>
                </c:pt>
                <c:pt idx="19">
                  <c:v>94</c:v>
                </c:pt>
                <c:pt idx="20">
                  <c:v>94</c:v>
                </c:pt>
                <c:pt idx="21">
                  <c:v>94</c:v>
                </c:pt>
                <c:pt idx="22">
                  <c:v>78</c:v>
                </c:pt>
                <c:pt idx="23">
                  <c:v>72</c:v>
                </c:pt>
                <c:pt idx="24">
                  <c:v>67</c:v>
                </c:pt>
                <c:pt idx="25">
                  <c:v>62</c:v>
                </c:pt>
                <c:pt idx="26">
                  <c:v>46</c:v>
                </c:pt>
                <c:pt idx="27">
                  <c:v>43</c:v>
                </c:pt>
                <c:pt idx="28">
                  <c:v>35</c:v>
                </c:pt>
                <c:pt idx="29">
                  <c:v>27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12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6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5-4F73-AE1D-6CBBAAEA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03363423"/>
        <c:axId val="540096287"/>
      </c:barChart>
      <c:catAx>
        <c:axId val="1403363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0096287"/>
        <c:crosses val="autoZero"/>
        <c:auto val="1"/>
        <c:lblAlgn val="ctr"/>
        <c:lblOffset val="100"/>
        <c:noMultiLvlLbl val="0"/>
      </c:catAx>
      <c:valAx>
        <c:axId val="54009628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033634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49</c:v>
                </c:pt>
                <c:pt idx="1">
                  <c:v>224</c:v>
                </c:pt>
                <c:pt idx="2" formatCode="#,##0">
                  <c:v>1318</c:v>
                </c:pt>
                <c:pt idx="3" formatCode="#,##0">
                  <c:v>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B8-4B62-AC22-6BF092C6F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559567"/>
        <c:axId val="491000527"/>
      </c:barChart>
      <c:catAx>
        <c:axId val="495559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00527"/>
        <c:crosses val="autoZero"/>
        <c:auto val="1"/>
        <c:lblAlgn val="ctr"/>
        <c:lblOffset val="100"/>
        <c:noMultiLvlLbl val="0"/>
      </c:catAx>
      <c:valAx>
        <c:axId val="49100052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555956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66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C3-4140-8B19-F65DC3660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606319"/>
        <c:axId val="491004367"/>
      </c:barChart>
      <c:catAx>
        <c:axId val="519606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04367"/>
        <c:crosses val="autoZero"/>
        <c:auto val="1"/>
        <c:lblAlgn val="ctr"/>
        <c:lblOffset val="100"/>
        <c:noMultiLvlLbl val="0"/>
      </c:catAx>
      <c:valAx>
        <c:axId val="49100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96063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30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9-40B9-8126-E6246A12A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607711"/>
        <c:axId val="491009647"/>
      </c:barChart>
      <c:catAx>
        <c:axId val="5196077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09647"/>
        <c:crosses val="autoZero"/>
        <c:auto val="1"/>
        <c:lblAlgn val="ctr"/>
        <c:lblOffset val="100"/>
        <c:noMultiLvlLbl val="0"/>
      </c:catAx>
      <c:valAx>
        <c:axId val="49100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96077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74</c:v>
                </c:pt>
                <c:pt idx="1">
                  <c:v>91</c:v>
                </c:pt>
                <c:pt idx="2">
                  <c:v>135</c:v>
                </c:pt>
                <c:pt idx="3">
                  <c:v>167</c:v>
                </c:pt>
                <c:pt idx="4">
                  <c:v>198</c:v>
                </c:pt>
                <c:pt idx="5">
                  <c:v>304</c:v>
                </c:pt>
                <c:pt idx="6">
                  <c:v>475</c:v>
                </c:pt>
                <c:pt idx="7">
                  <c:v>621</c:v>
                </c:pt>
                <c:pt idx="8" formatCode="#,##0">
                  <c:v>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E-429D-9262-7355C48E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623023"/>
        <c:axId val="491011087"/>
      </c:barChart>
      <c:catAx>
        <c:axId val="519623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11087"/>
        <c:crosses val="autoZero"/>
        <c:auto val="1"/>
        <c:lblAlgn val="ctr"/>
        <c:lblOffset val="100"/>
        <c:noMultiLvlLbl val="0"/>
      </c:catAx>
      <c:valAx>
        <c:axId val="49101108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5196230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11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554-BF00-40DC391B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626271"/>
        <c:axId val="491011567"/>
      </c:barChart>
      <c:catAx>
        <c:axId val="519626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11567"/>
        <c:crosses val="autoZero"/>
        <c:auto val="1"/>
        <c:lblAlgn val="ctr"/>
        <c:lblOffset val="100"/>
        <c:noMultiLvlLbl val="0"/>
      </c:catAx>
      <c:valAx>
        <c:axId val="491011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9626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17</c:v>
                </c:pt>
                <c:pt idx="2">
                  <c:v>128</c:v>
                </c:pt>
                <c:pt idx="3">
                  <c:v>201</c:v>
                </c:pt>
                <c:pt idx="4">
                  <c:v>333</c:v>
                </c:pt>
                <c:pt idx="5" formatCode="#,##0">
                  <c:v>1075</c:v>
                </c:pt>
                <c:pt idx="6" formatCode="#,##0">
                  <c:v>1921</c:v>
                </c:pt>
                <c:pt idx="7" formatCode="#,##0">
                  <c:v>4440</c:v>
                </c:pt>
                <c:pt idx="8" formatCode="#,##0">
                  <c:v>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0C-40DD-9176-A0D5A0FE1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644831"/>
        <c:axId val="1408239903"/>
      </c:barChart>
      <c:catAx>
        <c:axId val="5196448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08239903"/>
        <c:crosses val="autoZero"/>
        <c:auto val="1"/>
        <c:lblAlgn val="ctr"/>
        <c:lblOffset val="100"/>
        <c:noMultiLvlLbl val="0"/>
      </c:catAx>
      <c:valAx>
        <c:axId val="140823990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96448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Veracruz de Ignacio de la Llave</c:v>
                </c:pt>
                <c:pt idx="8">
                  <c:v>Baja California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Nuevo León</c:v>
                </c:pt>
                <c:pt idx="12">
                  <c:v>CEFERESO No. 17 CPS Michoacán</c:v>
                </c:pt>
                <c:pt idx="13">
                  <c:v>Hidalgo</c:v>
                </c:pt>
                <c:pt idx="14">
                  <c:v>Michoacán de Ocampo</c:v>
                </c:pt>
                <c:pt idx="15">
                  <c:v>Centro Penitenciario Federal 18 CPS Coahuila</c:v>
                </c:pt>
                <c:pt idx="16">
                  <c:v>Sinaloa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Durango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Campeche</c:v>
                </c:pt>
                <c:pt idx="35">
                  <c:v>Sonora</c:v>
                </c:pt>
                <c:pt idx="36">
                  <c:v>CEFERESO No. 14 CPS Durango</c:v>
                </c:pt>
                <c:pt idx="37">
                  <c:v>CEFERESO No. 4 Noroeste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PPPDPEF_GRAPAG_21!$B$6:$B$51</c:f>
              <c:numCache>
                <c:formatCode>#,##0</c:formatCode>
                <c:ptCount val="46"/>
                <c:pt idx="0">
                  <c:v>1577</c:v>
                </c:pt>
                <c:pt idx="1">
                  <c:v>1412</c:v>
                </c:pt>
                <c:pt idx="2">
                  <c:v>1334</c:v>
                </c:pt>
                <c:pt idx="3">
                  <c:v>1274</c:v>
                </c:pt>
                <c:pt idx="4">
                  <c:v>1120</c:v>
                </c:pt>
                <c:pt idx="5">
                  <c:v>1042</c:v>
                </c:pt>
                <c:pt idx="6">
                  <c:v>1022</c:v>
                </c:pt>
                <c:pt idx="7" formatCode="General">
                  <c:v>997</c:v>
                </c:pt>
                <c:pt idx="8" formatCode="General">
                  <c:v>995</c:v>
                </c:pt>
                <c:pt idx="9" formatCode="General">
                  <c:v>938</c:v>
                </c:pt>
                <c:pt idx="10" formatCode="General">
                  <c:v>928</c:v>
                </c:pt>
                <c:pt idx="11" formatCode="General">
                  <c:v>866</c:v>
                </c:pt>
                <c:pt idx="12" formatCode="General">
                  <c:v>853</c:v>
                </c:pt>
                <c:pt idx="13" formatCode="General">
                  <c:v>829</c:v>
                </c:pt>
                <c:pt idx="14" formatCode="General">
                  <c:v>820</c:v>
                </c:pt>
                <c:pt idx="15" formatCode="General">
                  <c:v>755</c:v>
                </c:pt>
                <c:pt idx="16" formatCode="General">
                  <c:v>737</c:v>
                </c:pt>
                <c:pt idx="17" formatCode="General">
                  <c:v>689</c:v>
                </c:pt>
                <c:pt idx="18" formatCode="General">
                  <c:v>669</c:v>
                </c:pt>
                <c:pt idx="19" formatCode="General">
                  <c:v>624</c:v>
                </c:pt>
                <c:pt idx="20" formatCode="General">
                  <c:v>597</c:v>
                </c:pt>
                <c:pt idx="21" formatCode="General">
                  <c:v>560</c:v>
                </c:pt>
                <c:pt idx="22" formatCode="General">
                  <c:v>508</c:v>
                </c:pt>
                <c:pt idx="23" formatCode="General">
                  <c:v>503</c:v>
                </c:pt>
                <c:pt idx="24" formatCode="General">
                  <c:v>483</c:v>
                </c:pt>
                <c:pt idx="25" formatCode="General">
                  <c:v>448</c:v>
                </c:pt>
                <c:pt idx="26" formatCode="General">
                  <c:v>429</c:v>
                </c:pt>
                <c:pt idx="27" formatCode="General">
                  <c:v>387</c:v>
                </c:pt>
                <c:pt idx="28" formatCode="General">
                  <c:v>352</c:v>
                </c:pt>
                <c:pt idx="29" formatCode="General">
                  <c:v>328</c:v>
                </c:pt>
                <c:pt idx="30" formatCode="General">
                  <c:v>310</c:v>
                </c:pt>
                <c:pt idx="31" formatCode="General">
                  <c:v>303</c:v>
                </c:pt>
                <c:pt idx="32" formatCode="General">
                  <c:v>275</c:v>
                </c:pt>
                <c:pt idx="33" formatCode="General">
                  <c:v>265</c:v>
                </c:pt>
                <c:pt idx="34" formatCode="General">
                  <c:v>258</c:v>
                </c:pt>
                <c:pt idx="35" formatCode="General">
                  <c:v>256</c:v>
                </c:pt>
                <c:pt idx="36" formatCode="General">
                  <c:v>219</c:v>
                </c:pt>
                <c:pt idx="37" formatCode="General">
                  <c:v>218</c:v>
                </c:pt>
                <c:pt idx="38" formatCode="General">
                  <c:v>199</c:v>
                </c:pt>
                <c:pt idx="39" formatCode="General">
                  <c:v>177</c:v>
                </c:pt>
                <c:pt idx="40" formatCode="General">
                  <c:v>161</c:v>
                </c:pt>
                <c:pt idx="41" formatCode="General">
                  <c:v>148</c:v>
                </c:pt>
                <c:pt idx="42" formatCode="General">
                  <c:v>147</c:v>
                </c:pt>
                <c:pt idx="43" formatCode="General">
                  <c:v>118</c:v>
                </c:pt>
                <c:pt idx="44" formatCode="General">
                  <c:v>118</c:v>
                </c:pt>
                <c:pt idx="45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F-43B1-915B-AF6F79ECB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19587759"/>
        <c:axId val="524132959"/>
      </c:barChart>
      <c:catAx>
        <c:axId val="519587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4132959"/>
        <c:crosses val="autoZero"/>
        <c:auto val="1"/>
        <c:lblAlgn val="ctr"/>
        <c:lblOffset val="100"/>
        <c:noMultiLvlLbl val="0"/>
      </c:catAx>
      <c:valAx>
        <c:axId val="52413295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95877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00B-42AE-A99A-E587AAA9066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1D5A-4652-8646-D5AE1AFA4DA9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1D5A-4652-8646-D5AE1AFA4DA9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D5A-4652-8646-D5AE1AFA4DA9}"/>
              </c:ext>
            </c:extLst>
          </c:dPt>
          <c:dLbls>
            <c:dLbl>
              <c:idx val="0"/>
              <c:layout>
                <c:manualLayout>
                  <c:x val="1.722370913568879E-2"/>
                  <c:y val="-7.52293856668931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B-42AE-A99A-E587AAA9066E}"/>
                </c:ext>
              </c:extLst>
            </c:dLbl>
            <c:dLbl>
              <c:idx val="1"/>
              <c:layout>
                <c:manualLayout>
                  <c:x val="-0.13555610409565316"/>
                  <c:y val="-0.3289137055837563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A-4652-8646-D5AE1AFA4DA9}"/>
                </c:ext>
              </c:extLst>
            </c:dLbl>
            <c:dLbl>
              <c:idx val="2"/>
              <c:layout>
                <c:manualLayout>
                  <c:x val="-1.5077454284417232E-2"/>
                  <c:y val="-0.183352715745040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A-4652-8646-D5AE1AFA4DA9}"/>
                </c:ext>
              </c:extLst>
            </c:dLbl>
            <c:dLbl>
              <c:idx val="3"/>
              <c:layout>
                <c:manualLayout>
                  <c:x val="2.6764054105776404E-2"/>
                  <c:y val="-0.1338550701466885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A-4652-8646-D5AE1AFA4DA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7249</c:v>
                </c:pt>
                <c:pt idx="1">
                  <c:v>13768</c:v>
                </c:pt>
                <c:pt idx="2">
                  <c:v>2434</c:v>
                </c:pt>
                <c:pt idx="3">
                  <c:v>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B-42AE-A99A-E587AAA9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F8-446A-A1B9-7784A293DDA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8-446A-A1B9-7784A293DDA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8-446A-A1B9-7784A293DDA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8-446A-A1B9-7784A293DDA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8-446A-A1B9-7784A293DDA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8-446A-A1B9-7784A293D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PPLHJS_GRA_PAG_25!$A$7:$A$12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PPLHJS_GRA_PAG_25!$B$7:$B$12</c:f>
              <c:numCache>
                <c:formatCode>General</c:formatCode>
                <c:ptCount val="6"/>
                <c:pt idx="0">
                  <c:v>124</c:v>
                </c:pt>
                <c:pt idx="1">
                  <c:v>77</c:v>
                </c:pt>
                <c:pt idx="2">
                  <c:v>68</c:v>
                </c:pt>
                <c:pt idx="3">
                  <c:v>46</c:v>
                </c:pt>
                <c:pt idx="4">
                  <c:v>9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F8-446A-A1B9-7784A293DD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7"/>
        <c:gapDepth val="219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21481299212598"/>
          <c:y val="0.18348696557962044"/>
          <c:w val="0.71727257217847773"/>
          <c:h val="0.69619807857008853"/>
        </c:manualLayout>
      </c:layout>
      <c:pie3DChart>
        <c:varyColors val="1"/>
        <c:ser>
          <c:idx val="0"/>
          <c:order val="0"/>
          <c:tx>
            <c:strRef>
              <c:f>PPLHJS_GRA_PAG_26!$C$7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328-45EB-BE28-37C5824BC69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328-45EB-BE28-37C5824BC69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328-45EB-BE28-37C5824BC692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328-45EB-BE28-37C5824BC692}"/>
              </c:ext>
            </c:extLst>
          </c:dPt>
          <c:dLbls>
            <c:dLbl>
              <c:idx val="0"/>
              <c:layout>
                <c:manualLayout>
                  <c:x val="-9.0111154855643041E-2"/>
                  <c:y val="-0.26810586820726734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latin typeface="Montserrat" pitchFamily="50" charset="0"/>
                      </a:defRPr>
                    </a:pPr>
                    <a:fld id="{882B674F-F81E-4282-B87E-960CE76EA112}" type="CATEGORYNAME">
                      <a:rPr lang="en-US" b="1"/>
                      <a:pPr>
                        <a:defRPr sz="900" b="1">
                          <a:latin typeface="Montserrat" pitchFamily="50" charset="0"/>
                        </a:defRPr>
                      </a:pPr>
                      <a:t>[NOMBRE DE CATEGORÍA]</a:t>
                    </a:fld>
                    <a:r>
                      <a:rPr lang="en-US" b="1" baseline="0"/>
                      <a:t>
</a:t>
                    </a:r>
                    <a:fld id="{1020F46C-11BF-4BD9-92A4-D340A20790F6}" type="VALUE">
                      <a:rPr lang="en-US" b="1" baseline="0"/>
                      <a:pPr>
                        <a:defRPr sz="900" b="1">
                          <a:latin typeface="Montserrat" pitchFamily="50" charset="0"/>
                        </a:defRPr>
                      </a:pPr>
                      <a:t>[VALOR]</a:t>
                    </a:fld>
                    <a:r>
                      <a:rPr lang="en-US" b="1" baseline="0"/>
                      <a:t>
46.37%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28-45EB-BE28-37C5824BC692}"/>
                </c:ext>
              </c:extLst>
            </c:dLbl>
            <c:dLbl>
              <c:idx val="1"/>
              <c:layout>
                <c:manualLayout>
                  <c:x val="-4.3543888930868344E-3"/>
                  <c:y val="-6.84358853370706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8-45EB-BE28-37C5824BC692}"/>
                </c:ext>
              </c:extLst>
            </c:dLbl>
            <c:dLbl>
              <c:idx val="2"/>
              <c:layout>
                <c:manualLayout>
                  <c:x val="-4.4260760695360869E-2"/>
                  <c:y val="-0.1337913327727420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75846953061911"/>
                      <c:h val="0.142546238107969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328-45EB-BE28-37C5824BC692}"/>
                </c:ext>
              </c:extLst>
            </c:dLbl>
            <c:dLbl>
              <c:idx val="3"/>
              <c:layout>
                <c:manualLayout>
                  <c:x val="1.7982397290093963E-2"/>
                  <c:y val="3.31571799455988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760813648293961"/>
                      <c:h val="0.147746797307710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328-45EB-BE28-37C5824BC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PPLHJS_GRA_PAG_26!$B$8:$B$11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PPLHJS_GRA_PAG_26!$C$8:$C$11</c:f>
              <c:numCache>
                <c:formatCode>General</c:formatCode>
                <c:ptCount val="4"/>
                <c:pt idx="0">
                  <c:v>153</c:v>
                </c:pt>
                <c:pt idx="1">
                  <c:v>132</c:v>
                </c:pt>
                <c:pt idx="2">
                  <c:v>21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28-45EB-BE28-37C5824B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14189875314211"/>
          <c:y val="0.1578853065110066"/>
          <c:w val="0.80592565464200705"/>
          <c:h val="0.72659290620983907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517-44E1-BCFD-29BD54333FB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517-44E1-BCFD-29BD54333FB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A517-44E1-BCFD-29BD54333FB4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517-44E1-BCFD-29BD54333FB4}"/>
              </c:ext>
            </c:extLst>
          </c:dPt>
          <c:dLbls>
            <c:dLbl>
              <c:idx val="0"/>
              <c:layout>
                <c:manualLayout>
                  <c:x val="-0.19093023255813954"/>
                  <c:y val="1.51092381058001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7-44E1-BCFD-29BD54333FB4}"/>
                </c:ext>
              </c:extLst>
            </c:dLbl>
            <c:dLbl>
              <c:idx val="1"/>
              <c:layout>
                <c:manualLayout>
                  <c:x val="0.18591255902737314"/>
                  <c:y val="-0.103988074592831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7-44E1-BCFD-29BD54333FB4}"/>
                </c:ext>
              </c:extLst>
            </c:dLbl>
            <c:dLbl>
              <c:idx val="2"/>
              <c:layout>
                <c:manualLayout>
                  <c:x val="-0.10352455150294373"/>
                  <c:y val="-4.73602150186901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7-44E1-BCFD-29BD54333FB4}"/>
                </c:ext>
              </c:extLst>
            </c:dLbl>
            <c:dLbl>
              <c:idx val="3"/>
              <c:layout>
                <c:manualLayout>
                  <c:x val="0.1508810685133703"/>
                  <c:y val="-7.96381997403597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7-44E1-BCFD-29BD54333F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4655</c:v>
                </c:pt>
                <c:pt idx="1">
                  <c:v>2856</c:v>
                </c:pt>
                <c:pt idx="2" formatCode="General">
                  <c:v>213</c:v>
                </c:pt>
                <c:pt idx="3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7-44E1-BCFD-29BD54333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E-45F2-8A55-C4C7EF6C799C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E-45F2-8A55-C4C7EF6C799C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E-45F2-8A55-C4C7EF6C799C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E-45F2-8A55-C4C7EF6C799C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E-45F2-8A55-C4C7EF6C799C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E-45F2-8A55-C4C7EF6C7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PPLHJS_GRA_PAG_28!$A$5:$A$31</c:f>
              <c:strCache>
                <c:ptCount val="27"/>
                <c:pt idx="0">
                  <c:v>Ciudad de México</c:v>
                </c:pt>
                <c:pt idx="1">
                  <c:v>Estado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Michoacán de Ocampo</c:v>
                </c:pt>
                <c:pt idx="6">
                  <c:v>Chiapas</c:v>
                </c:pt>
                <c:pt idx="7">
                  <c:v>Guerrero</c:v>
                </c:pt>
                <c:pt idx="8">
                  <c:v>Chihuahua</c:v>
                </c:pt>
                <c:pt idx="9">
                  <c:v>Puebla</c:v>
                </c:pt>
                <c:pt idx="10">
                  <c:v>Tabasco</c:v>
                </c:pt>
                <c:pt idx="11">
                  <c:v>Morelos</c:v>
                </c:pt>
                <c:pt idx="12">
                  <c:v>Sinaloa</c:v>
                </c:pt>
                <c:pt idx="13">
                  <c:v>San Luis Potosí</c:v>
                </c:pt>
                <c:pt idx="14">
                  <c:v>Sonora</c:v>
                </c:pt>
                <c:pt idx="15">
                  <c:v>CEFERESO No. 16 CPS Femenil Morelos</c:v>
                </c:pt>
                <c:pt idx="16">
                  <c:v>Hidalgo</c:v>
                </c:pt>
                <c:pt idx="17">
                  <c:v>Oaxaca</c:v>
                </c:pt>
                <c:pt idx="18">
                  <c:v>Quintana Roo</c:v>
                </c:pt>
                <c:pt idx="19">
                  <c:v>Guanajuato</c:v>
                </c:pt>
                <c:pt idx="20">
                  <c:v>Nuevo León</c:v>
                </c:pt>
                <c:pt idx="21">
                  <c:v>Nayarit</c:v>
                </c:pt>
                <c:pt idx="22">
                  <c:v>Durango</c:v>
                </c:pt>
                <c:pt idx="23">
                  <c:v>Tlaxcala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</c:strCache>
            </c:strRef>
          </c:cat>
          <c:val>
            <c:numRef>
              <c:f>PPLHJS_GRA_PAG_28!$B$5:$B$31</c:f>
              <c:numCache>
                <c:formatCode>General</c:formatCode>
                <c:ptCount val="27"/>
                <c:pt idx="0">
                  <c:v>32</c:v>
                </c:pt>
                <c:pt idx="1">
                  <c:v>29</c:v>
                </c:pt>
                <c:pt idx="2">
                  <c:v>24</c:v>
                </c:pt>
                <c:pt idx="3">
                  <c:v>24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E-45F2-8A55-C4C7EF6C79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E-43B6-A6C7-952857F4FA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BE-43B6-A6C7-952857F4FA9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BE-43B6-A6C7-952857F4FA9D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BE-43B6-A6C7-952857F4FA9D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BE-43B6-A6C7-952857F4FA9D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1BE-43B6-A6C7-952857F4FA9D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BE-43B6-A6C7-952857F4FA9D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BE-43B6-A6C7-952857F4FA9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1BE-43B6-A6C7-952857F4FA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1BE-43B6-A6C7-952857F4FA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1BE-43B6-A6C7-952857F4FA9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1BE-43B6-A6C7-952857F4FA9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1BE-43B6-A6C7-952857F4FA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1BE-43B6-A6C7-952857F4FA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1BE-43B6-A6C7-952857F4FA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PPLLGBTTIQ_TAB_PAG_31!$A$8:$A$15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PPLLGBTTIQ_TAB_PAG_31!$B$8:$B$15</c:f>
              <c:numCache>
                <c:formatCode>#,##0</c:formatCode>
                <c:ptCount val="8"/>
                <c:pt idx="0">
                  <c:v>4</c:v>
                </c:pt>
                <c:pt idx="1">
                  <c:v>1</c:v>
                </c:pt>
                <c:pt idx="2">
                  <c:v>14</c:v>
                </c:pt>
                <c:pt idx="3">
                  <c:v>45</c:v>
                </c:pt>
                <c:pt idx="4">
                  <c:v>96</c:v>
                </c:pt>
                <c:pt idx="5">
                  <c:v>553</c:v>
                </c:pt>
                <c:pt idx="6">
                  <c:v>1046</c:v>
                </c:pt>
                <c:pt idx="7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BE-43B6-A6C7-952857F4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16926855715709E-2"/>
          <c:y val="1.500935734735977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PPLLGBTTIQ_GRA_PAG_33!$A$8:$A$53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Nuevo León</c:v>
                </c:pt>
                <c:pt idx="4">
                  <c:v>CEFERESO No. 16 CPS Femenil Morelos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Chiapas</c:v>
                </c:pt>
                <c:pt idx="17">
                  <c:v>Querétaro</c:v>
                </c:pt>
                <c:pt idx="18">
                  <c:v>Yucatán</c:v>
                </c:pt>
                <c:pt idx="19">
                  <c:v>Quintana Roo</c:v>
                </c:pt>
                <c:pt idx="20">
                  <c:v>Nayarit</c:v>
                </c:pt>
                <c:pt idx="21">
                  <c:v>Guanajuato</c:v>
                </c:pt>
                <c:pt idx="22">
                  <c:v>Oaxaca</c:v>
                </c:pt>
                <c:pt idx="23">
                  <c:v>Sonora</c:v>
                </c:pt>
                <c:pt idx="24">
                  <c:v>Zacatecas</c:v>
                </c:pt>
                <c:pt idx="25">
                  <c:v>Tamaulipas</c:v>
                </c:pt>
                <c:pt idx="26">
                  <c:v>CEFERESO No. 5 Oriente</c:v>
                </c:pt>
                <c:pt idx="27">
                  <c:v>Centro Penitenciario Federal 18 CPS Coahuila</c:v>
                </c:pt>
                <c:pt idx="28">
                  <c:v>Sinaloa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Tabasco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CEFERESO No. 14 CPS Durango</c:v>
                </c:pt>
                <c:pt idx="35">
                  <c:v>CEFEREPSI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CEFERESO No. 12 CPS Guanajuato</c:v>
                </c:pt>
                <c:pt idx="39">
                  <c:v>San Luis Potosí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PPLLGBTTIQ_GRA_PAG_33!$B$8:$B$53</c:f>
              <c:numCache>
                <c:formatCode>General</c:formatCode>
                <c:ptCount val="46"/>
                <c:pt idx="0">
                  <c:v>572</c:v>
                </c:pt>
                <c:pt idx="1">
                  <c:v>473</c:v>
                </c:pt>
                <c:pt idx="2">
                  <c:v>254</c:v>
                </c:pt>
                <c:pt idx="3">
                  <c:v>235</c:v>
                </c:pt>
                <c:pt idx="4">
                  <c:v>229</c:v>
                </c:pt>
                <c:pt idx="5">
                  <c:v>137</c:v>
                </c:pt>
                <c:pt idx="6">
                  <c:v>121</c:v>
                </c:pt>
                <c:pt idx="7">
                  <c:v>106</c:v>
                </c:pt>
                <c:pt idx="8">
                  <c:v>102</c:v>
                </c:pt>
                <c:pt idx="9">
                  <c:v>96</c:v>
                </c:pt>
                <c:pt idx="10">
                  <c:v>71</c:v>
                </c:pt>
                <c:pt idx="11">
                  <c:v>70</c:v>
                </c:pt>
                <c:pt idx="12">
                  <c:v>65</c:v>
                </c:pt>
                <c:pt idx="13">
                  <c:v>61</c:v>
                </c:pt>
                <c:pt idx="14">
                  <c:v>59</c:v>
                </c:pt>
                <c:pt idx="15">
                  <c:v>51</c:v>
                </c:pt>
                <c:pt idx="16">
                  <c:v>44</c:v>
                </c:pt>
                <c:pt idx="17">
                  <c:v>42</c:v>
                </c:pt>
                <c:pt idx="18">
                  <c:v>41</c:v>
                </c:pt>
                <c:pt idx="19">
                  <c:v>39</c:v>
                </c:pt>
                <c:pt idx="20">
                  <c:v>39</c:v>
                </c:pt>
                <c:pt idx="21">
                  <c:v>38</c:v>
                </c:pt>
                <c:pt idx="22">
                  <c:v>36</c:v>
                </c:pt>
                <c:pt idx="23">
                  <c:v>36</c:v>
                </c:pt>
                <c:pt idx="24">
                  <c:v>32</c:v>
                </c:pt>
                <c:pt idx="25">
                  <c:v>32</c:v>
                </c:pt>
                <c:pt idx="26">
                  <c:v>25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16</c:v>
                </c:pt>
                <c:pt idx="33">
                  <c:v>16</c:v>
                </c:pt>
                <c:pt idx="34">
                  <c:v>13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6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D-471B-9DE2-F340032B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PPEPO_GRA_PAG_35!$A$6:$A$62</c:f>
              <c:strCache>
                <c:ptCount val="57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Belice</c:v>
                </c:pt>
                <c:pt idx="13">
                  <c:v>España</c:v>
                </c:pt>
                <c:pt idx="14">
                  <c:v>China</c:v>
                </c:pt>
                <c:pt idx="15">
                  <c:v>Rumania</c:v>
                </c:pt>
                <c:pt idx="16">
                  <c:v>Chile</c:v>
                </c:pt>
                <c:pt idx="17">
                  <c:v>Nigeria</c:v>
                </c:pt>
                <c:pt idx="18">
                  <c:v>Italia</c:v>
                </c:pt>
                <c:pt idx="19">
                  <c:v>Haití</c:v>
                </c:pt>
                <c:pt idx="20">
                  <c:v>Costa Rica</c:v>
                </c:pt>
                <c:pt idx="21">
                  <c:v>Canadá</c:v>
                </c:pt>
                <c:pt idx="22">
                  <c:v>Inglaterra</c:v>
                </c:pt>
                <c:pt idx="23">
                  <c:v>Brasil</c:v>
                </c:pt>
                <c:pt idx="24">
                  <c:v>Rusia</c:v>
                </c:pt>
                <c:pt idx="25">
                  <c:v>Uruguay</c:v>
                </c:pt>
                <c:pt idx="26">
                  <c:v>Paraguay</c:v>
                </c:pt>
                <c:pt idx="27">
                  <c:v>Bolivia</c:v>
                </c:pt>
                <c:pt idx="28">
                  <c:v>Turquía</c:v>
                </c:pt>
                <c:pt idx="29">
                  <c:v>Panamá</c:v>
                </c:pt>
                <c:pt idx="30">
                  <c:v>Hungría</c:v>
                </c:pt>
                <c:pt idx="31">
                  <c:v>República del Congo</c:v>
                </c:pt>
                <c:pt idx="32">
                  <c:v>Líbano</c:v>
                </c:pt>
                <c:pt idx="33">
                  <c:v>Japón</c:v>
                </c:pt>
                <c:pt idx="34">
                  <c:v>Dinamarca</c:v>
                </c:pt>
                <c:pt idx="35">
                  <c:v>Marruecos</c:v>
                </c:pt>
                <c:pt idx="36">
                  <c:v>Mónaco</c:v>
                </c:pt>
                <c:pt idx="37">
                  <c:v>Suecia</c:v>
                </c:pt>
                <c:pt idx="38">
                  <c:v>Filipinas</c:v>
                </c:pt>
                <c:pt idx="39">
                  <c:v>Suiza</c:v>
                </c:pt>
                <c:pt idx="40">
                  <c:v>Holanda</c:v>
                </c:pt>
                <c:pt idx="41">
                  <c:v>Polonia</c:v>
                </c:pt>
                <c:pt idx="42">
                  <c:v>Corea</c:v>
                </c:pt>
                <c:pt idx="43">
                  <c:v>Guinea</c:v>
                </c:pt>
                <c:pt idx="44">
                  <c:v>Túnez</c:v>
                </c:pt>
                <c:pt idx="45">
                  <c:v>Saint Kitts y Nevis</c:v>
                </c:pt>
                <c:pt idx="46">
                  <c:v>Irak</c:v>
                </c:pt>
                <c:pt idx="47">
                  <c:v>Bulgaria</c:v>
                </c:pt>
                <c:pt idx="48">
                  <c:v>República Checa</c:v>
                </c:pt>
                <c:pt idx="49">
                  <c:v>Bélgica</c:v>
                </c:pt>
                <c:pt idx="50">
                  <c:v>Ucranía</c:v>
                </c:pt>
                <c:pt idx="51">
                  <c:v>Armenia</c:v>
                </c:pt>
                <c:pt idx="52">
                  <c:v>India</c:v>
                </c:pt>
                <c:pt idx="53">
                  <c:v>Alemania</c:v>
                </c:pt>
                <c:pt idx="54">
                  <c:v>Taiwán</c:v>
                </c:pt>
                <c:pt idx="55">
                  <c:v>Irán</c:v>
                </c:pt>
                <c:pt idx="56">
                  <c:v>Camerún</c:v>
                </c:pt>
              </c:strCache>
            </c:strRef>
          </c:cat>
          <c:val>
            <c:numRef>
              <c:f>PPEPO_GRA_PAG_35!$B$6:$B$62</c:f>
              <c:numCache>
                <c:formatCode>General</c:formatCode>
                <c:ptCount val="57"/>
                <c:pt idx="0" formatCode="#,##0">
                  <c:v>1140</c:v>
                </c:pt>
                <c:pt idx="1">
                  <c:v>676</c:v>
                </c:pt>
                <c:pt idx="2">
                  <c:v>470</c:v>
                </c:pt>
                <c:pt idx="3">
                  <c:v>324</c:v>
                </c:pt>
                <c:pt idx="4">
                  <c:v>247</c:v>
                </c:pt>
                <c:pt idx="5">
                  <c:v>109</c:v>
                </c:pt>
                <c:pt idx="6">
                  <c:v>67</c:v>
                </c:pt>
                <c:pt idx="7">
                  <c:v>58</c:v>
                </c:pt>
                <c:pt idx="8">
                  <c:v>46</c:v>
                </c:pt>
                <c:pt idx="9">
                  <c:v>40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F-4D44-B158-655EA85F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30554911"/>
        <c:axId val="524147359"/>
      </c:barChart>
      <c:catAx>
        <c:axId val="530554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4147359"/>
        <c:crosses val="autoZero"/>
        <c:auto val="1"/>
        <c:lblAlgn val="ctr"/>
        <c:lblOffset val="100"/>
        <c:noMultiLvlLbl val="0"/>
      </c:catAx>
      <c:valAx>
        <c:axId val="52414735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305549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Coahuila de Zaragoza</c:v>
                </c:pt>
                <c:pt idx="11">
                  <c:v>Centro Penitenciario Federal 18 CPS Coahuila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CEFERESO No. 14 CPS Durango</c:v>
                </c:pt>
                <c:pt idx="17">
                  <c:v>Tabasco</c:v>
                </c:pt>
                <c:pt idx="18">
                  <c:v>Querétaro</c:v>
                </c:pt>
                <c:pt idx="19">
                  <c:v>CEFERESO No. 17 CPS Michoacán</c:v>
                </c:pt>
                <c:pt idx="20">
                  <c:v>Zacatecas</c:v>
                </c:pt>
                <c:pt idx="21">
                  <c:v>CEFERESO No. 13 CPS Oaxaca</c:v>
                </c:pt>
                <c:pt idx="22">
                  <c:v>Guanajuato</c:v>
                </c:pt>
                <c:pt idx="23">
                  <c:v>Puebla</c:v>
                </c:pt>
                <c:pt idx="24">
                  <c:v>Guerrero</c:v>
                </c:pt>
                <c:pt idx="25">
                  <c:v>Aguascalientes</c:v>
                </c:pt>
                <c:pt idx="26">
                  <c:v>CEFERESO No. 4 Noroeste</c:v>
                </c:pt>
                <c:pt idx="27">
                  <c:v>CEFERESO No. 12 CPS Guanajuato</c:v>
                </c:pt>
                <c:pt idx="28">
                  <c:v>Hidalgo</c:v>
                </c:pt>
                <c:pt idx="29">
                  <c:v>CEFERESO No. 16 CPS Femenil Morelos</c:v>
                </c:pt>
                <c:pt idx="30">
                  <c:v>San Luis Potosí</c:v>
                </c:pt>
                <c:pt idx="31">
                  <c:v>Durango</c:v>
                </c:pt>
                <c:pt idx="32">
                  <c:v>CEFERESO No. 5 Oriente</c:v>
                </c:pt>
                <c:pt idx="33">
                  <c:v>Oaxaca</c:v>
                </c:pt>
                <c:pt idx="34">
                  <c:v>Sinaloa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Baja California Sur</c:v>
                </c:pt>
                <c:pt idx="40">
                  <c:v>Campeche</c:v>
                </c:pt>
                <c:pt idx="41">
                  <c:v>Nayarit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471</c:v>
                </c:pt>
                <c:pt idx="1">
                  <c:v>415</c:v>
                </c:pt>
                <c:pt idx="2">
                  <c:v>274</c:v>
                </c:pt>
                <c:pt idx="3">
                  <c:v>208</c:v>
                </c:pt>
                <c:pt idx="4">
                  <c:v>192</c:v>
                </c:pt>
                <c:pt idx="5">
                  <c:v>165</c:v>
                </c:pt>
                <c:pt idx="6">
                  <c:v>123</c:v>
                </c:pt>
                <c:pt idx="7">
                  <c:v>121</c:v>
                </c:pt>
                <c:pt idx="8">
                  <c:v>110</c:v>
                </c:pt>
                <c:pt idx="9">
                  <c:v>105</c:v>
                </c:pt>
                <c:pt idx="10">
                  <c:v>85</c:v>
                </c:pt>
                <c:pt idx="11">
                  <c:v>80</c:v>
                </c:pt>
                <c:pt idx="12">
                  <c:v>68</c:v>
                </c:pt>
                <c:pt idx="13">
                  <c:v>64</c:v>
                </c:pt>
                <c:pt idx="14">
                  <c:v>62</c:v>
                </c:pt>
                <c:pt idx="15">
                  <c:v>56</c:v>
                </c:pt>
                <c:pt idx="16">
                  <c:v>45</c:v>
                </c:pt>
                <c:pt idx="17">
                  <c:v>44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42</c:v>
                </c:pt>
                <c:pt idx="22">
                  <c:v>39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23</c:v>
                </c:pt>
                <c:pt idx="31">
                  <c:v>22</c:v>
                </c:pt>
                <c:pt idx="32">
                  <c:v>22</c:v>
                </c:pt>
                <c:pt idx="33">
                  <c:v>19</c:v>
                </c:pt>
                <c:pt idx="34">
                  <c:v>18</c:v>
                </c:pt>
                <c:pt idx="35">
                  <c:v>17</c:v>
                </c:pt>
                <c:pt idx="36">
                  <c:v>17</c:v>
                </c:pt>
                <c:pt idx="37">
                  <c:v>14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3-4B0D-BCFF-C77653E70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30643535"/>
        <c:axId val="524143999"/>
      </c:barChart>
      <c:catAx>
        <c:axId val="5306435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4143999"/>
        <c:crosses val="autoZero"/>
        <c:auto val="1"/>
        <c:lblAlgn val="ctr"/>
        <c:lblOffset val="100"/>
        <c:noMultiLvlLbl val="0"/>
      </c:catAx>
      <c:valAx>
        <c:axId val="52414399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306435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62149523489191"/>
          <c:y val="0.20993780483990215"/>
          <c:w val="0.73545348395381538"/>
          <c:h val="0.66362677165354333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B40-41C0-A7E1-B370A83117EA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B40-41C0-A7E1-B370A83117EA}"/>
              </c:ext>
            </c:extLst>
          </c:dPt>
          <c:dLbls>
            <c:dLbl>
              <c:idx val="0"/>
              <c:layout>
                <c:manualLayout>
                  <c:x val="5.9527836406852809E-2"/>
                  <c:y val="-5.67634716051554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Personas Procesadas</a:t>
                    </a:r>
                    <a:r>
                      <a:rPr lang="en-US" baseline="0"/>
                      <a:t> del Fuero Común
</a:t>
                    </a:r>
                    <a:fld id="{6ED541D2-9B9A-409B-B1C1-9FB7D0ED4E8C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A4B6746E-B001-4856-81B4-51E1A10CDCF6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B40-41C0-A7E1-B370A83117EA}"/>
                </c:ext>
              </c:extLst>
            </c:dLbl>
            <c:dLbl>
              <c:idx val="1"/>
              <c:layout>
                <c:manualLayout>
                  <c:x val="-7.3514462506205802E-2"/>
                  <c:y val="-0.3147584568688690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Personas Sentenciadas del Fuero Común</a:t>
                    </a:r>
                    <a:r>
                      <a:rPr lang="en-US" baseline="0"/>
                      <a:t>
</a:t>
                    </a:r>
                    <a:fld id="{FF2EB460-A5DD-477D-898F-57C1A7F4730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D31C9FAC-EC6D-4C8A-95E5-46E86670391F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B40-41C0-A7E1-B370A83117EA}"/>
                </c:ext>
              </c:extLst>
            </c:dLbl>
            <c:dLbl>
              <c:idx val="2"/>
              <c:layout>
                <c:manualLayout>
                  <c:x val="6.1289186333215919E-4"/>
                  <c:y val="-0.2006876347160515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Personas Procesadas del Fuero Federal</a:t>
                    </a:r>
                    <a:r>
                      <a:rPr lang="en-US" baseline="0"/>
                      <a:t>
</a:t>
                    </a:r>
                    <a:fld id="{9D15F018-602C-4F9D-AD57-12B3DB448A6D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13.35%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B40-41C0-A7E1-B370A83117EA}"/>
                </c:ext>
              </c:extLst>
            </c:dLbl>
            <c:dLbl>
              <c:idx val="3"/>
              <c:layout>
                <c:manualLayout>
                  <c:x val="-4.2722706509167865E-3"/>
                  <c:y val="-6.30614525139664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´Personas Sentenciadas del Fuero Federal</a:t>
                    </a:r>
                    <a:r>
                      <a:rPr lang="en-US" baseline="0"/>
                      <a:t>
</a:t>
                    </a:r>
                    <a:fld id="{29BD9646-7DDD-4DD9-9159-304142780664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4AF9335E-FAF4-4563-9C36-E611469A4086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B40-41C0-A7E1-B370A83117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Población Procesada del Fuero Común</c:v>
                </c:pt>
                <c:pt idx="1">
                  <c:v>Población Sentenciada del Fuero Común</c:v>
                </c:pt>
                <c:pt idx="2">
                  <c:v>Población Procesada del Fuero Federal</c:v>
                </c:pt>
                <c:pt idx="3">
                  <c:v>Población Sentenciada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1172</c:v>
                </c:pt>
                <c:pt idx="1">
                  <c:v>1264</c:v>
                </c:pt>
                <c:pt idx="2">
                  <c:v>445</c:v>
                </c:pt>
                <c:pt idx="3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35-4D05-9EB9-E9717CE48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3256</c:v>
                </c:pt>
                <c:pt idx="1">
                  <c:v>43</c:v>
                </c:pt>
                <c:pt idx="2">
                  <c:v>24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3-4C54-9C5A-334F6839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4748015"/>
        <c:axId val="524138239"/>
      </c:barChart>
      <c:catAx>
        <c:axId val="59474801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4138239"/>
        <c:crosses val="autoZero"/>
        <c:auto val="1"/>
        <c:lblAlgn val="ctr"/>
        <c:lblOffset val="100"/>
        <c:noMultiLvlLbl val="0"/>
      </c:catAx>
      <c:valAx>
        <c:axId val="52413823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947480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464-4607-8ACE-3E8A48183E07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464-4607-8ACE-3E8A48183E07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0-F464-4607-8ACE-3E8A48183E07}"/>
              </c:ext>
            </c:extLst>
          </c:dPt>
          <c:dLbls>
            <c:dLbl>
              <c:idx val="0"/>
              <c:layout>
                <c:manualLayout>
                  <c:x val="-0.21714285714285714"/>
                  <c:y val="3.09467703398389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4-4607-8ACE-3E8A48183E07}"/>
                </c:ext>
              </c:extLst>
            </c:dLbl>
            <c:dLbl>
              <c:idx val="1"/>
              <c:layout>
                <c:manualLayout>
                  <c:x val="0.19297907761529809"/>
                  <c:y val="-0.1742726168011935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4-4607-8ACE-3E8A48183E07}"/>
                </c:ext>
              </c:extLst>
            </c:dLbl>
            <c:dLbl>
              <c:idx val="2"/>
              <c:layout>
                <c:manualLayout>
                  <c:x val="5.4656917885264342E-3"/>
                  <c:y val="-5.40633698159992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4-4607-8ACE-3E8A48183E07}"/>
                </c:ext>
              </c:extLst>
            </c:dLbl>
            <c:dLbl>
              <c:idx val="3"/>
              <c:layout>
                <c:manualLayout>
                  <c:x val="4.477581552305962E-2"/>
                  <c:y val="-7.65385531188163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64-4607-8ACE-3E8A48183E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1458</c:v>
                </c:pt>
                <c:pt idx="1">
                  <c:v>1147</c:v>
                </c:pt>
                <c:pt idx="2">
                  <c:v>565</c:v>
                </c:pt>
                <c:pt idx="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AF-48B2-B7DB-45ABCA2C5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Baja California</c:v>
                </c:pt>
                <c:pt idx="13">
                  <c:v>Michoacán de Ocampo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Zacatecas</c:v>
                </c:pt>
                <c:pt idx="27">
                  <c:v>CEFERESO No. 4 Noroeste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CEFERESO No. 15 CPS Chiapas</c:v>
                </c:pt>
                <c:pt idx="34">
                  <c:v>CEFERESO No. 16 CPS Femenil Morelos 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Centro Penitenciario Federal 18 CPS Coahuila</c:v>
                </c:pt>
                <c:pt idx="38">
                  <c:v>Guanajuato</c:v>
                </c:pt>
                <c:pt idx="39">
                  <c:v>Colima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#,##0</c:formatCode>
                <c:ptCount val="46"/>
                <c:pt idx="0">
                  <c:v>1165</c:v>
                </c:pt>
                <c:pt idx="1">
                  <c:v>1015</c:v>
                </c:pt>
                <c:pt idx="2" formatCode="General">
                  <c:v>683</c:v>
                </c:pt>
                <c:pt idx="3" formatCode="General">
                  <c:v>560</c:v>
                </c:pt>
                <c:pt idx="4" formatCode="General">
                  <c:v>509</c:v>
                </c:pt>
                <c:pt idx="5" formatCode="General">
                  <c:v>477</c:v>
                </c:pt>
                <c:pt idx="6" formatCode="General">
                  <c:v>470</c:v>
                </c:pt>
                <c:pt idx="7" formatCode="General">
                  <c:v>364</c:v>
                </c:pt>
                <c:pt idx="8" formatCode="General">
                  <c:v>331</c:v>
                </c:pt>
                <c:pt idx="9" formatCode="General">
                  <c:v>328</c:v>
                </c:pt>
                <c:pt idx="10" formatCode="General">
                  <c:v>253</c:v>
                </c:pt>
                <c:pt idx="11" formatCode="General">
                  <c:v>173</c:v>
                </c:pt>
                <c:pt idx="12" formatCode="General">
                  <c:v>158</c:v>
                </c:pt>
                <c:pt idx="13" formatCode="General">
                  <c:v>147</c:v>
                </c:pt>
                <c:pt idx="14" formatCode="General">
                  <c:v>142</c:v>
                </c:pt>
                <c:pt idx="15" formatCode="General">
                  <c:v>119</c:v>
                </c:pt>
                <c:pt idx="16" formatCode="General">
                  <c:v>113</c:v>
                </c:pt>
                <c:pt idx="17" formatCode="General">
                  <c:v>99</c:v>
                </c:pt>
                <c:pt idx="18" formatCode="General">
                  <c:v>94</c:v>
                </c:pt>
                <c:pt idx="19" formatCode="General">
                  <c:v>83</c:v>
                </c:pt>
                <c:pt idx="20" formatCode="General">
                  <c:v>80</c:v>
                </c:pt>
                <c:pt idx="21" formatCode="General">
                  <c:v>59</c:v>
                </c:pt>
                <c:pt idx="22" formatCode="General">
                  <c:v>56</c:v>
                </c:pt>
                <c:pt idx="23" formatCode="General">
                  <c:v>45</c:v>
                </c:pt>
                <c:pt idx="24" formatCode="General">
                  <c:v>37</c:v>
                </c:pt>
                <c:pt idx="25" formatCode="General">
                  <c:v>34</c:v>
                </c:pt>
                <c:pt idx="26" formatCode="General">
                  <c:v>34</c:v>
                </c:pt>
                <c:pt idx="27" formatCode="General">
                  <c:v>34</c:v>
                </c:pt>
                <c:pt idx="28" formatCode="General">
                  <c:v>27</c:v>
                </c:pt>
                <c:pt idx="29" formatCode="General">
                  <c:v>26</c:v>
                </c:pt>
                <c:pt idx="30" formatCode="General">
                  <c:v>24</c:v>
                </c:pt>
                <c:pt idx="31" formatCode="General">
                  <c:v>20</c:v>
                </c:pt>
                <c:pt idx="32" formatCode="General">
                  <c:v>18</c:v>
                </c:pt>
                <c:pt idx="33" formatCode="General">
                  <c:v>17</c:v>
                </c:pt>
                <c:pt idx="34" formatCode="General">
                  <c:v>16</c:v>
                </c:pt>
                <c:pt idx="35" formatCode="General">
                  <c:v>13</c:v>
                </c:pt>
                <c:pt idx="36" formatCode="General">
                  <c:v>12</c:v>
                </c:pt>
                <c:pt idx="37" formatCode="General">
                  <c:v>10</c:v>
                </c:pt>
                <c:pt idx="38" formatCode="General">
                  <c:v>9</c:v>
                </c:pt>
                <c:pt idx="39" formatCode="General">
                  <c:v>9</c:v>
                </c:pt>
                <c:pt idx="40" formatCode="General">
                  <c:v>8</c:v>
                </c:pt>
                <c:pt idx="41" formatCode="General">
                  <c:v>5</c:v>
                </c:pt>
                <c:pt idx="42" formatCode="General">
                  <c:v>3</c:v>
                </c:pt>
                <c:pt idx="43" formatCode="General">
                  <c:v>3</c:v>
                </c:pt>
                <c:pt idx="44" formatCode="General">
                  <c:v>1</c:v>
                </c:pt>
                <c:pt idx="4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A5-44FD-9CA9-5FDFB8D6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89700943"/>
        <c:axId val="1408252431"/>
      </c:barChart>
      <c:catAx>
        <c:axId val="489700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08252431"/>
        <c:crosses val="autoZero"/>
        <c:auto val="1"/>
        <c:lblAlgn val="ctr"/>
        <c:lblOffset val="100"/>
        <c:noMultiLvlLbl val="0"/>
      </c:catAx>
      <c:valAx>
        <c:axId val="140825243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89700943"/>
        <c:crosses val="autoZero"/>
        <c:crossBetween val="between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341395234179111E-2"/>
          <c:y val="2.1222817095776735E-2"/>
          <c:w val="0.94197208799242416"/>
          <c:h val="0.696385953259973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Nuevo León</c:v>
                </c:pt>
                <c:pt idx="5">
                  <c:v>San Luis Potosí</c:v>
                </c:pt>
                <c:pt idx="6">
                  <c:v>Michoacán de Ocampo</c:v>
                </c:pt>
                <c:pt idx="7">
                  <c:v>Estado de México</c:v>
                </c:pt>
                <c:pt idx="8">
                  <c:v>Guanajuato</c:v>
                </c:pt>
                <c:pt idx="9">
                  <c:v>Sonora</c:v>
                </c:pt>
                <c:pt idx="10">
                  <c:v>Jalisco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Chihuahua</c:v>
                </c:pt>
                <c:pt idx="18">
                  <c:v>Hidalgo</c:v>
                </c:pt>
                <c:pt idx="19">
                  <c:v>Chiapas</c:v>
                </c:pt>
                <c:pt idx="20">
                  <c:v>CEFEREPSI</c:v>
                </c:pt>
                <c:pt idx="21">
                  <c:v>Guerrero</c:v>
                </c:pt>
                <c:pt idx="22">
                  <c:v>CEFERESO No. 15 CPS Chiapas</c:v>
                </c:pt>
                <c:pt idx="23">
                  <c:v>CEFERESO No. 8 Nor-Poniente</c:v>
                </c:pt>
                <c:pt idx="24">
                  <c:v>Quintana Roo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Oaxaca</c:v>
                </c:pt>
                <c:pt idx="28">
                  <c:v>Zacatecas</c:v>
                </c:pt>
                <c:pt idx="29">
                  <c:v>Tabasco</c:v>
                </c:pt>
                <c:pt idx="30">
                  <c:v>Durango</c:v>
                </c:pt>
                <c:pt idx="31">
                  <c:v>Tamaulipas</c:v>
                </c:pt>
                <c:pt idx="32">
                  <c:v>Querétaro</c:v>
                </c:pt>
                <c:pt idx="33">
                  <c:v>Tlaxcala</c:v>
                </c:pt>
                <c:pt idx="34">
                  <c:v>Nayarit</c:v>
                </c:pt>
                <c:pt idx="35">
                  <c:v>CEFERESO No. 5 Oriente</c:v>
                </c:pt>
                <c:pt idx="36">
                  <c:v>CEFERESO No. 7 Nor-Noroeste</c:v>
                </c:pt>
                <c:pt idx="37">
                  <c:v>Morelos</c:v>
                </c:pt>
                <c:pt idx="38">
                  <c:v>Coahuila de Zaragoza</c:v>
                </c:pt>
                <c:pt idx="39">
                  <c:v>Yucatán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625</c:v>
                </c:pt>
                <c:pt idx="1">
                  <c:v>547</c:v>
                </c:pt>
                <c:pt idx="2">
                  <c:v>451</c:v>
                </c:pt>
                <c:pt idx="3">
                  <c:v>430</c:v>
                </c:pt>
                <c:pt idx="4">
                  <c:v>352</c:v>
                </c:pt>
                <c:pt idx="5">
                  <c:v>319</c:v>
                </c:pt>
                <c:pt idx="6">
                  <c:v>310</c:v>
                </c:pt>
                <c:pt idx="7">
                  <c:v>309</c:v>
                </c:pt>
                <c:pt idx="8">
                  <c:v>308</c:v>
                </c:pt>
                <c:pt idx="9">
                  <c:v>303</c:v>
                </c:pt>
                <c:pt idx="10">
                  <c:v>280</c:v>
                </c:pt>
                <c:pt idx="11">
                  <c:v>247</c:v>
                </c:pt>
                <c:pt idx="12">
                  <c:v>235</c:v>
                </c:pt>
                <c:pt idx="13">
                  <c:v>220</c:v>
                </c:pt>
                <c:pt idx="14">
                  <c:v>198</c:v>
                </c:pt>
                <c:pt idx="15">
                  <c:v>153</c:v>
                </c:pt>
                <c:pt idx="16">
                  <c:v>130</c:v>
                </c:pt>
                <c:pt idx="17">
                  <c:v>112</c:v>
                </c:pt>
                <c:pt idx="18">
                  <c:v>109</c:v>
                </c:pt>
                <c:pt idx="19">
                  <c:v>105</c:v>
                </c:pt>
                <c:pt idx="20">
                  <c:v>102</c:v>
                </c:pt>
                <c:pt idx="21">
                  <c:v>100</c:v>
                </c:pt>
                <c:pt idx="22">
                  <c:v>95</c:v>
                </c:pt>
                <c:pt idx="23">
                  <c:v>95</c:v>
                </c:pt>
                <c:pt idx="24">
                  <c:v>94</c:v>
                </c:pt>
                <c:pt idx="25">
                  <c:v>91</c:v>
                </c:pt>
                <c:pt idx="26">
                  <c:v>90</c:v>
                </c:pt>
                <c:pt idx="27">
                  <c:v>80</c:v>
                </c:pt>
                <c:pt idx="28">
                  <c:v>75</c:v>
                </c:pt>
                <c:pt idx="29">
                  <c:v>66</c:v>
                </c:pt>
                <c:pt idx="30">
                  <c:v>64</c:v>
                </c:pt>
                <c:pt idx="31">
                  <c:v>63</c:v>
                </c:pt>
                <c:pt idx="32">
                  <c:v>51</c:v>
                </c:pt>
                <c:pt idx="33">
                  <c:v>51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43</c:v>
                </c:pt>
                <c:pt idx="39">
                  <c:v>42</c:v>
                </c:pt>
                <c:pt idx="40">
                  <c:v>37</c:v>
                </c:pt>
                <c:pt idx="41">
                  <c:v>27</c:v>
                </c:pt>
                <c:pt idx="42">
                  <c:v>17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0-4D73-8327-FC4AD3479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3256815"/>
        <c:axId val="491014927"/>
      </c:barChart>
      <c:catAx>
        <c:axId val="493256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14927"/>
        <c:crosses val="autoZero"/>
        <c:auto val="1"/>
        <c:lblAlgn val="ctr"/>
        <c:lblOffset val="100"/>
        <c:noMultiLvlLbl val="0"/>
      </c:catAx>
      <c:valAx>
        <c:axId val="49101492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32568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PPPMIEF_GRA_PAG_11!$A$66:$A$67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PPPMIEF_GRA_PAG_11!$B$66:$B$67</c:f>
              <c:numCache>
                <c:formatCode>General</c:formatCode>
                <c:ptCount val="2"/>
                <c:pt idx="0" formatCode="#,##0">
                  <c:v>6542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B-4B89-A03B-899BBFB3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437535"/>
        <c:axId val="491001007"/>
      </c:barChart>
      <c:catAx>
        <c:axId val="49543753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01007"/>
        <c:crosses val="autoZero"/>
        <c:auto val="1"/>
        <c:lblAlgn val="ctr"/>
        <c:lblOffset val="100"/>
        <c:noMultiLvlLbl val="0"/>
      </c:catAx>
      <c:valAx>
        <c:axId val="491001007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54375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99434401685705"/>
          <c:y val="0.19388278269340045"/>
          <c:w val="0.7354534767661085"/>
          <c:h val="0.6636267554184592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BB8-48A5-BAF0-8898FA401DD8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BB8-48A5-BAF0-8898FA401DD8}"/>
              </c:ext>
            </c:extLst>
          </c:dPt>
          <c:dPt>
            <c:idx val="2"/>
            <c:bubble3D val="0"/>
            <c:spPr>
              <a:solidFill>
                <a:srgbClr val="669900"/>
              </a:solidFill>
            </c:spPr>
            <c:extLst>
              <c:ext xmlns:c16="http://schemas.microsoft.com/office/drawing/2014/chart" uri="{C3380CC4-5D6E-409C-BE32-E72D297353CC}">
                <c16:uniqueId val="{00000006-00B0-4370-BD51-A5E484630D88}"/>
              </c:ext>
            </c:extLst>
          </c:dPt>
          <c:dPt>
            <c:idx val="3"/>
            <c:bubble3D val="0"/>
            <c:spPr>
              <a:solidFill>
                <a:srgbClr val="70578F"/>
              </a:solidFill>
            </c:spPr>
            <c:extLst>
              <c:ext xmlns:c16="http://schemas.microsoft.com/office/drawing/2014/chart" uri="{C3380CC4-5D6E-409C-BE32-E72D297353CC}">
                <c16:uniqueId val="{00000005-00B0-4370-BD51-A5E484630D88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0B0-4370-BD51-A5E484630D88}"/>
              </c:ext>
            </c:extLst>
          </c:dPt>
          <c:dLbls>
            <c:dLbl>
              <c:idx val="0"/>
              <c:layout>
                <c:manualLayout>
                  <c:x val="-0.22938732394366196"/>
                  <c:y val="1.5369754038477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8-48A5-BAF0-8898FA401DD8}"/>
                </c:ext>
              </c:extLst>
            </c:dLbl>
            <c:dLbl>
              <c:idx val="1"/>
              <c:layout>
                <c:manualLayout>
                  <c:x val="0.16879184775512984"/>
                  <c:y val="-0.1408527500740367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3383100614572602"/>
                      <c:h val="0.115428520470483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BB8-48A5-BAF0-8898FA401DD8}"/>
                </c:ext>
              </c:extLst>
            </c:dLbl>
            <c:dLbl>
              <c:idx val="2"/>
              <c:layout>
                <c:manualLayout>
                  <c:x val="-7.5804924032383272E-2"/>
                  <c:y val="-2.4714668398408961E-2"/>
                </c:manualLayout>
              </c:layout>
              <c:tx>
                <c:rich>
                  <a:bodyPr/>
                  <a:lstStyle/>
                  <a:p>
                    <a:fld id="{1887485E-E310-43FF-AA14-1E998629453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3A651786-22C9-4B08-8519-6EC9041F944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10.22%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0B0-4370-BD51-A5E484630D88}"/>
                </c:ext>
              </c:extLst>
            </c:dLbl>
            <c:dLbl>
              <c:idx val="3"/>
              <c:layout>
                <c:manualLayout>
                  <c:x val="-2.1239713873793944E-2"/>
                  <c:y val="-8.59335985063722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0-4370-BD51-A5E484630D88}"/>
                </c:ext>
              </c:extLst>
            </c:dLbl>
            <c:dLbl>
              <c:idx val="4"/>
              <c:layout>
                <c:manualLayout>
                  <c:x val="8.4485970943772873E-2"/>
                  <c:y val="-0.111451578861920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0-4370-BD51-A5E484630D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PPPAMGE_GRAPAG_13!$B$14:$B$18</c:f>
              <c:numCache>
                <c:formatCode>#,##0</c:formatCode>
                <c:ptCount val="5"/>
                <c:pt idx="0">
                  <c:v>5099</c:v>
                </c:pt>
                <c:pt idx="1">
                  <c:v>2074</c:v>
                </c:pt>
                <c:pt idx="2" formatCode="General">
                  <c:v>874</c:v>
                </c:pt>
                <c:pt idx="3" formatCode="General">
                  <c:v>363</c:v>
                </c:pt>
                <c:pt idx="4" formatCode="General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B8-48A5-BAF0-8898FA40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Chihuahua</c:v>
                </c:pt>
                <c:pt idx="6">
                  <c:v>Baja California</c:v>
                </c:pt>
                <c:pt idx="7">
                  <c:v>Sonora</c:v>
                </c:pt>
                <c:pt idx="8">
                  <c:v>Chiapas</c:v>
                </c:pt>
                <c:pt idx="9">
                  <c:v>Hidalgo</c:v>
                </c:pt>
                <c:pt idx="10">
                  <c:v>Oaxaca</c:v>
                </c:pt>
                <c:pt idx="11">
                  <c:v>Guerrero</c:v>
                </c:pt>
                <c:pt idx="12">
                  <c:v>Guanajuato</c:v>
                </c:pt>
                <c:pt idx="13">
                  <c:v>Morelos</c:v>
                </c:pt>
                <c:pt idx="14">
                  <c:v>Tamaulipas</c:v>
                </c:pt>
                <c:pt idx="15">
                  <c:v>Tabasco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Aguascalientes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Baja California Sur</c:v>
                </c:pt>
                <c:pt idx="35">
                  <c:v>CEFERESO No. 15 CPS Chiapas</c:v>
                </c:pt>
                <c:pt idx="36">
                  <c:v>CEFERESO No. 1 Altiplano</c:v>
                </c:pt>
                <c:pt idx="37">
                  <c:v>CEFERESO No. 11 CPS Sonora</c:v>
                </c:pt>
                <c:pt idx="38">
                  <c:v>Centro Penitenciario Federal 18 CPS Coahuila</c:v>
                </c:pt>
                <c:pt idx="39">
                  <c:v>CEFERESO No. 17 CPS Michoacán</c:v>
                </c:pt>
                <c:pt idx="40">
                  <c:v>CEFERESO No. 5 Oriente</c:v>
                </c:pt>
                <c:pt idx="41">
                  <c:v>CEFERESO No. 16 CPS Femenil Morelos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PPPAMEF_GRAPAG_14!$B$6:$B$51</c:f>
              <c:numCache>
                <c:formatCode>#,##0</c:formatCode>
                <c:ptCount val="46"/>
                <c:pt idx="0">
                  <c:v>1176</c:v>
                </c:pt>
                <c:pt idx="1">
                  <c:v>818</c:v>
                </c:pt>
                <c:pt idx="2">
                  <c:v>510</c:v>
                </c:pt>
                <c:pt idx="3">
                  <c:v>458</c:v>
                </c:pt>
                <c:pt idx="4">
                  <c:v>351</c:v>
                </c:pt>
                <c:pt idx="5">
                  <c:v>314</c:v>
                </c:pt>
                <c:pt idx="6">
                  <c:v>296</c:v>
                </c:pt>
                <c:pt idx="7">
                  <c:v>296</c:v>
                </c:pt>
                <c:pt idx="8">
                  <c:v>275</c:v>
                </c:pt>
                <c:pt idx="9">
                  <c:v>265</c:v>
                </c:pt>
                <c:pt idx="10">
                  <c:v>263</c:v>
                </c:pt>
                <c:pt idx="11">
                  <c:v>246</c:v>
                </c:pt>
                <c:pt idx="12">
                  <c:v>245</c:v>
                </c:pt>
                <c:pt idx="13">
                  <c:v>237</c:v>
                </c:pt>
                <c:pt idx="14">
                  <c:v>230</c:v>
                </c:pt>
                <c:pt idx="15">
                  <c:v>228</c:v>
                </c:pt>
                <c:pt idx="16">
                  <c:v>211</c:v>
                </c:pt>
                <c:pt idx="17">
                  <c:v>208</c:v>
                </c:pt>
                <c:pt idx="18">
                  <c:v>183</c:v>
                </c:pt>
                <c:pt idx="19">
                  <c:v>160</c:v>
                </c:pt>
                <c:pt idx="20">
                  <c:v>151</c:v>
                </c:pt>
                <c:pt idx="21">
                  <c:v>141</c:v>
                </c:pt>
                <c:pt idx="22">
                  <c:v>119</c:v>
                </c:pt>
                <c:pt idx="23">
                  <c:v>113</c:v>
                </c:pt>
                <c:pt idx="24">
                  <c:v>100</c:v>
                </c:pt>
                <c:pt idx="25">
                  <c:v>98</c:v>
                </c:pt>
                <c:pt idx="26">
                  <c:v>93</c:v>
                </c:pt>
                <c:pt idx="27">
                  <c:v>68</c:v>
                </c:pt>
                <c:pt idx="28">
                  <c:v>64</c:v>
                </c:pt>
                <c:pt idx="29">
                  <c:v>62</c:v>
                </c:pt>
                <c:pt idx="30">
                  <c:v>61</c:v>
                </c:pt>
                <c:pt idx="31">
                  <c:v>56</c:v>
                </c:pt>
                <c:pt idx="32">
                  <c:v>55</c:v>
                </c:pt>
                <c:pt idx="33">
                  <c:v>51</c:v>
                </c:pt>
                <c:pt idx="34">
                  <c:v>46</c:v>
                </c:pt>
                <c:pt idx="35" formatCode="General">
                  <c:v>42</c:v>
                </c:pt>
                <c:pt idx="36">
                  <c:v>40</c:v>
                </c:pt>
                <c:pt idx="37">
                  <c:v>35</c:v>
                </c:pt>
                <c:pt idx="38" formatCode="General">
                  <c:v>35</c:v>
                </c:pt>
                <c:pt idx="39" formatCode="General">
                  <c:v>34</c:v>
                </c:pt>
                <c:pt idx="40">
                  <c:v>32</c:v>
                </c:pt>
                <c:pt idx="41">
                  <c:v>31</c:v>
                </c:pt>
                <c:pt idx="42">
                  <c:v>30</c:v>
                </c:pt>
                <c:pt idx="43">
                  <c:v>18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D-4F6D-855C-06F78255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544255"/>
        <c:axId val="491013007"/>
      </c:barChart>
      <c:catAx>
        <c:axId val="49554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1013007"/>
        <c:crosses val="autoZero"/>
        <c:auto val="1"/>
        <c:lblAlgn val="ctr"/>
        <c:lblOffset val="100"/>
        <c:noMultiLvlLbl val="0"/>
      </c:catAx>
      <c:valAx>
        <c:axId val="49101300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55442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042335563583507"/>
          <c:y val="0.24889510335832554"/>
          <c:w val="0.73545356062941902"/>
          <c:h val="0.66362678395375196"/>
        </c:manualLayout>
      </c:layout>
      <c:pie3DChart>
        <c:varyColors val="1"/>
        <c:ser>
          <c:idx val="0"/>
          <c:order val="0"/>
          <c:explosion val="15"/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6C48-4548-B294-3E59CC2D09EA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C48-4548-B294-3E59CC2D09EA}"/>
              </c:ext>
            </c:extLst>
          </c:dPt>
          <c:dPt>
            <c:idx val="3"/>
            <c:bubble3D val="0"/>
            <c:spPr>
              <a:solidFill>
                <a:srgbClr val="70578F"/>
              </a:solidFill>
            </c:spPr>
            <c:extLst>
              <c:ext xmlns:c16="http://schemas.microsoft.com/office/drawing/2014/chart" uri="{C3380CC4-5D6E-409C-BE32-E72D297353CC}">
                <c16:uniqueId val="{00000002-6C48-4548-B294-3E59CC2D09EA}"/>
              </c:ext>
            </c:extLst>
          </c:dPt>
          <c:dLbls>
            <c:dLbl>
              <c:idx val="0"/>
              <c:layout>
                <c:manualLayout>
                  <c:x val="0.10718531603903775"/>
                  <c:y val="-5.58772978815376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8-4548-B294-3E59CC2D09EA}"/>
                </c:ext>
              </c:extLst>
            </c:dLbl>
            <c:dLbl>
              <c:idx val="1"/>
              <c:layout>
                <c:manualLayout>
                  <c:x val="0.16116040028642659"/>
                  <c:y val="-0.330201067873236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48-4548-B294-3E59CC2D09EA}"/>
                </c:ext>
              </c:extLst>
            </c:dLbl>
            <c:dLbl>
              <c:idx val="2"/>
              <c:layout>
                <c:manualLayout>
                  <c:x val="-2.0929947290659334E-2"/>
                  <c:y val="-2.71413044822793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8-4548-B294-3E59CC2D09EA}"/>
                </c:ext>
              </c:extLst>
            </c:dLbl>
            <c:dLbl>
              <c:idx val="3"/>
              <c:layout>
                <c:manualLayout>
                  <c:x val="6.1046038582293981E-2"/>
                  <c:y val="-0.10608358777592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8-4548-B294-3E59CC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PPPAMFSJ_GRAPAG_16!$B$6:$B$9</c:f>
              <c:numCache>
                <c:formatCode>#,##0</c:formatCode>
                <c:ptCount val="4"/>
                <c:pt idx="0">
                  <c:v>2344</c:v>
                </c:pt>
                <c:pt idx="1">
                  <c:v>5374</c:v>
                </c:pt>
                <c:pt idx="2">
                  <c:v>310</c:v>
                </c:pt>
                <c:pt idx="3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B-43FF-9178-4A47E1A0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1E7-4B8B-8D17-5A2324C589C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1E7-4B8B-8D17-5A2324C589CC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8E5-4889-B723-3EEFFB5CB8CA}"/>
              </c:ext>
            </c:extLst>
          </c:dPt>
          <c:dPt>
            <c:idx val="3"/>
            <c:bubble3D val="0"/>
            <c:spPr>
              <a:solidFill>
                <a:srgbClr val="70578F"/>
              </a:solidFill>
            </c:spPr>
            <c:extLst>
              <c:ext xmlns:c16="http://schemas.microsoft.com/office/drawing/2014/chart" uri="{C3380CC4-5D6E-409C-BE32-E72D297353CC}">
                <c16:uniqueId val="{00000005-E8E5-4889-B723-3EEFFB5CB8CA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6-E8E5-4889-B723-3EEFFB5CB8C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8E5-4889-B723-3EEFFB5CB8CA}"/>
              </c:ext>
            </c:extLst>
          </c:dPt>
          <c:dLbls>
            <c:dLbl>
              <c:idx val="0"/>
              <c:layout>
                <c:manualLayout>
                  <c:x val="-0.24187106091710425"/>
                  <c:y val="4.5937745561845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5C0C12A7-C6AB-4F0F-9B64-DD96E839306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CD4ACF28-54F3-4D9B-8F54-8E57F7E9843E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E7-4B8B-8D17-5A2324C589CC}"/>
                </c:ext>
              </c:extLst>
            </c:dLbl>
            <c:dLbl>
              <c:idx val="1"/>
              <c:layout>
                <c:manualLayout>
                  <c:x val="0.16118920726241365"/>
                  <c:y val="-0.23672786253358483"/>
                </c:manualLayout>
              </c:layout>
              <c:tx>
                <c:rich>
                  <a:bodyPr/>
                  <a:lstStyle/>
                  <a:p>
                    <a:fld id="{338AEB38-5F38-4BCE-ADBF-4A120D88704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932C7B2-2EE2-4017-8B27-908D2529014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23.83%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1E7-4B8B-8D17-5A2324C589CC}"/>
                </c:ext>
              </c:extLst>
            </c:dLbl>
            <c:dLbl>
              <c:idx val="2"/>
              <c:layout>
                <c:manualLayout>
                  <c:x val="0.14385542398409287"/>
                  <c:y val="4.39254049635534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5-4889-B723-3EEFFB5CB8CA}"/>
                </c:ext>
              </c:extLst>
            </c:dLbl>
            <c:dLbl>
              <c:idx val="3"/>
              <c:layout>
                <c:manualLayout>
                  <c:x val="-0.11774150527440029"/>
                  <c:y val="-4.74667261325037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5-4889-B723-3EEFFB5CB8CA}"/>
                </c:ext>
              </c:extLst>
            </c:dLbl>
            <c:dLbl>
              <c:idx val="4"/>
              <c:layout>
                <c:manualLayout>
                  <c:x val="-1.5968095293736547E-2"/>
                  <c:y val="-9.741734211416512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5-4889-B723-3EEFFB5CB8CA}"/>
                </c:ext>
              </c:extLst>
            </c:dLbl>
            <c:dLbl>
              <c:idx val="5"/>
              <c:layout>
                <c:manualLayout>
                  <c:x val="0.13140265324163267"/>
                  <c:y val="-9.14436712091259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5-4889-B723-3EEFFB5CB8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14623</c:v>
                </c:pt>
                <c:pt idx="1">
                  <c:v>6510</c:v>
                </c:pt>
                <c:pt idx="2">
                  <c:v>5544</c:v>
                </c:pt>
                <c:pt idx="3" formatCode="General">
                  <c:v>476</c:v>
                </c:pt>
                <c:pt idx="4" formatCode="General">
                  <c:v>103</c:v>
                </c:pt>
                <c:pt idx="5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7-4B8B-8D17-5A2324C5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AGOSTO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6349</xdr:rowOff>
    </xdr:from>
    <xdr:to>
      <xdr:col>13</xdr:col>
      <xdr:colOff>537882</xdr:colOff>
      <xdr:row>33</xdr:row>
      <xdr:rowOff>67235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95D8E5-7D9E-D189-2F02-CD6B010BB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9CA3A7-AD84-1D66-B55B-5B4662345D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DCC216-56B3-ABCF-1F8C-D295D804D4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AE8C7F9-3F6D-59BE-0F4A-988DC2ABA5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A7D653-BF53-CE97-C667-713B06677D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8A08AC-CDF7-59B8-F3AC-82E4920B7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13F4B6-915C-8ABB-4FDC-584BFA9B06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AA9BA7-AFBB-8EEB-96A2-9104E6AB42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69849</xdr:rowOff>
    </xdr:from>
    <xdr:to>
      <xdr:col>15</xdr:col>
      <xdr:colOff>301625</xdr:colOff>
      <xdr:row>32</xdr:row>
      <xdr:rowOff>111124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47739E-8665-81C4-4A5D-64C929A9A1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338667</xdr:colOff>
      <xdr:row>3</xdr:row>
      <xdr:rowOff>127000</xdr:rowOff>
    </xdr:from>
    <xdr:to>
      <xdr:col>10</xdr:col>
      <xdr:colOff>211667</xdr:colOff>
      <xdr:row>25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123A4F-E72F-4968-BC8F-926D216A3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84669</xdr:rowOff>
    </xdr:from>
    <xdr:to>
      <xdr:col>11</xdr:col>
      <xdr:colOff>730250</xdr:colOff>
      <xdr:row>26</xdr:row>
      <xdr:rowOff>84666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15154D-48AA-46B9-BBA6-A2373305B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42334</xdr:colOff>
      <xdr:row>2</xdr:row>
      <xdr:rowOff>63500</xdr:rowOff>
    </xdr:from>
    <xdr:to>
      <xdr:col>12</xdr:col>
      <xdr:colOff>666750</xdr:colOff>
      <xdr:row>53</xdr:row>
      <xdr:rowOff>21167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B8A9A9-9F58-4D6C-86E8-583B95041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3</xdr:row>
      <xdr:rowOff>161730</xdr:rowOff>
    </xdr:from>
    <xdr:to>
      <xdr:col>12</xdr:col>
      <xdr:colOff>219075</xdr:colOff>
      <xdr:row>33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F647C5-787F-4FD1-8AE6-EC2A4FE9D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58510</xdr:rowOff>
    </xdr:from>
    <xdr:to>
      <xdr:col>16</xdr:col>
      <xdr:colOff>476250</xdr:colOff>
      <xdr:row>51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64ADC3-01C3-4AD7-9577-47AB822BB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2E5241-6E39-74DA-F90F-DB741B97FA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85725</xdr:rowOff>
    </xdr:from>
    <xdr:to>
      <xdr:col>12</xdr:col>
      <xdr:colOff>571500</xdr:colOff>
      <xdr:row>94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426091-7040-D75B-616D-A28CA04B61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3</xdr:row>
      <xdr:rowOff>171450</xdr:rowOff>
    </xdr:from>
    <xdr:to>
      <xdr:col>12</xdr:col>
      <xdr:colOff>552450</xdr:colOff>
      <xdr:row>28</xdr:row>
      <xdr:rowOff>44450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1C185C-C715-4115-CFD6-CD8A30A3DE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4C24ED-841A-D756-1B7E-EE5ABBBA84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DFEC01-8423-7709-39D9-89CF0798F4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187325</xdr:rowOff>
    </xdr:from>
    <xdr:to>
      <xdr:col>12</xdr:col>
      <xdr:colOff>619125</xdr:colOff>
      <xdr:row>94</xdr:row>
      <xdr:rowOff>101600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72505E-7BA4-EA5A-1E44-EA0C7FF7ED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161925</xdr:rowOff>
    </xdr:from>
    <xdr:to>
      <xdr:col>12</xdr:col>
      <xdr:colOff>454025</xdr:colOff>
      <xdr:row>24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06BDCF-D69A-0286-9A69-A931D4977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242651</xdr:colOff>
      <xdr:row>4</xdr:row>
      <xdr:rowOff>69997</xdr:rowOff>
    </xdr:from>
    <xdr:to>
      <xdr:col>12</xdr:col>
      <xdr:colOff>605032</xdr:colOff>
      <xdr:row>94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AF7615-6AA8-5711-0725-73ADB42CEF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187649</xdr:rowOff>
    </xdr:from>
    <xdr:to>
      <xdr:col>17</xdr:col>
      <xdr:colOff>704850</xdr:colOff>
      <xdr:row>104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0F6179-1B78-A1EE-1C02-3CF7CE8305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28574</xdr:colOff>
      <xdr:row>105</xdr:row>
      <xdr:rowOff>79375</xdr:rowOff>
    </xdr:from>
    <xdr:to>
      <xdr:col>17</xdr:col>
      <xdr:colOff>704849</xdr:colOff>
      <xdr:row>118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75EE33-6C67-EE3E-8BB3-F3440BD619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301624</xdr:colOff>
      <xdr:row>4</xdr:row>
      <xdr:rowOff>123823</xdr:rowOff>
    </xdr:from>
    <xdr:to>
      <xdr:col>13</xdr:col>
      <xdr:colOff>428624</xdr:colOff>
      <xdr:row>33</xdr:row>
      <xdr:rowOff>228599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B445DF-EAC5-A792-BB63-2916DF47B9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523875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EE6C65-C6CE-F372-6567-DC737912E9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182407</xdr:colOff>
      <xdr:row>2</xdr:row>
      <xdr:rowOff>181677</xdr:rowOff>
    </xdr:from>
    <xdr:to>
      <xdr:col>12</xdr:col>
      <xdr:colOff>653143</xdr:colOff>
      <xdr:row>30</xdr:row>
      <xdr:rowOff>54429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28DF61-07F1-BD21-380D-23FBBA9853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file:///\\10.238.199.22\dansep-estad\2023\Febrero\2%20Cuaderno%20Vulnerable\Menores_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file:///\\10.238.199.22\dansep-estad\2023\Abril\2%20Cuaderno%20Vulnerable\Menores_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lio\2%20Cuaderno%20Vulnerable\Menores_07_2023.xlsx" TargetMode="External"/><Relationship Id="rId1" Type="http://schemas.openxmlformats.org/officeDocument/2006/relationships/externalLinkPath" Target="file:///\\10.238.199.22\dansep-estad\2023\Julio\2%20Cuaderno%20Vulnerable\Menores_07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Agosto\Informacion%20Complementaria\LGBTTI_2023.xlsx" TargetMode="External"/><Relationship Id="rId1" Type="http://schemas.openxmlformats.org/officeDocument/2006/relationships/externalLinkPath" Target="file:///Z:\2023\Agosto\Informacion%20Complementaria\LGBTTI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lio\2%20Cuaderno%20Vulnerable\LGBTTI_07_2023.xlsx" TargetMode="External"/><Relationship Id="rId1" Type="http://schemas.openxmlformats.org/officeDocument/2006/relationships/externalLinkPath" Target="file:///\\10.238.199.22\dansep-estad\2023\Julio\2%20Cuaderno%20Vulnerable\LGBTTI_07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5">
          <cell r="B5" t="str">
            <v>CANTIDAD</v>
          </cell>
        </row>
      </sheetData>
      <sheetData sheetId="3">
        <row r="7">
          <cell r="C7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  <sheetName val="LGBTTI_2023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 refreshError="1"/>
      <sheetData sheetId="2"/>
      <sheetData sheetId="3">
        <row r="3">
          <cell r="P3">
            <v>2023</v>
          </cell>
        </row>
        <row r="4">
          <cell r="P4" t="str">
            <v>Agosto</v>
          </cell>
          <cell r="Q4">
            <v>8</v>
          </cell>
          <cell r="T4" t="str">
            <v>Septiembre</v>
          </cell>
        </row>
      </sheetData>
      <sheetData sheetId="4"/>
      <sheetData sheetId="5">
        <row r="1">
          <cell r="B1" t="str">
            <v>CANTIDAD</v>
          </cell>
        </row>
      </sheetData>
      <sheetData sheetId="6">
        <row r="1">
          <cell r="B1" t="str">
            <v>Total</v>
          </cell>
        </row>
      </sheetData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GBTTIQ+ TOTAL"/>
      <sheetName val="TOTAL CF Y EF"/>
      <sheetName val="GRAF PAST LGBTTIQ+"/>
      <sheetName val="PPIFSSEF_TAB_PAG_4"/>
      <sheetName val="GRAF LGBTTTIQ EF CF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 refreshError="1"/>
      <sheetData sheetId="4">
        <row r="7">
          <cell r="B7" t="str">
            <v>Total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Agosto&amp;anio=2023&amp;origen=excel" preserveFormatting="0" connectionId="6772" xr16:uid="{7FB196E9-DEB9-4E53-A316-965081A61047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Agosto&amp;anio=2023&amp;origen=excel" preserveFormatting="0" connectionId="6781" xr16:uid="{8A23A6BD-7C0A-4C0F-A6C5-0DDBA169A39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Agosto&amp;anio=2023&amp;origen=excel" preserveFormatting="0" connectionId="6806" xr16:uid="{42CB67BD-7D33-4E7E-84F4-DE4DD2E1A94B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Agosto&amp;anio=2023&amp;origen=excel" preserveFormatting="0" connectionId="6814" xr16:uid="{718ABACD-157C-46B8-B0A2-89A386997AD2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Agosto&amp;anio=2023&amp;origen=excel" preserveFormatting="0" connectionId="6832" xr16:uid="{5225E0A7-422B-4505-BF42-BB1707B4992D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Diciembre&amp;anio=2021&amp;origen=excel" preserveFormatting="0" connectionId="6731" xr16:uid="{EED9ADF1-6CA6-45DE-985F-7438B5453693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Agosto&amp;anio=2023&amp;origen=excel" preserveFormatting="0" connectionId="6863" xr16:uid="{3A937557-F125-4FE7-8C1C-7F2ABC66DFF5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Agosto&amp;anio=2023&amp;origen=excel" preserveFormatting="0" connectionId="6902" xr16:uid="{7668015C-9F03-468F-A3F3-2AB590344109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Agosto&amp;anio=2023&amp;origen=excel" preserveFormatting="0" connectionId="6926" xr16:uid="{A4ADBDC5-7E4F-4DCC-82DD-CFBA44CF066C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Agosto&amp;anio=2023&amp;origen=excel" preserveFormatting="0" connectionId="6928" xr16:uid="{EDF474EF-61E1-499F-AD3F-6F34610CFD38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Agosto&amp;anio=2023&amp;origen=excel" preserveFormatting="0" connectionId="6728" xr16:uid="{5581F2E8-AE94-4BE5-812C-80E33E49F1E1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Agosto&amp;anio=2023&amp;origen=excel" preserveFormatting="0" connectionId="6929" xr16:uid="{EDF1B3D8-9781-4841-9464-F9B5394B2B6A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Agosto&amp;anio=2023&amp;origen=excel" preserveFormatting="0" connectionId="6930" xr16:uid="{3E0FD485-0C6F-471D-B3F3-716268586453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Agosto&amp;anio=2023&amp;origen=excel" preserveFormatting="0" connectionId="6931" xr16:uid="{8D6DC275-6757-40BC-B1F2-C53725C951CA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Agosto&amp;anio=2023&amp;origen=excel" preserveFormatting="0" connectionId="6932" xr16:uid="{3CBF87EA-75DE-43D0-9498-3B177F2C975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3" xr16:uid="{49BB50B7-0D71-4E68-B089-DA764CF77FA1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Agosto&amp;anio=2023&amp;origen=excel" preserveFormatting="0" connectionId="6933" xr16:uid="{3D1FC8F6-7B42-4805-B86A-652A686C368E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Agosto&amp;anio=2023&amp;origen=excel" preserveFormatting="0" connectionId="6935" xr16:uid="{299DF0F0-0076-427E-81DE-EFD12D36B4B7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Agosto&amp;anio=2023&amp;origen=excel" preserveFormatting="0" connectionId="6936" xr16:uid="{DA747458-0A52-4EB8-8F55-0FA7BF0F92C8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Agosto&amp;anio=2023&amp;origen=excel" preserveFormatting="0" connectionId="6937" xr16:uid="{C0B4C46E-BCFA-4CB3-885C-4570836C0F47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Agosto&amp;anio=2023&amp;origen=excel" preserveFormatting="0" connectionId="6938" xr16:uid="{842659D5-640C-455B-92E6-10CC6DFF1479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Agosto&amp;anio=2023&amp;origen=excel" preserveFormatting="0" connectionId="6729" xr16:uid="{7C3DD769-3E24-481B-A8C5-E9FDFE74D708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Agosto&amp;anio=2023&amp;origen=excel" preserveFormatting="0" connectionId="6939" xr16:uid="{D008F24E-5959-4B4B-A6C2-CD92828BD0E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Agosto&amp;anio=2023&amp;origen=excel" preserveFormatting="0" connectionId="6942" xr16:uid="{C8AE8F3B-CC58-41D5-8CA3-F73453257955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Agosto&amp;anio=2023&amp;origen=excel" preserveFormatting="0" connectionId="6940" xr16:uid="{919FF037-8517-43EB-8D4C-7B8497D4339E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Agosto&amp;anio=2023&amp;origen=excel" preserveFormatting="0" connectionId="6941" xr16:uid="{9DDA9840-F6CE-480C-89F2-6984F4FA6AB2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gosto&amp;anio=2023&amp;origen=excel" preserveFormatting="0" connectionId="6730" xr16:uid="{2EC2E946-1D30-4B15-BECA-DE07AC62159A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Agosto&amp;anio=2023&amp;origen=excel" preserveFormatting="0" connectionId="6732" xr16:uid="{1A46809D-8E73-4B44-A46E-5E3B2463D58F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Agosto&amp;anio=2023&amp;origen=excel" preserveFormatting="0" connectionId="6734" xr16:uid="{D733EC5A-F216-4010-9818-CF03BA1CCA2A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Agosto&amp;anio=2023&amp;origen=excel" preserveFormatting="0" connectionId="6736" xr16:uid="{2829994D-78C6-44E2-94D0-2FF5FDE89DEA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Agosto&amp;anio=2023&amp;origen=excel" preserveFormatting="0" connectionId="6737" xr16:uid="{5334F13C-E77D-4F97-8346-7FFF85CE1CA5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Agosto&amp;anio=2023&amp;origen=excel" preserveFormatting="0" connectionId="6738" xr16:uid="{0B1868A8-24A8-4895-8C2C-8F047B581B87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19" sqref="L19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03"/>
      <c r="B9" s="503"/>
      <c r="C9" s="503"/>
      <c r="D9" s="503"/>
      <c r="E9" s="503"/>
      <c r="F9" s="503"/>
      <c r="G9" s="503"/>
      <c r="H9" s="503"/>
      <c r="I9" s="503"/>
      <c r="J9" s="503"/>
    </row>
    <row r="10" spans="1:10" ht="20.100000000000001" customHeight="1">
      <c r="A10" s="503"/>
      <c r="B10" s="503"/>
      <c r="C10" s="503"/>
      <c r="D10" s="503"/>
      <c r="E10" s="503"/>
      <c r="F10" s="503"/>
      <c r="G10" s="503"/>
      <c r="H10" s="503"/>
      <c r="I10" s="503"/>
      <c r="J10" s="503"/>
    </row>
    <row r="11" spans="1:10" ht="20.100000000000001" customHeight="1">
      <c r="A11" s="503"/>
      <c r="B11" s="503"/>
      <c r="C11" s="503"/>
      <c r="D11" s="503"/>
      <c r="E11" s="503"/>
      <c r="F11" s="503"/>
      <c r="G11" s="503"/>
      <c r="H11" s="503"/>
      <c r="I11" s="503"/>
      <c r="J11" s="503"/>
    </row>
    <row r="12" spans="1:10" ht="20.100000000000001" customHeight="1">
      <c r="A12" s="503"/>
      <c r="B12" s="503"/>
      <c r="C12" s="503"/>
      <c r="D12" s="503"/>
      <c r="E12" s="503"/>
      <c r="F12" s="503"/>
      <c r="G12" s="503"/>
      <c r="H12" s="503"/>
      <c r="I12" s="503"/>
      <c r="J12" s="503"/>
    </row>
    <row r="13" spans="1:10" ht="20.100000000000001" customHeight="1">
      <c r="A13" s="503"/>
      <c r="B13" s="503"/>
      <c r="C13" s="503"/>
      <c r="D13" s="503"/>
      <c r="E13" s="503"/>
      <c r="F13" s="503"/>
      <c r="G13" s="503"/>
      <c r="H13" s="503"/>
      <c r="I13" s="503"/>
      <c r="J13" s="503"/>
    </row>
    <row r="14" spans="1:10" ht="20.100000000000001" customHeight="1">
      <c r="A14" s="503"/>
      <c r="B14" s="503"/>
      <c r="C14" s="503"/>
      <c r="D14" s="503"/>
      <c r="E14" s="503"/>
      <c r="F14" s="503"/>
      <c r="G14" s="503"/>
      <c r="H14" s="503"/>
      <c r="I14" s="503"/>
      <c r="J14" s="503"/>
    </row>
    <row r="15" spans="1:10" ht="20.100000000000001" customHeight="1">
      <c r="A15" s="503"/>
      <c r="B15" s="503"/>
      <c r="C15" s="503"/>
      <c r="D15" s="503"/>
      <c r="E15" s="503"/>
      <c r="F15" s="503"/>
      <c r="G15" s="503"/>
      <c r="H15" s="503"/>
      <c r="I15" s="503"/>
      <c r="J15" s="503"/>
    </row>
    <row r="16" spans="1:10" ht="20.100000000000001" customHeight="1">
      <c r="A16" s="503"/>
      <c r="B16" s="503"/>
      <c r="C16" s="503"/>
      <c r="D16" s="503"/>
      <c r="E16" s="503"/>
      <c r="F16" s="503"/>
      <c r="G16" s="503"/>
      <c r="H16" s="503"/>
      <c r="I16" s="503"/>
      <c r="J16" s="503"/>
    </row>
    <row r="17" spans="1:10" ht="20.100000000000001" customHeight="1">
      <c r="A17" s="503"/>
      <c r="B17" s="503"/>
      <c r="C17" s="503"/>
      <c r="D17" s="503"/>
      <c r="E17" s="503"/>
      <c r="F17" s="503"/>
      <c r="G17" s="503"/>
      <c r="H17" s="503"/>
      <c r="I17" s="503"/>
      <c r="J17" s="503"/>
    </row>
    <row r="18" spans="1:10" ht="20.100000000000001" customHeight="1">
      <c r="A18" s="503"/>
      <c r="B18" s="503"/>
      <c r="C18" s="503"/>
      <c r="D18" s="503"/>
      <c r="E18" s="503"/>
      <c r="F18" s="503"/>
      <c r="G18" s="503"/>
      <c r="H18" s="503"/>
      <c r="I18" s="503"/>
      <c r="J18" s="503"/>
    </row>
    <row r="19" spans="1:10" ht="20.100000000000001" customHeight="1">
      <c r="A19" s="503"/>
      <c r="B19" s="503"/>
      <c r="C19" s="503"/>
      <c r="D19" s="503"/>
      <c r="E19" s="503"/>
      <c r="F19" s="503"/>
      <c r="G19" s="503"/>
      <c r="H19" s="503"/>
      <c r="I19" s="503"/>
      <c r="J19" s="503"/>
    </row>
    <row r="20" spans="1:10" ht="20.100000000000001" customHeight="1">
      <c r="A20" s="503"/>
      <c r="B20" s="503"/>
      <c r="C20" s="503"/>
      <c r="D20" s="503"/>
      <c r="E20" s="503"/>
      <c r="F20" s="503"/>
      <c r="G20" s="503"/>
      <c r="H20" s="503"/>
      <c r="I20" s="503"/>
      <c r="J20" s="503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504"/>
      <c r="B25" s="504"/>
      <c r="C25" s="504"/>
      <c r="D25" s="504"/>
      <c r="E25" s="504"/>
      <c r="F25" s="504"/>
      <c r="G25" s="504"/>
      <c r="H25" s="504"/>
      <c r="I25" s="504"/>
      <c r="J25" s="504"/>
    </row>
    <row r="26" spans="1:10" ht="20.100000000000001" customHeight="1">
      <c r="A26" s="504"/>
      <c r="B26" s="504"/>
      <c r="C26" s="504"/>
      <c r="D26" s="504"/>
      <c r="E26" s="504"/>
      <c r="F26" s="504"/>
      <c r="G26" s="504"/>
      <c r="H26" s="504"/>
      <c r="I26" s="504"/>
      <c r="J26" s="504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4497C-BDDF-4A4F-9570-F03231C1242E}">
  <dimension ref="A1:Q78"/>
  <sheetViews>
    <sheetView view="pageBreakPreview" topLeftCell="A21" zoomScale="60" zoomScaleNormal="90" workbookViewId="0">
      <selection activeCell="C27" sqref="C27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16384" width="11.42578125" style="53"/>
  </cols>
  <sheetData>
    <row r="1" spans="1:17" ht="6" customHeight="1">
      <c r="A1" s="52" t="s">
        <v>53</v>
      </c>
    </row>
    <row r="2" spans="1:17" ht="23.25" customHeight="1">
      <c r="A2" s="541" t="s">
        <v>350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</row>
    <row r="3" spans="1:17" ht="21.95" customHeight="1">
      <c r="A3" s="541" t="str">
        <f>UPPER(CONCATENATE("Agosto 2023"))</f>
        <v>AGOSTO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</row>
    <row r="4" spans="1:17">
      <c r="A4" s="54"/>
    </row>
    <row r="5" spans="1:17">
      <c r="A5" s="530" t="s">
        <v>351</v>
      </c>
      <c r="B5" s="540"/>
      <c r="C5" s="530" t="s">
        <v>269</v>
      </c>
      <c r="D5" s="530"/>
      <c r="E5" s="530"/>
      <c r="F5" s="530"/>
      <c r="G5" s="530"/>
      <c r="H5" s="530"/>
      <c r="I5" s="540"/>
      <c r="J5" s="530" t="s">
        <v>270</v>
      </c>
      <c r="K5" s="530"/>
      <c r="L5" s="530"/>
      <c r="M5" s="530"/>
      <c r="N5" s="530"/>
      <c r="O5" s="530"/>
      <c r="P5" s="540"/>
      <c r="Q5" s="530" t="s">
        <v>90</v>
      </c>
    </row>
    <row r="6" spans="1:17">
      <c r="A6" s="530"/>
      <c r="B6" s="540"/>
      <c r="C6" s="530" t="s">
        <v>278</v>
      </c>
      <c r="D6" s="530"/>
      <c r="E6" s="530" t="s">
        <v>279</v>
      </c>
      <c r="F6" s="530"/>
      <c r="G6" s="530" t="s">
        <v>193</v>
      </c>
      <c r="H6" s="530" t="s">
        <v>271</v>
      </c>
      <c r="I6" s="540"/>
      <c r="J6" s="530" t="s">
        <v>278</v>
      </c>
      <c r="K6" s="530"/>
      <c r="L6" s="530" t="s">
        <v>279</v>
      </c>
      <c r="M6" s="530"/>
      <c r="N6" s="530" t="s">
        <v>193</v>
      </c>
      <c r="O6" s="530" t="s">
        <v>271</v>
      </c>
      <c r="P6" s="540"/>
      <c r="Q6" s="530"/>
    </row>
    <row r="7" spans="1:17">
      <c r="A7" s="530"/>
      <c r="B7" s="540"/>
      <c r="C7" s="91" t="s">
        <v>272</v>
      </c>
      <c r="D7" s="91" t="s">
        <v>273</v>
      </c>
      <c r="E7" s="91" t="s">
        <v>272</v>
      </c>
      <c r="F7" s="91" t="s">
        <v>273</v>
      </c>
      <c r="G7" s="530"/>
      <c r="H7" s="530"/>
      <c r="I7" s="540"/>
      <c r="J7" s="91" t="s">
        <v>272</v>
      </c>
      <c r="K7" s="91" t="s">
        <v>273</v>
      </c>
      <c r="L7" s="91" t="s">
        <v>272</v>
      </c>
      <c r="M7" s="91" t="s">
        <v>273</v>
      </c>
      <c r="N7" s="530"/>
      <c r="O7" s="530"/>
      <c r="P7" s="540"/>
      <c r="Q7" s="530"/>
    </row>
    <row r="8" spans="1:17" ht="8.1" customHeight="1">
      <c r="A8" s="108"/>
      <c r="B8" s="54"/>
      <c r="C8" s="109"/>
      <c r="D8" s="109"/>
      <c r="E8" s="109"/>
      <c r="F8" s="109"/>
      <c r="G8" s="109"/>
      <c r="H8" s="109"/>
      <c r="I8" s="54"/>
      <c r="J8" s="109"/>
      <c r="K8" s="109"/>
      <c r="L8" s="109"/>
      <c r="M8" s="109"/>
      <c r="N8" s="109"/>
      <c r="O8" s="109"/>
      <c r="P8" s="54"/>
      <c r="Q8" s="109"/>
    </row>
    <row r="9" spans="1:17">
      <c r="A9" s="100" t="s">
        <v>296</v>
      </c>
      <c r="B9" s="105"/>
      <c r="C9" s="430">
        <v>28</v>
      </c>
      <c r="D9" s="430">
        <v>1</v>
      </c>
      <c r="E9" s="430">
        <v>42</v>
      </c>
      <c r="F9" s="430">
        <v>2</v>
      </c>
      <c r="G9" s="85">
        <v>73</v>
      </c>
      <c r="H9" s="85">
        <v>95</v>
      </c>
      <c r="I9" s="105"/>
      <c r="J9" s="430">
        <v>1</v>
      </c>
      <c r="K9" s="430">
        <v>0</v>
      </c>
      <c r="L9" s="430">
        <v>3</v>
      </c>
      <c r="M9" s="430">
        <v>0</v>
      </c>
      <c r="N9" s="85">
        <v>4</v>
      </c>
      <c r="O9" s="85">
        <v>5</v>
      </c>
      <c r="P9" s="105"/>
      <c r="Q9" s="85">
        <v>77</v>
      </c>
    </row>
    <row r="10" spans="1:17">
      <c r="A10" s="100" t="s">
        <v>297</v>
      </c>
      <c r="B10" s="105"/>
      <c r="C10" s="430">
        <v>5</v>
      </c>
      <c r="D10" s="430">
        <v>0</v>
      </c>
      <c r="E10" s="430">
        <v>0</v>
      </c>
      <c r="F10" s="430">
        <v>0</v>
      </c>
      <c r="G10" s="85">
        <v>5</v>
      </c>
      <c r="H10" s="85">
        <v>83</v>
      </c>
      <c r="I10" s="105"/>
      <c r="J10" s="430">
        <v>1</v>
      </c>
      <c r="K10" s="430">
        <v>0</v>
      </c>
      <c r="L10" s="430">
        <v>0</v>
      </c>
      <c r="M10" s="430">
        <v>0</v>
      </c>
      <c r="N10" s="85">
        <v>1</v>
      </c>
      <c r="O10" s="85">
        <v>17</v>
      </c>
      <c r="P10" s="105"/>
      <c r="Q10" s="85">
        <v>6</v>
      </c>
    </row>
    <row r="11" spans="1:17">
      <c r="A11" s="100" t="s">
        <v>298</v>
      </c>
      <c r="B11" s="105"/>
      <c r="C11" s="430">
        <v>10</v>
      </c>
      <c r="D11" s="430">
        <v>1</v>
      </c>
      <c r="E11" s="430">
        <v>30</v>
      </c>
      <c r="F11" s="430">
        <v>0</v>
      </c>
      <c r="G11" s="85">
        <v>41</v>
      </c>
      <c r="H11" s="85">
        <v>95</v>
      </c>
      <c r="I11" s="105"/>
      <c r="J11" s="430">
        <v>2</v>
      </c>
      <c r="K11" s="430">
        <v>0</v>
      </c>
      <c r="L11" s="430">
        <v>0</v>
      </c>
      <c r="M11" s="430">
        <v>0</v>
      </c>
      <c r="N11" s="85">
        <v>2</v>
      </c>
      <c r="O11" s="85">
        <v>5</v>
      </c>
      <c r="P11" s="105"/>
      <c r="Q11" s="85">
        <v>43</v>
      </c>
    </row>
    <row r="12" spans="1:17">
      <c r="A12" s="100" t="s">
        <v>299</v>
      </c>
      <c r="B12" s="105"/>
      <c r="C12" s="430">
        <v>3</v>
      </c>
      <c r="D12" s="430">
        <v>0</v>
      </c>
      <c r="E12" s="430">
        <v>2</v>
      </c>
      <c r="F12" s="430">
        <v>0</v>
      </c>
      <c r="G12" s="85">
        <v>5</v>
      </c>
      <c r="H12" s="85">
        <v>100</v>
      </c>
      <c r="I12" s="105"/>
      <c r="J12" s="430">
        <v>0</v>
      </c>
      <c r="K12" s="430">
        <v>0</v>
      </c>
      <c r="L12" s="430">
        <v>0</v>
      </c>
      <c r="M12" s="430">
        <v>0</v>
      </c>
      <c r="N12" s="85">
        <v>0</v>
      </c>
      <c r="O12" s="85">
        <v>0</v>
      </c>
      <c r="P12" s="105"/>
      <c r="Q12" s="85">
        <v>5</v>
      </c>
    </row>
    <row r="13" spans="1:17">
      <c r="A13" s="100" t="s">
        <v>300</v>
      </c>
      <c r="B13" s="105"/>
      <c r="C13" s="430">
        <v>69</v>
      </c>
      <c r="D13" s="430">
        <v>1</v>
      </c>
      <c r="E13" s="430">
        <v>112</v>
      </c>
      <c r="F13" s="430">
        <v>4</v>
      </c>
      <c r="G13" s="85">
        <v>186</v>
      </c>
      <c r="H13" s="85">
        <v>98</v>
      </c>
      <c r="I13" s="105"/>
      <c r="J13" s="430">
        <v>1</v>
      </c>
      <c r="K13" s="430">
        <v>1</v>
      </c>
      <c r="L13" s="430">
        <v>1</v>
      </c>
      <c r="M13" s="430">
        <v>0</v>
      </c>
      <c r="N13" s="85">
        <v>3</v>
      </c>
      <c r="O13" s="85">
        <v>2</v>
      </c>
      <c r="P13" s="105"/>
      <c r="Q13" s="85">
        <v>189</v>
      </c>
    </row>
    <row r="14" spans="1:17">
      <c r="A14" s="100" t="s">
        <v>301</v>
      </c>
      <c r="B14" s="105"/>
      <c r="C14" s="430">
        <v>106</v>
      </c>
      <c r="D14" s="430">
        <v>1</v>
      </c>
      <c r="E14" s="430">
        <v>115</v>
      </c>
      <c r="F14" s="430">
        <v>1</v>
      </c>
      <c r="G14" s="85">
        <v>223</v>
      </c>
      <c r="H14" s="85">
        <v>98</v>
      </c>
      <c r="I14" s="105"/>
      <c r="J14" s="430">
        <v>0</v>
      </c>
      <c r="K14" s="430">
        <v>0</v>
      </c>
      <c r="L14" s="430">
        <v>4</v>
      </c>
      <c r="M14" s="430">
        <v>0</v>
      </c>
      <c r="N14" s="85">
        <v>4</v>
      </c>
      <c r="O14" s="85">
        <v>2</v>
      </c>
      <c r="P14" s="105"/>
      <c r="Q14" s="85">
        <v>227</v>
      </c>
    </row>
    <row r="15" spans="1:17">
      <c r="A15" s="100" t="s">
        <v>360</v>
      </c>
      <c r="B15" s="105"/>
      <c r="C15" s="430">
        <v>4</v>
      </c>
      <c r="D15" s="430">
        <v>0</v>
      </c>
      <c r="E15" s="430">
        <v>8</v>
      </c>
      <c r="F15" s="430">
        <v>1</v>
      </c>
      <c r="G15" s="85">
        <v>13</v>
      </c>
      <c r="H15" s="85">
        <v>100</v>
      </c>
      <c r="I15" s="105"/>
      <c r="J15" s="430">
        <v>0</v>
      </c>
      <c r="K15" s="430">
        <v>0</v>
      </c>
      <c r="L15" s="430">
        <v>0</v>
      </c>
      <c r="M15" s="430">
        <v>0</v>
      </c>
      <c r="N15" s="85">
        <v>0</v>
      </c>
      <c r="O15" s="85">
        <v>0</v>
      </c>
      <c r="P15" s="105"/>
      <c r="Q15" s="85">
        <v>13</v>
      </c>
    </row>
    <row r="16" spans="1:17">
      <c r="A16" s="100" t="s">
        <v>361</v>
      </c>
      <c r="B16" s="105"/>
      <c r="C16" s="430">
        <v>2</v>
      </c>
      <c r="D16" s="430">
        <v>0</v>
      </c>
      <c r="E16" s="430">
        <v>15</v>
      </c>
      <c r="F16" s="430">
        <v>1</v>
      </c>
      <c r="G16" s="85">
        <v>18</v>
      </c>
      <c r="H16" s="85">
        <v>90</v>
      </c>
      <c r="I16" s="105"/>
      <c r="J16" s="430">
        <v>0</v>
      </c>
      <c r="K16" s="430">
        <v>0</v>
      </c>
      <c r="L16" s="430">
        <v>2</v>
      </c>
      <c r="M16" s="430">
        <v>0</v>
      </c>
      <c r="N16" s="85">
        <v>2</v>
      </c>
      <c r="O16" s="85">
        <v>10</v>
      </c>
      <c r="P16" s="105"/>
      <c r="Q16" s="85">
        <v>20</v>
      </c>
    </row>
    <row r="17" spans="1:17">
      <c r="A17" s="100" t="s">
        <v>353</v>
      </c>
      <c r="B17" s="105"/>
      <c r="C17" s="430">
        <v>0</v>
      </c>
      <c r="D17" s="430">
        <v>0</v>
      </c>
      <c r="E17" s="430">
        <v>1</v>
      </c>
      <c r="F17" s="430">
        <v>0</v>
      </c>
      <c r="G17" s="85">
        <v>1</v>
      </c>
      <c r="H17" s="85">
        <v>100</v>
      </c>
      <c r="I17" s="105"/>
      <c r="J17" s="430">
        <v>0</v>
      </c>
      <c r="K17" s="430">
        <v>0</v>
      </c>
      <c r="L17" s="430">
        <v>0</v>
      </c>
      <c r="M17" s="430">
        <v>0</v>
      </c>
      <c r="N17" s="85">
        <v>0</v>
      </c>
      <c r="O17" s="85">
        <v>0</v>
      </c>
      <c r="P17" s="105"/>
      <c r="Q17" s="85">
        <v>1</v>
      </c>
    </row>
    <row r="18" spans="1:17">
      <c r="A18" s="100" t="s">
        <v>302</v>
      </c>
      <c r="B18" s="105"/>
      <c r="C18" s="430">
        <v>54</v>
      </c>
      <c r="D18" s="430">
        <v>2</v>
      </c>
      <c r="E18" s="430">
        <v>99</v>
      </c>
      <c r="F18" s="430">
        <v>4</v>
      </c>
      <c r="G18" s="85">
        <v>159</v>
      </c>
      <c r="H18" s="85">
        <v>92</v>
      </c>
      <c r="I18" s="105"/>
      <c r="J18" s="430">
        <v>3</v>
      </c>
      <c r="K18" s="430">
        <v>0</v>
      </c>
      <c r="L18" s="430">
        <v>11</v>
      </c>
      <c r="M18" s="430">
        <v>0</v>
      </c>
      <c r="N18" s="85">
        <v>14</v>
      </c>
      <c r="O18" s="85">
        <v>8</v>
      </c>
      <c r="P18" s="105"/>
      <c r="Q18" s="85">
        <v>173</v>
      </c>
    </row>
    <row r="19" spans="1:17">
      <c r="A19" s="100" t="s">
        <v>303</v>
      </c>
      <c r="B19" s="105"/>
      <c r="C19" s="430">
        <v>0</v>
      </c>
      <c r="D19" s="430">
        <v>0</v>
      </c>
      <c r="E19" s="430">
        <v>0</v>
      </c>
      <c r="F19" s="430">
        <v>2</v>
      </c>
      <c r="G19" s="85">
        <v>2</v>
      </c>
      <c r="H19" s="85">
        <v>100</v>
      </c>
      <c r="I19" s="105"/>
      <c r="J19" s="430">
        <v>0</v>
      </c>
      <c r="K19" s="430">
        <v>0</v>
      </c>
      <c r="L19" s="430">
        <v>0</v>
      </c>
      <c r="M19" s="430">
        <v>0</v>
      </c>
      <c r="N19" s="85">
        <v>0</v>
      </c>
      <c r="O19" s="85">
        <v>0</v>
      </c>
      <c r="P19" s="105"/>
      <c r="Q19" s="85">
        <v>2</v>
      </c>
    </row>
    <row r="20" spans="1:17">
      <c r="A20" s="100" t="s">
        <v>304</v>
      </c>
      <c r="B20" s="105"/>
      <c r="C20" s="430">
        <v>2</v>
      </c>
      <c r="D20" s="430">
        <v>0</v>
      </c>
      <c r="E20" s="430">
        <v>7</v>
      </c>
      <c r="F20" s="430">
        <v>0</v>
      </c>
      <c r="G20" s="85">
        <v>9</v>
      </c>
      <c r="H20" s="85">
        <v>100</v>
      </c>
      <c r="I20" s="105"/>
      <c r="J20" s="430">
        <v>0</v>
      </c>
      <c r="K20" s="430">
        <v>0</v>
      </c>
      <c r="L20" s="430">
        <v>0</v>
      </c>
      <c r="M20" s="430">
        <v>0</v>
      </c>
      <c r="N20" s="85">
        <v>0</v>
      </c>
      <c r="O20" s="85">
        <v>0</v>
      </c>
      <c r="P20" s="105"/>
      <c r="Q20" s="85">
        <v>9</v>
      </c>
    </row>
    <row r="21" spans="1:17">
      <c r="A21" s="100" t="s">
        <v>305</v>
      </c>
      <c r="B21" s="105"/>
      <c r="C21" s="430">
        <v>0</v>
      </c>
      <c r="D21" s="430">
        <v>0</v>
      </c>
      <c r="E21" s="430">
        <v>4</v>
      </c>
      <c r="F21" s="430">
        <v>0</v>
      </c>
      <c r="G21" s="85">
        <v>4</v>
      </c>
      <c r="H21" s="85">
        <v>67</v>
      </c>
      <c r="I21" s="105"/>
      <c r="J21" s="430">
        <v>1</v>
      </c>
      <c r="K21" s="430">
        <v>0</v>
      </c>
      <c r="L21" s="430">
        <v>1</v>
      </c>
      <c r="M21" s="430">
        <v>0</v>
      </c>
      <c r="N21" s="85">
        <v>2</v>
      </c>
      <c r="O21" s="85">
        <v>33</v>
      </c>
      <c r="P21" s="105"/>
      <c r="Q21" s="85">
        <v>6</v>
      </c>
    </row>
    <row r="22" spans="1:17">
      <c r="A22" s="100" t="s">
        <v>306</v>
      </c>
      <c r="B22" s="105"/>
      <c r="C22" s="430">
        <v>63</v>
      </c>
      <c r="D22" s="430">
        <v>0</v>
      </c>
      <c r="E22" s="430">
        <v>51</v>
      </c>
      <c r="F22" s="430">
        <v>0</v>
      </c>
      <c r="G22" s="85">
        <v>114</v>
      </c>
      <c r="H22" s="85">
        <v>99</v>
      </c>
      <c r="I22" s="105"/>
      <c r="J22" s="430">
        <v>0</v>
      </c>
      <c r="K22" s="430">
        <v>0</v>
      </c>
      <c r="L22" s="430">
        <v>1</v>
      </c>
      <c r="M22" s="430">
        <v>0</v>
      </c>
      <c r="N22" s="85">
        <v>1</v>
      </c>
      <c r="O22" s="85">
        <v>1</v>
      </c>
      <c r="P22" s="105"/>
      <c r="Q22" s="85">
        <v>115</v>
      </c>
    </row>
    <row r="23" spans="1:17">
      <c r="A23" s="100" t="s">
        <v>307</v>
      </c>
      <c r="B23" s="105"/>
      <c r="C23" s="430">
        <v>6</v>
      </c>
      <c r="D23" s="430">
        <v>0</v>
      </c>
      <c r="E23" s="430">
        <v>13</v>
      </c>
      <c r="F23" s="430">
        <v>0</v>
      </c>
      <c r="G23" s="85">
        <v>19</v>
      </c>
      <c r="H23" s="85">
        <v>100</v>
      </c>
      <c r="I23" s="105"/>
      <c r="J23" s="430">
        <v>0</v>
      </c>
      <c r="K23" s="430">
        <v>0</v>
      </c>
      <c r="L23" s="430">
        <v>0</v>
      </c>
      <c r="M23" s="430">
        <v>0</v>
      </c>
      <c r="N23" s="85">
        <v>0</v>
      </c>
      <c r="O23" s="85">
        <v>0</v>
      </c>
      <c r="P23" s="105"/>
      <c r="Q23" s="85">
        <v>19</v>
      </c>
    </row>
    <row r="24" spans="1:17">
      <c r="A24" s="100" t="s">
        <v>308</v>
      </c>
      <c r="B24" s="105"/>
      <c r="C24" s="430">
        <v>40</v>
      </c>
      <c r="D24" s="430">
        <v>5</v>
      </c>
      <c r="E24" s="430">
        <v>103</v>
      </c>
      <c r="F24" s="430">
        <v>2</v>
      </c>
      <c r="G24" s="85">
        <v>150</v>
      </c>
      <c r="H24" s="85">
        <v>96</v>
      </c>
      <c r="I24" s="105"/>
      <c r="J24" s="430">
        <v>4</v>
      </c>
      <c r="K24" s="430">
        <v>0</v>
      </c>
      <c r="L24" s="430">
        <v>1</v>
      </c>
      <c r="M24" s="430">
        <v>1</v>
      </c>
      <c r="N24" s="85">
        <v>6</v>
      </c>
      <c r="O24" s="85">
        <v>4</v>
      </c>
      <c r="P24" s="105"/>
      <c r="Q24" s="85">
        <v>156</v>
      </c>
    </row>
    <row r="25" spans="1:17">
      <c r="A25" s="100" t="s">
        <v>309</v>
      </c>
      <c r="B25" s="105"/>
      <c r="C25" s="430">
        <v>5</v>
      </c>
      <c r="D25" s="430">
        <v>0</v>
      </c>
      <c r="E25" s="430">
        <v>0</v>
      </c>
      <c r="F25" s="430">
        <v>0</v>
      </c>
      <c r="G25" s="85">
        <v>5</v>
      </c>
      <c r="H25" s="85">
        <v>100</v>
      </c>
      <c r="I25" s="105"/>
      <c r="J25" s="430">
        <v>0</v>
      </c>
      <c r="K25" s="430">
        <v>0</v>
      </c>
      <c r="L25" s="430">
        <v>0</v>
      </c>
      <c r="M25" s="430">
        <v>0</v>
      </c>
      <c r="N25" s="85">
        <v>0</v>
      </c>
      <c r="O25" s="85">
        <v>0</v>
      </c>
      <c r="P25" s="105"/>
      <c r="Q25" s="85">
        <v>5</v>
      </c>
    </row>
    <row r="26" spans="1:17">
      <c r="A26" s="100" t="s">
        <v>310</v>
      </c>
      <c r="B26" s="105"/>
      <c r="C26" s="430">
        <v>0</v>
      </c>
      <c r="D26" s="430">
        <v>0</v>
      </c>
      <c r="E26" s="430">
        <v>1</v>
      </c>
      <c r="F26" s="430">
        <v>0</v>
      </c>
      <c r="G26" s="85">
        <v>1</v>
      </c>
      <c r="H26" s="85">
        <v>100</v>
      </c>
      <c r="I26" s="105"/>
      <c r="J26" s="430">
        <v>0</v>
      </c>
      <c r="K26" s="430">
        <v>0</v>
      </c>
      <c r="L26" s="430">
        <v>0</v>
      </c>
      <c r="M26" s="430">
        <v>0</v>
      </c>
      <c r="N26" s="85">
        <v>0</v>
      </c>
      <c r="O26" s="85">
        <v>0</v>
      </c>
      <c r="P26" s="105"/>
      <c r="Q26" s="85">
        <v>1</v>
      </c>
    </row>
    <row r="27" spans="1:17">
      <c r="A27" s="100" t="s">
        <v>354</v>
      </c>
      <c r="B27" s="105"/>
      <c r="C27" s="430">
        <v>1</v>
      </c>
      <c r="D27" s="430">
        <v>0</v>
      </c>
      <c r="E27" s="430">
        <v>1</v>
      </c>
      <c r="F27" s="430">
        <v>0</v>
      </c>
      <c r="G27" s="85">
        <v>2</v>
      </c>
      <c r="H27" s="85">
        <v>67</v>
      </c>
      <c r="I27" s="105"/>
      <c r="J27" s="430">
        <v>1</v>
      </c>
      <c r="K27" s="430">
        <v>0</v>
      </c>
      <c r="L27" s="430">
        <v>0</v>
      </c>
      <c r="M27" s="430">
        <v>0</v>
      </c>
      <c r="N27" s="85">
        <v>1</v>
      </c>
      <c r="O27" s="85">
        <v>33</v>
      </c>
      <c r="P27" s="105"/>
      <c r="Q27" s="85">
        <v>3</v>
      </c>
    </row>
    <row r="28" spans="1:17">
      <c r="A28" s="100" t="s">
        <v>355</v>
      </c>
      <c r="B28" s="105"/>
      <c r="C28" s="430">
        <v>0</v>
      </c>
      <c r="D28" s="430">
        <v>0</v>
      </c>
      <c r="E28" s="430">
        <v>1</v>
      </c>
      <c r="F28" s="430">
        <v>0</v>
      </c>
      <c r="G28" s="85">
        <v>1</v>
      </c>
      <c r="H28" s="85">
        <v>50</v>
      </c>
      <c r="I28" s="105"/>
      <c r="J28" s="430">
        <v>1</v>
      </c>
      <c r="K28" s="430">
        <v>0</v>
      </c>
      <c r="L28" s="430">
        <v>0</v>
      </c>
      <c r="M28" s="430">
        <v>0</v>
      </c>
      <c r="N28" s="85">
        <v>1</v>
      </c>
      <c r="O28" s="85">
        <v>50</v>
      </c>
      <c r="P28" s="105"/>
      <c r="Q28" s="85">
        <v>2</v>
      </c>
    </row>
    <row r="29" spans="1:17">
      <c r="A29" s="100" t="s">
        <v>356</v>
      </c>
      <c r="B29" s="105"/>
      <c r="C29" s="430">
        <v>0</v>
      </c>
      <c r="D29" s="430">
        <v>0</v>
      </c>
      <c r="E29" s="430">
        <v>2</v>
      </c>
      <c r="F29" s="430">
        <v>0</v>
      </c>
      <c r="G29" s="85">
        <v>2</v>
      </c>
      <c r="H29" s="85">
        <v>100</v>
      </c>
      <c r="I29" s="105"/>
      <c r="J29" s="430">
        <v>0</v>
      </c>
      <c r="K29" s="430">
        <v>0</v>
      </c>
      <c r="L29" s="430">
        <v>0</v>
      </c>
      <c r="M29" s="430">
        <v>0</v>
      </c>
      <c r="N29" s="85">
        <v>0</v>
      </c>
      <c r="O29" s="85">
        <v>0</v>
      </c>
      <c r="P29" s="105"/>
      <c r="Q29" s="85">
        <v>2</v>
      </c>
    </row>
    <row r="30" spans="1:17">
      <c r="A30" s="100" t="s">
        <v>311</v>
      </c>
      <c r="B30" s="105"/>
      <c r="C30" s="430">
        <v>1</v>
      </c>
      <c r="D30" s="430">
        <v>0</v>
      </c>
      <c r="E30" s="430">
        <v>0</v>
      </c>
      <c r="F30" s="430">
        <v>0</v>
      </c>
      <c r="G30" s="85">
        <v>1</v>
      </c>
      <c r="H30" s="85">
        <v>100</v>
      </c>
      <c r="I30" s="105"/>
      <c r="J30" s="430">
        <v>0</v>
      </c>
      <c r="K30" s="430">
        <v>0</v>
      </c>
      <c r="L30" s="430">
        <v>0</v>
      </c>
      <c r="M30" s="430">
        <v>0</v>
      </c>
      <c r="N30" s="85">
        <v>0</v>
      </c>
      <c r="O30" s="85">
        <v>0</v>
      </c>
      <c r="P30" s="105"/>
      <c r="Q30" s="85">
        <v>1</v>
      </c>
    </row>
    <row r="31" spans="1:17">
      <c r="A31" s="100" t="s">
        <v>312</v>
      </c>
      <c r="B31" s="105"/>
      <c r="C31" s="430">
        <v>0</v>
      </c>
      <c r="D31" s="430">
        <v>0</v>
      </c>
      <c r="E31" s="430">
        <v>0</v>
      </c>
      <c r="F31" s="430">
        <v>0</v>
      </c>
      <c r="G31" s="85">
        <v>0</v>
      </c>
      <c r="H31" s="85">
        <v>0</v>
      </c>
      <c r="I31" s="105"/>
      <c r="J31" s="430">
        <v>0</v>
      </c>
      <c r="K31" s="430">
        <v>1</v>
      </c>
      <c r="L31" s="430">
        <v>0</v>
      </c>
      <c r="M31" s="430">
        <v>0</v>
      </c>
      <c r="N31" s="85">
        <v>1</v>
      </c>
      <c r="O31" s="85">
        <v>100</v>
      </c>
      <c r="P31" s="105"/>
      <c r="Q31" s="85">
        <v>1</v>
      </c>
    </row>
    <row r="32" spans="1:17">
      <c r="A32" s="100" t="s">
        <v>313</v>
      </c>
      <c r="B32" s="105"/>
      <c r="C32" s="430">
        <v>0</v>
      </c>
      <c r="D32" s="430">
        <v>0</v>
      </c>
      <c r="E32" s="430">
        <v>4</v>
      </c>
      <c r="F32" s="430">
        <v>0</v>
      </c>
      <c r="G32" s="85">
        <v>4</v>
      </c>
      <c r="H32" s="85">
        <v>100</v>
      </c>
      <c r="I32" s="105"/>
      <c r="J32" s="430">
        <v>0</v>
      </c>
      <c r="K32" s="430">
        <v>0</v>
      </c>
      <c r="L32" s="430">
        <v>0</v>
      </c>
      <c r="M32" s="430">
        <v>0</v>
      </c>
      <c r="N32" s="85">
        <v>0</v>
      </c>
      <c r="O32" s="85">
        <v>0</v>
      </c>
      <c r="P32" s="105"/>
      <c r="Q32" s="85">
        <v>4</v>
      </c>
    </row>
    <row r="33" spans="1:17">
      <c r="A33" s="100" t="s">
        <v>314</v>
      </c>
      <c r="B33" s="105"/>
      <c r="C33" s="430">
        <v>4</v>
      </c>
      <c r="D33" s="430">
        <v>0</v>
      </c>
      <c r="E33" s="430">
        <v>5</v>
      </c>
      <c r="F33" s="430">
        <v>0</v>
      </c>
      <c r="G33" s="85">
        <v>9</v>
      </c>
      <c r="H33" s="85">
        <v>100</v>
      </c>
      <c r="I33" s="105"/>
      <c r="J33" s="430">
        <v>0</v>
      </c>
      <c r="K33" s="430">
        <v>0</v>
      </c>
      <c r="L33" s="430">
        <v>0</v>
      </c>
      <c r="M33" s="430">
        <v>0</v>
      </c>
      <c r="N33" s="85">
        <v>0</v>
      </c>
      <c r="O33" s="85">
        <v>0</v>
      </c>
      <c r="P33" s="105"/>
      <c r="Q33" s="85">
        <v>9</v>
      </c>
    </row>
    <row r="34" spans="1:17">
      <c r="A34" s="100" t="s">
        <v>315</v>
      </c>
      <c r="B34" s="105"/>
      <c r="C34" s="430">
        <v>0</v>
      </c>
      <c r="D34" s="430">
        <v>0</v>
      </c>
      <c r="E34" s="430">
        <v>2</v>
      </c>
      <c r="F34" s="430">
        <v>0</v>
      </c>
      <c r="G34" s="85">
        <v>2</v>
      </c>
      <c r="H34" s="85">
        <v>100</v>
      </c>
      <c r="I34" s="105"/>
      <c r="J34" s="430">
        <v>0</v>
      </c>
      <c r="K34" s="430">
        <v>0</v>
      </c>
      <c r="L34" s="430">
        <v>0</v>
      </c>
      <c r="M34" s="430">
        <v>0</v>
      </c>
      <c r="N34" s="85">
        <v>0</v>
      </c>
      <c r="O34" s="85">
        <v>0</v>
      </c>
      <c r="P34" s="105"/>
      <c r="Q34" s="85">
        <v>2</v>
      </c>
    </row>
    <row r="35" spans="1:17">
      <c r="A35" s="100" t="s">
        <v>316</v>
      </c>
      <c r="B35" s="105"/>
      <c r="C35" s="430">
        <v>158</v>
      </c>
      <c r="D35" s="430">
        <v>2</v>
      </c>
      <c r="E35" s="430">
        <v>339</v>
      </c>
      <c r="F35" s="430">
        <v>6</v>
      </c>
      <c r="G35" s="85">
        <v>505</v>
      </c>
      <c r="H35" s="85">
        <v>97</v>
      </c>
      <c r="I35" s="105"/>
      <c r="J35" s="430">
        <v>4</v>
      </c>
      <c r="K35" s="430">
        <v>0</v>
      </c>
      <c r="L35" s="430">
        <v>11</v>
      </c>
      <c r="M35" s="430">
        <v>0</v>
      </c>
      <c r="N35" s="85">
        <v>15</v>
      </c>
      <c r="O35" s="85">
        <v>3</v>
      </c>
      <c r="P35" s="105"/>
      <c r="Q35" s="85">
        <v>520</v>
      </c>
    </row>
    <row r="36" spans="1:17">
      <c r="A36" s="100" t="s">
        <v>317</v>
      </c>
      <c r="B36" s="105"/>
      <c r="C36" s="430">
        <v>15</v>
      </c>
      <c r="D36" s="430">
        <v>0</v>
      </c>
      <c r="E36" s="430">
        <v>73</v>
      </c>
      <c r="F36" s="430">
        <v>0</v>
      </c>
      <c r="G36" s="85">
        <v>88</v>
      </c>
      <c r="H36" s="85">
        <v>97</v>
      </c>
      <c r="I36" s="105"/>
      <c r="J36" s="430">
        <v>0</v>
      </c>
      <c r="K36" s="430">
        <v>0</v>
      </c>
      <c r="L36" s="430">
        <v>3</v>
      </c>
      <c r="M36" s="430">
        <v>0</v>
      </c>
      <c r="N36" s="85">
        <v>3</v>
      </c>
      <c r="O36" s="85">
        <v>3</v>
      </c>
      <c r="P36" s="105"/>
      <c r="Q36" s="85">
        <v>91</v>
      </c>
    </row>
    <row r="37" spans="1:17">
      <c r="A37" s="100" t="s">
        <v>318</v>
      </c>
      <c r="B37" s="105"/>
      <c r="C37" s="430">
        <v>31</v>
      </c>
      <c r="D37" s="430">
        <v>3</v>
      </c>
      <c r="E37" s="430">
        <v>112</v>
      </c>
      <c r="F37" s="430">
        <v>8</v>
      </c>
      <c r="G37" s="85">
        <v>154</v>
      </c>
      <c r="H37" s="85">
        <v>99</v>
      </c>
      <c r="I37" s="105"/>
      <c r="J37" s="430">
        <v>1</v>
      </c>
      <c r="K37" s="430">
        <v>0</v>
      </c>
      <c r="L37" s="430">
        <v>0</v>
      </c>
      <c r="M37" s="430">
        <v>0</v>
      </c>
      <c r="N37" s="85">
        <v>1</v>
      </c>
      <c r="O37" s="85">
        <v>1</v>
      </c>
      <c r="P37" s="105"/>
      <c r="Q37" s="85">
        <v>155</v>
      </c>
    </row>
    <row r="38" spans="1:17">
      <c r="A38" s="100" t="s">
        <v>319</v>
      </c>
      <c r="B38" s="105"/>
      <c r="C38" s="430">
        <v>156</v>
      </c>
      <c r="D38" s="430">
        <v>12</v>
      </c>
      <c r="E38" s="430">
        <v>179</v>
      </c>
      <c r="F38" s="430">
        <v>1</v>
      </c>
      <c r="G38" s="85">
        <v>348</v>
      </c>
      <c r="H38" s="85">
        <v>99</v>
      </c>
      <c r="I38" s="105"/>
      <c r="J38" s="430">
        <v>2</v>
      </c>
      <c r="K38" s="430">
        <v>1</v>
      </c>
      <c r="L38" s="430">
        <v>2</v>
      </c>
      <c r="M38" s="430">
        <v>0</v>
      </c>
      <c r="N38" s="85">
        <v>5</v>
      </c>
      <c r="O38" s="85">
        <v>1</v>
      </c>
      <c r="P38" s="105"/>
      <c r="Q38" s="85">
        <v>353</v>
      </c>
    </row>
    <row r="39" spans="1:17">
      <c r="A39" s="100" t="s">
        <v>320</v>
      </c>
      <c r="B39" s="105"/>
      <c r="C39" s="430">
        <v>80</v>
      </c>
      <c r="D39" s="430">
        <v>1</v>
      </c>
      <c r="E39" s="430">
        <v>82</v>
      </c>
      <c r="F39" s="430">
        <v>0</v>
      </c>
      <c r="G39" s="85">
        <v>163</v>
      </c>
      <c r="H39" s="85">
        <v>95</v>
      </c>
      <c r="I39" s="105"/>
      <c r="J39" s="430">
        <v>4</v>
      </c>
      <c r="K39" s="430">
        <v>0</v>
      </c>
      <c r="L39" s="430">
        <v>4</v>
      </c>
      <c r="M39" s="430">
        <v>1</v>
      </c>
      <c r="N39" s="85">
        <v>9</v>
      </c>
      <c r="O39" s="85">
        <v>5</v>
      </c>
      <c r="P39" s="105"/>
      <c r="Q39" s="85">
        <v>172</v>
      </c>
    </row>
    <row r="40" spans="1:17">
      <c r="A40" s="100" t="s">
        <v>321</v>
      </c>
      <c r="B40" s="105"/>
      <c r="C40" s="430">
        <v>130</v>
      </c>
      <c r="D40" s="430">
        <v>4</v>
      </c>
      <c r="E40" s="430">
        <v>251</v>
      </c>
      <c r="F40" s="430">
        <v>9</v>
      </c>
      <c r="G40" s="85">
        <v>394</v>
      </c>
      <c r="H40" s="85">
        <v>94</v>
      </c>
      <c r="I40" s="105"/>
      <c r="J40" s="430">
        <v>10</v>
      </c>
      <c r="K40" s="430">
        <v>1</v>
      </c>
      <c r="L40" s="430">
        <v>12</v>
      </c>
      <c r="M40" s="430">
        <v>1</v>
      </c>
      <c r="N40" s="85">
        <v>24</v>
      </c>
      <c r="O40" s="85">
        <v>6</v>
      </c>
      <c r="P40" s="105"/>
      <c r="Q40" s="85">
        <v>418</v>
      </c>
    </row>
    <row r="41" spans="1:17">
      <c r="A41" s="100" t="s">
        <v>322</v>
      </c>
      <c r="B41" s="105"/>
      <c r="C41" s="430">
        <v>465</v>
      </c>
      <c r="D41" s="430">
        <v>26</v>
      </c>
      <c r="E41" s="430">
        <v>961</v>
      </c>
      <c r="F41" s="430">
        <v>36</v>
      </c>
      <c r="G41" s="87">
        <v>1488</v>
      </c>
      <c r="H41" s="85">
        <v>97</v>
      </c>
      <c r="I41" s="105"/>
      <c r="J41" s="430">
        <v>12</v>
      </c>
      <c r="K41" s="430">
        <v>3</v>
      </c>
      <c r="L41" s="430">
        <v>36</v>
      </c>
      <c r="M41" s="430">
        <v>2</v>
      </c>
      <c r="N41" s="85">
        <v>53</v>
      </c>
      <c r="O41" s="85">
        <v>3</v>
      </c>
      <c r="P41" s="105"/>
      <c r="Q41" s="87">
        <v>1541</v>
      </c>
    </row>
    <row r="42" spans="1:17">
      <c r="A42" s="100" t="s">
        <v>323</v>
      </c>
      <c r="B42" s="105"/>
      <c r="C42" s="430">
        <v>0</v>
      </c>
      <c r="D42" s="430">
        <v>0</v>
      </c>
      <c r="E42" s="430">
        <v>1</v>
      </c>
      <c r="F42" s="430">
        <v>0</v>
      </c>
      <c r="G42" s="85">
        <v>1</v>
      </c>
      <c r="H42" s="85">
        <v>100</v>
      </c>
      <c r="I42" s="105"/>
      <c r="J42" s="430">
        <v>0</v>
      </c>
      <c r="K42" s="430">
        <v>0</v>
      </c>
      <c r="L42" s="430">
        <v>0</v>
      </c>
      <c r="M42" s="430">
        <v>0</v>
      </c>
      <c r="N42" s="85">
        <v>0</v>
      </c>
      <c r="O42" s="85">
        <v>0</v>
      </c>
      <c r="P42" s="105"/>
      <c r="Q42" s="85">
        <v>1</v>
      </c>
    </row>
    <row r="43" spans="1:17">
      <c r="A43" s="100" t="s">
        <v>324</v>
      </c>
      <c r="B43" s="105"/>
      <c r="C43" s="430">
        <v>81</v>
      </c>
      <c r="D43" s="430">
        <v>4</v>
      </c>
      <c r="E43" s="430">
        <v>302</v>
      </c>
      <c r="F43" s="430">
        <v>13</v>
      </c>
      <c r="G43" s="85">
        <v>400</v>
      </c>
      <c r="H43" s="85">
        <v>96</v>
      </c>
      <c r="I43" s="105"/>
      <c r="J43" s="430">
        <v>7</v>
      </c>
      <c r="K43" s="430">
        <v>0</v>
      </c>
      <c r="L43" s="430">
        <v>8</v>
      </c>
      <c r="M43" s="430">
        <v>3</v>
      </c>
      <c r="N43" s="85">
        <v>18</v>
      </c>
      <c r="O43" s="85">
        <v>4</v>
      </c>
      <c r="P43" s="105"/>
      <c r="Q43" s="85">
        <v>418</v>
      </c>
    </row>
    <row r="44" spans="1:17">
      <c r="A44" s="100" t="s">
        <v>325</v>
      </c>
      <c r="B44" s="105"/>
      <c r="C44" s="430">
        <v>0</v>
      </c>
      <c r="D44" s="430">
        <v>0</v>
      </c>
      <c r="E44" s="430">
        <v>1</v>
      </c>
      <c r="F44" s="430">
        <v>0</v>
      </c>
      <c r="G44" s="85">
        <v>1</v>
      </c>
      <c r="H44" s="85">
        <v>100</v>
      </c>
      <c r="I44" s="105"/>
      <c r="J44" s="430">
        <v>0</v>
      </c>
      <c r="K44" s="430">
        <v>0</v>
      </c>
      <c r="L44" s="430">
        <v>0</v>
      </c>
      <c r="M44" s="430">
        <v>0</v>
      </c>
      <c r="N44" s="85">
        <v>0</v>
      </c>
      <c r="O44" s="85">
        <v>0</v>
      </c>
      <c r="P44" s="105"/>
      <c r="Q44" s="85">
        <v>1</v>
      </c>
    </row>
    <row r="45" spans="1:17">
      <c r="A45" s="100" t="s">
        <v>326</v>
      </c>
      <c r="B45" s="105"/>
      <c r="C45" s="430">
        <v>3</v>
      </c>
      <c r="D45" s="430">
        <v>0</v>
      </c>
      <c r="E45" s="430">
        <v>6</v>
      </c>
      <c r="F45" s="430">
        <v>0</v>
      </c>
      <c r="G45" s="85">
        <v>9</v>
      </c>
      <c r="H45" s="85">
        <v>100</v>
      </c>
      <c r="I45" s="105"/>
      <c r="J45" s="430">
        <v>0</v>
      </c>
      <c r="K45" s="430">
        <v>0</v>
      </c>
      <c r="L45" s="430">
        <v>0</v>
      </c>
      <c r="M45" s="430">
        <v>0</v>
      </c>
      <c r="N45" s="85">
        <v>0</v>
      </c>
      <c r="O45" s="85">
        <v>0</v>
      </c>
      <c r="P45" s="105"/>
      <c r="Q45" s="85">
        <v>9</v>
      </c>
    </row>
    <row r="46" spans="1:17">
      <c r="A46" s="100" t="s">
        <v>327</v>
      </c>
      <c r="B46" s="105"/>
      <c r="C46" s="430">
        <v>1</v>
      </c>
      <c r="D46" s="430">
        <v>0</v>
      </c>
      <c r="E46" s="430">
        <v>2</v>
      </c>
      <c r="F46" s="430">
        <v>0</v>
      </c>
      <c r="G46" s="85">
        <v>3</v>
      </c>
      <c r="H46" s="85">
        <v>100</v>
      </c>
      <c r="I46" s="105"/>
      <c r="J46" s="430">
        <v>0</v>
      </c>
      <c r="K46" s="430">
        <v>0</v>
      </c>
      <c r="L46" s="430">
        <v>0</v>
      </c>
      <c r="M46" s="430">
        <v>0</v>
      </c>
      <c r="N46" s="85">
        <v>0</v>
      </c>
      <c r="O46" s="85">
        <v>0</v>
      </c>
      <c r="P46" s="105"/>
      <c r="Q46" s="85">
        <v>3</v>
      </c>
    </row>
    <row r="47" spans="1:17">
      <c r="A47" s="100" t="s">
        <v>328</v>
      </c>
      <c r="B47" s="105"/>
      <c r="C47" s="430">
        <v>1</v>
      </c>
      <c r="D47" s="430">
        <v>0</v>
      </c>
      <c r="E47" s="430">
        <v>1</v>
      </c>
      <c r="F47" s="430">
        <v>0</v>
      </c>
      <c r="G47" s="85">
        <v>2</v>
      </c>
      <c r="H47" s="85">
        <v>100</v>
      </c>
      <c r="I47" s="105"/>
      <c r="J47" s="430">
        <v>0</v>
      </c>
      <c r="K47" s="430">
        <v>0</v>
      </c>
      <c r="L47" s="430">
        <v>0</v>
      </c>
      <c r="M47" s="430">
        <v>0</v>
      </c>
      <c r="N47" s="85">
        <v>0</v>
      </c>
      <c r="O47" s="85">
        <v>0</v>
      </c>
      <c r="P47" s="105"/>
      <c r="Q47" s="85">
        <v>2</v>
      </c>
    </row>
    <row r="48" spans="1:17">
      <c r="A48" s="100" t="s">
        <v>329</v>
      </c>
      <c r="B48" s="105"/>
      <c r="C48" s="430">
        <v>27</v>
      </c>
      <c r="D48" s="430">
        <v>0</v>
      </c>
      <c r="E48" s="430">
        <v>15</v>
      </c>
      <c r="F48" s="430">
        <v>0</v>
      </c>
      <c r="G48" s="85">
        <v>42</v>
      </c>
      <c r="H48" s="85">
        <v>100</v>
      </c>
      <c r="I48" s="105"/>
      <c r="J48" s="430">
        <v>0</v>
      </c>
      <c r="K48" s="430">
        <v>0</v>
      </c>
      <c r="L48" s="430">
        <v>0</v>
      </c>
      <c r="M48" s="430">
        <v>0</v>
      </c>
      <c r="N48" s="85">
        <v>0</v>
      </c>
      <c r="O48" s="85">
        <v>0</v>
      </c>
      <c r="P48" s="105"/>
      <c r="Q48" s="85">
        <v>42</v>
      </c>
    </row>
    <row r="49" spans="1:17">
      <c r="A49" s="100" t="s">
        <v>330</v>
      </c>
      <c r="B49" s="105"/>
      <c r="C49" s="430">
        <v>10</v>
      </c>
      <c r="D49" s="430">
        <v>1</v>
      </c>
      <c r="E49" s="430">
        <v>14</v>
      </c>
      <c r="F49" s="430">
        <v>0</v>
      </c>
      <c r="G49" s="85">
        <v>25</v>
      </c>
      <c r="H49" s="85">
        <v>100</v>
      </c>
      <c r="I49" s="105"/>
      <c r="J49" s="430">
        <v>0</v>
      </c>
      <c r="K49" s="430">
        <v>0</v>
      </c>
      <c r="L49" s="430">
        <v>0</v>
      </c>
      <c r="M49" s="430">
        <v>0</v>
      </c>
      <c r="N49" s="85">
        <v>0</v>
      </c>
      <c r="O49" s="85">
        <v>0</v>
      </c>
      <c r="P49" s="105"/>
      <c r="Q49" s="85">
        <v>25</v>
      </c>
    </row>
    <row r="50" spans="1:17">
      <c r="A50" s="100" t="s">
        <v>357</v>
      </c>
      <c r="B50" s="105"/>
      <c r="C50" s="430">
        <v>0</v>
      </c>
      <c r="D50" s="430">
        <v>0</v>
      </c>
      <c r="E50" s="430">
        <v>2</v>
      </c>
      <c r="F50" s="430">
        <v>0</v>
      </c>
      <c r="G50" s="85">
        <v>2</v>
      </c>
      <c r="H50" s="85">
        <v>100</v>
      </c>
      <c r="I50" s="105"/>
      <c r="J50" s="430">
        <v>0</v>
      </c>
      <c r="K50" s="430">
        <v>0</v>
      </c>
      <c r="L50" s="430">
        <v>0</v>
      </c>
      <c r="M50" s="430">
        <v>0</v>
      </c>
      <c r="N50" s="85">
        <v>0</v>
      </c>
      <c r="O50" s="85">
        <v>0</v>
      </c>
      <c r="P50" s="105"/>
      <c r="Q50" s="85">
        <v>2</v>
      </c>
    </row>
    <row r="51" spans="1:17">
      <c r="A51" s="100" t="s">
        <v>358</v>
      </c>
      <c r="B51" s="105"/>
      <c r="C51" s="430">
        <v>4</v>
      </c>
      <c r="D51" s="430">
        <v>0</v>
      </c>
      <c r="E51" s="430">
        <v>2</v>
      </c>
      <c r="F51" s="430">
        <v>0</v>
      </c>
      <c r="G51" s="85">
        <v>6</v>
      </c>
      <c r="H51" s="85">
        <v>75</v>
      </c>
      <c r="I51" s="105"/>
      <c r="J51" s="430">
        <v>0</v>
      </c>
      <c r="K51" s="430">
        <v>0</v>
      </c>
      <c r="L51" s="430">
        <v>2</v>
      </c>
      <c r="M51" s="430">
        <v>0</v>
      </c>
      <c r="N51" s="85">
        <v>2</v>
      </c>
      <c r="O51" s="85">
        <v>25</v>
      </c>
      <c r="P51" s="105"/>
      <c r="Q51" s="85">
        <v>8</v>
      </c>
    </row>
    <row r="52" spans="1:17">
      <c r="A52" s="100" t="s">
        <v>331</v>
      </c>
      <c r="B52" s="105"/>
      <c r="C52" s="430">
        <v>10</v>
      </c>
      <c r="D52" s="430">
        <v>1</v>
      </c>
      <c r="E52" s="430">
        <v>0</v>
      </c>
      <c r="F52" s="430">
        <v>0</v>
      </c>
      <c r="G52" s="85">
        <v>11</v>
      </c>
      <c r="H52" s="85">
        <v>92</v>
      </c>
      <c r="I52" s="105"/>
      <c r="J52" s="430">
        <v>1</v>
      </c>
      <c r="K52" s="430">
        <v>0</v>
      </c>
      <c r="L52" s="430">
        <v>0</v>
      </c>
      <c r="M52" s="430">
        <v>0</v>
      </c>
      <c r="N52" s="85">
        <v>1</v>
      </c>
      <c r="O52" s="85">
        <v>8</v>
      </c>
      <c r="P52" s="105"/>
      <c r="Q52" s="85">
        <v>12</v>
      </c>
    </row>
    <row r="53" spans="1:17">
      <c r="A53" s="100" t="s">
        <v>332</v>
      </c>
      <c r="B53" s="105"/>
      <c r="C53" s="430">
        <v>85</v>
      </c>
      <c r="D53" s="430">
        <v>6</v>
      </c>
      <c r="E53" s="430">
        <v>362</v>
      </c>
      <c r="F53" s="430">
        <v>3</v>
      </c>
      <c r="G53" s="85">
        <v>456</v>
      </c>
      <c r="H53" s="85">
        <v>98</v>
      </c>
      <c r="I53" s="105"/>
      <c r="J53" s="430">
        <v>4</v>
      </c>
      <c r="K53" s="430">
        <v>0</v>
      </c>
      <c r="L53" s="430">
        <v>6</v>
      </c>
      <c r="M53" s="430">
        <v>0</v>
      </c>
      <c r="N53" s="85">
        <v>10</v>
      </c>
      <c r="O53" s="85">
        <v>2</v>
      </c>
      <c r="P53" s="105"/>
      <c r="Q53" s="85">
        <v>466</v>
      </c>
    </row>
    <row r="54" spans="1:17">
      <c r="A54" s="100" t="s">
        <v>333</v>
      </c>
      <c r="B54" s="105"/>
      <c r="C54" s="430">
        <v>30</v>
      </c>
      <c r="D54" s="430">
        <v>3</v>
      </c>
      <c r="E54" s="430">
        <v>42</v>
      </c>
      <c r="F54" s="430">
        <v>4</v>
      </c>
      <c r="G54" s="85">
        <v>79</v>
      </c>
      <c r="H54" s="85">
        <v>94</v>
      </c>
      <c r="I54" s="105"/>
      <c r="J54" s="430">
        <v>2</v>
      </c>
      <c r="K54" s="430">
        <v>0</v>
      </c>
      <c r="L54" s="430">
        <v>3</v>
      </c>
      <c r="M54" s="430">
        <v>0</v>
      </c>
      <c r="N54" s="85">
        <v>5</v>
      </c>
      <c r="O54" s="85">
        <v>6</v>
      </c>
      <c r="P54" s="105"/>
      <c r="Q54" s="85">
        <v>84</v>
      </c>
    </row>
    <row r="55" spans="1:17">
      <c r="A55" s="100" t="s">
        <v>334</v>
      </c>
      <c r="B55" s="105"/>
      <c r="C55" s="430">
        <v>7</v>
      </c>
      <c r="D55" s="430">
        <v>0</v>
      </c>
      <c r="E55" s="430">
        <v>19</v>
      </c>
      <c r="F55" s="430">
        <v>1</v>
      </c>
      <c r="G55" s="85">
        <v>27</v>
      </c>
      <c r="H55" s="85">
        <v>93</v>
      </c>
      <c r="I55" s="105"/>
      <c r="J55" s="430">
        <v>2</v>
      </c>
      <c r="K55" s="430">
        <v>0</v>
      </c>
      <c r="L55" s="430">
        <v>0</v>
      </c>
      <c r="M55" s="430">
        <v>0</v>
      </c>
      <c r="N55" s="85">
        <v>2</v>
      </c>
      <c r="O55" s="85">
        <v>7</v>
      </c>
      <c r="P55" s="105"/>
      <c r="Q55" s="85">
        <v>29</v>
      </c>
    </row>
    <row r="56" spans="1:17">
      <c r="A56" s="100" t="s">
        <v>335</v>
      </c>
      <c r="B56" s="105"/>
      <c r="C56" s="430">
        <v>34</v>
      </c>
      <c r="D56" s="430">
        <v>1</v>
      </c>
      <c r="E56" s="430">
        <v>82</v>
      </c>
      <c r="F56" s="430">
        <v>0</v>
      </c>
      <c r="G56" s="85">
        <v>117</v>
      </c>
      <c r="H56" s="85">
        <v>100</v>
      </c>
      <c r="I56" s="105"/>
      <c r="J56" s="430">
        <v>0</v>
      </c>
      <c r="K56" s="430">
        <v>0</v>
      </c>
      <c r="L56" s="430">
        <v>0</v>
      </c>
      <c r="M56" s="430">
        <v>0</v>
      </c>
      <c r="N56" s="85">
        <v>0</v>
      </c>
      <c r="O56" s="85">
        <v>0</v>
      </c>
      <c r="P56" s="105"/>
      <c r="Q56" s="85">
        <v>117</v>
      </c>
    </row>
    <row r="57" spans="1:17">
      <c r="A57" s="100" t="s">
        <v>336</v>
      </c>
      <c r="B57" s="105"/>
      <c r="C57" s="430">
        <v>4</v>
      </c>
      <c r="D57" s="430">
        <v>0</v>
      </c>
      <c r="E57" s="430">
        <v>6</v>
      </c>
      <c r="F57" s="430">
        <v>0</v>
      </c>
      <c r="G57" s="85">
        <v>10</v>
      </c>
      <c r="H57" s="85">
        <v>33</v>
      </c>
      <c r="I57" s="105"/>
      <c r="J57" s="430">
        <v>5</v>
      </c>
      <c r="K57" s="430">
        <v>0</v>
      </c>
      <c r="L57" s="430">
        <v>15</v>
      </c>
      <c r="M57" s="430">
        <v>0</v>
      </c>
      <c r="N57" s="85">
        <v>20</v>
      </c>
      <c r="O57" s="85">
        <v>67</v>
      </c>
      <c r="P57" s="105"/>
      <c r="Q57" s="85">
        <v>30</v>
      </c>
    </row>
    <row r="58" spans="1:17">
      <c r="A58" s="100" t="s">
        <v>337</v>
      </c>
      <c r="B58" s="105"/>
      <c r="C58" s="430">
        <v>43</v>
      </c>
      <c r="D58" s="430">
        <v>1</v>
      </c>
      <c r="E58" s="430">
        <v>98</v>
      </c>
      <c r="F58" s="430">
        <v>1</v>
      </c>
      <c r="G58" s="85">
        <v>143</v>
      </c>
      <c r="H58" s="85">
        <v>98</v>
      </c>
      <c r="I58" s="105"/>
      <c r="J58" s="430">
        <v>2</v>
      </c>
      <c r="K58" s="430">
        <v>0</v>
      </c>
      <c r="L58" s="430">
        <v>1</v>
      </c>
      <c r="M58" s="430">
        <v>0</v>
      </c>
      <c r="N58" s="85">
        <v>3</v>
      </c>
      <c r="O58" s="85">
        <v>2</v>
      </c>
      <c r="P58" s="105"/>
      <c r="Q58" s="85">
        <v>146</v>
      </c>
    </row>
    <row r="59" spans="1:17">
      <c r="A59" s="100" t="s">
        <v>338</v>
      </c>
      <c r="B59" s="105"/>
      <c r="C59" s="430">
        <v>5</v>
      </c>
      <c r="D59" s="430">
        <v>1</v>
      </c>
      <c r="E59" s="430">
        <v>13</v>
      </c>
      <c r="F59" s="430">
        <v>0</v>
      </c>
      <c r="G59" s="85">
        <v>19</v>
      </c>
      <c r="H59" s="85">
        <v>100</v>
      </c>
      <c r="I59" s="105"/>
      <c r="J59" s="430">
        <v>0</v>
      </c>
      <c r="K59" s="430">
        <v>0</v>
      </c>
      <c r="L59" s="430">
        <v>0</v>
      </c>
      <c r="M59" s="430">
        <v>0</v>
      </c>
      <c r="N59" s="85">
        <v>0</v>
      </c>
      <c r="O59" s="85">
        <v>0</v>
      </c>
      <c r="P59" s="105"/>
      <c r="Q59" s="85">
        <v>19</v>
      </c>
    </row>
    <row r="60" spans="1:17">
      <c r="A60" s="100" t="s">
        <v>339</v>
      </c>
      <c r="B60" s="105"/>
      <c r="C60" s="430">
        <v>113</v>
      </c>
      <c r="D60" s="430">
        <v>5</v>
      </c>
      <c r="E60" s="430">
        <v>137</v>
      </c>
      <c r="F60" s="430">
        <v>1</v>
      </c>
      <c r="G60" s="85">
        <v>256</v>
      </c>
      <c r="H60" s="85">
        <v>98</v>
      </c>
      <c r="I60" s="105"/>
      <c r="J60" s="430">
        <v>1</v>
      </c>
      <c r="K60" s="430">
        <v>0</v>
      </c>
      <c r="L60" s="430">
        <v>4</v>
      </c>
      <c r="M60" s="430">
        <v>1</v>
      </c>
      <c r="N60" s="85">
        <v>6</v>
      </c>
      <c r="O60" s="85">
        <v>2</v>
      </c>
      <c r="P60" s="105"/>
      <c r="Q60" s="85">
        <v>262</v>
      </c>
    </row>
    <row r="61" spans="1:17">
      <c r="A61" s="100" t="s">
        <v>340</v>
      </c>
      <c r="B61" s="105"/>
      <c r="C61" s="430">
        <v>12</v>
      </c>
      <c r="D61" s="430">
        <v>0</v>
      </c>
      <c r="E61" s="430">
        <v>12</v>
      </c>
      <c r="F61" s="430">
        <v>0</v>
      </c>
      <c r="G61" s="85">
        <v>24</v>
      </c>
      <c r="H61" s="85">
        <v>89</v>
      </c>
      <c r="I61" s="105"/>
      <c r="J61" s="430">
        <v>1</v>
      </c>
      <c r="K61" s="430">
        <v>0</v>
      </c>
      <c r="L61" s="430">
        <v>2</v>
      </c>
      <c r="M61" s="430">
        <v>0</v>
      </c>
      <c r="N61" s="85">
        <v>3</v>
      </c>
      <c r="O61" s="85">
        <v>11</v>
      </c>
      <c r="P61" s="105"/>
      <c r="Q61" s="85">
        <v>27</v>
      </c>
    </row>
    <row r="62" spans="1:17">
      <c r="A62" s="100" t="s">
        <v>341</v>
      </c>
      <c r="B62" s="105"/>
      <c r="C62" s="430">
        <v>246</v>
      </c>
      <c r="D62" s="430">
        <v>10</v>
      </c>
      <c r="E62" s="430">
        <v>216</v>
      </c>
      <c r="F62" s="430">
        <v>1</v>
      </c>
      <c r="G62" s="85">
        <v>473</v>
      </c>
      <c r="H62" s="85">
        <v>99</v>
      </c>
      <c r="I62" s="105"/>
      <c r="J62" s="430">
        <v>2</v>
      </c>
      <c r="K62" s="430">
        <v>0</v>
      </c>
      <c r="L62" s="430">
        <v>2</v>
      </c>
      <c r="M62" s="430">
        <v>0</v>
      </c>
      <c r="N62" s="85">
        <v>4</v>
      </c>
      <c r="O62" s="85">
        <v>1</v>
      </c>
      <c r="P62" s="105"/>
      <c r="Q62" s="85">
        <v>477</v>
      </c>
    </row>
    <row r="63" spans="1:17">
      <c r="A63" s="100" t="s">
        <v>342</v>
      </c>
      <c r="B63" s="105"/>
      <c r="C63" s="430">
        <v>202</v>
      </c>
      <c r="D63" s="430">
        <v>11</v>
      </c>
      <c r="E63" s="430">
        <v>173</v>
      </c>
      <c r="F63" s="430">
        <v>5</v>
      </c>
      <c r="G63" s="85">
        <v>391</v>
      </c>
      <c r="H63" s="85">
        <v>92</v>
      </c>
      <c r="I63" s="105"/>
      <c r="J63" s="430">
        <v>18</v>
      </c>
      <c r="K63" s="430">
        <v>2</v>
      </c>
      <c r="L63" s="430">
        <v>13</v>
      </c>
      <c r="M63" s="430">
        <v>2</v>
      </c>
      <c r="N63" s="85">
        <v>35</v>
      </c>
      <c r="O63" s="85">
        <v>8</v>
      </c>
      <c r="P63" s="105"/>
      <c r="Q63" s="85">
        <v>426</v>
      </c>
    </row>
    <row r="64" spans="1:17">
      <c r="A64" s="100" t="s">
        <v>343</v>
      </c>
      <c r="B64" s="105"/>
      <c r="C64" s="430">
        <v>13</v>
      </c>
      <c r="D64" s="430">
        <v>0</v>
      </c>
      <c r="E64" s="430">
        <v>25</v>
      </c>
      <c r="F64" s="430">
        <v>1</v>
      </c>
      <c r="G64" s="85">
        <v>39</v>
      </c>
      <c r="H64" s="85">
        <v>72</v>
      </c>
      <c r="I64" s="105"/>
      <c r="J64" s="430">
        <v>10</v>
      </c>
      <c r="K64" s="430">
        <v>0</v>
      </c>
      <c r="L64" s="430">
        <v>5</v>
      </c>
      <c r="M64" s="430">
        <v>0</v>
      </c>
      <c r="N64" s="85">
        <v>15</v>
      </c>
      <c r="O64" s="85">
        <v>28</v>
      </c>
      <c r="P64" s="105"/>
      <c r="Q64" s="85">
        <v>54</v>
      </c>
    </row>
    <row r="65" spans="1:17">
      <c r="A65" s="100" t="s">
        <v>344</v>
      </c>
      <c r="B65" s="105"/>
      <c r="C65" s="430">
        <v>254</v>
      </c>
      <c r="D65" s="430">
        <v>10</v>
      </c>
      <c r="E65" s="430">
        <v>241</v>
      </c>
      <c r="F65" s="430">
        <v>10</v>
      </c>
      <c r="G65" s="85">
        <v>515</v>
      </c>
      <c r="H65" s="85">
        <v>90</v>
      </c>
      <c r="I65" s="105"/>
      <c r="J65" s="430">
        <v>27</v>
      </c>
      <c r="K65" s="430">
        <v>2</v>
      </c>
      <c r="L65" s="430">
        <v>29</v>
      </c>
      <c r="M65" s="430">
        <v>1</v>
      </c>
      <c r="N65" s="85">
        <v>59</v>
      </c>
      <c r="O65" s="85">
        <v>10</v>
      </c>
      <c r="P65" s="105"/>
      <c r="Q65" s="85">
        <v>574</v>
      </c>
    </row>
    <row r="66" spans="1:17">
      <c r="A66" s="100" t="s">
        <v>345</v>
      </c>
      <c r="B66" s="105"/>
      <c r="C66" s="430">
        <v>34</v>
      </c>
      <c r="D66" s="430">
        <v>0</v>
      </c>
      <c r="E66" s="430">
        <v>30</v>
      </c>
      <c r="F66" s="430">
        <v>0</v>
      </c>
      <c r="G66" s="85">
        <v>64</v>
      </c>
      <c r="H66" s="85">
        <v>97</v>
      </c>
      <c r="I66" s="105"/>
      <c r="J66" s="430">
        <v>2</v>
      </c>
      <c r="K66" s="430">
        <v>0</v>
      </c>
      <c r="L66" s="430">
        <v>0</v>
      </c>
      <c r="M66" s="430">
        <v>0</v>
      </c>
      <c r="N66" s="85">
        <v>2</v>
      </c>
      <c r="O66" s="85">
        <v>3</v>
      </c>
      <c r="P66" s="105"/>
      <c r="Q66" s="85">
        <v>66</v>
      </c>
    </row>
    <row r="67" spans="1:17">
      <c r="A67" s="100" t="s">
        <v>359</v>
      </c>
      <c r="B67" s="105"/>
      <c r="C67" s="430">
        <v>36</v>
      </c>
      <c r="D67" s="430">
        <v>3</v>
      </c>
      <c r="E67" s="430">
        <v>69</v>
      </c>
      <c r="F67" s="430">
        <v>11</v>
      </c>
      <c r="G67" s="85">
        <v>119</v>
      </c>
      <c r="H67" s="85">
        <v>91</v>
      </c>
      <c r="I67" s="105"/>
      <c r="J67" s="430">
        <v>8</v>
      </c>
      <c r="K67" s="430">
        <v>1</v>
      </c>
      <c r="L67" s="430">
        <v>2</v>
      </c>
      <c r="M67" s="430">
        <v>1</v>
      </c>
      <c r="N67" s="85">
        <v>12</v>
      </c>
      <c r="O67" s="85">
        <v>9</v>
      </c>
      <c r="P67" s="105"/>
      <c r="Q67" s="85">
        <v>131</v>
      </c>
    </row>
    <row r="68" spans="1:17">
      <c r="A68" s="100" t="s">
        <v>352</v>
      </c>
      <c r="B68" s="105"/>
      <c r="C68" s="430">
        <v>41</v>
      </c>
      <c r="D68" s="430">
        <v>6</v>
      </c>
      <c r="E68" s="430">
        <v>37</v>
      </c>
      <c r="F68" s="430">
        <v>4</v>
      </c>
      <c r="G68" s="85">
        <v>88</v>
      </c>
      <c r="H68" s="85">
        <v>79</v>
      </c>
      <c r="I68" s="105"/>
      <c r="J68" s="430">
        <v>7</v>
      </c>
      <c r="K68" s="430">
        <v>0</v>
      </c>
      <c r="L68" s="430">
        <v>16</v>
      </c>
      <c r="M68" s="430">
        <v>0</v>
      </c>
      <c r="N68" s="85">
        <v>23</v>
      </c>
      <c r="O68" s="85">
        <v>21</v>
      </c>
      <c r="P68" s="105"/>
      <c r="Q68" s="85">
        <v>111</v>
      </c>
    </row>
    <row r="69" spans="1:17" ht="8.1" customHeight="1">
      <c r="A69" s="107"/>
      <c r="B69" s="54"/>
      <c r="C69" s="106"/>
      <c r="D69" s="106"/>
      <c r="E69" s="106"/>
      <c r="F69" s="106"/>
      <c r="G69" s="106"/>
      <c r="H69" s="106"/>
      <c r="I69" s="54"/>
      <c r="J69" s="106"/>
      <c r="K69" s="106"/>
      <c r="L69" s="106"/>
      <c r="M69" s="106"/>
      <c r="N69" s="106"/>
      <c r="O69" s="106"/>
      <c r="P69" s="54"/>
      <c r="Q69" s="106"/>
    </row>
    <row r="70" spans="1:17" ht="20.100000000000001" customHeight="1">
      <c r="A70" s="102" t="s">
        <v>90</v>
      </c>
      <c r="B70" s="105"/>
      <c r="C70" s="103">
        <v>2734</v>
      </c>
      <c r="D70" s="104">
        <v>122</v>
      </c>
      <c r="E70" s="103">
        <v>4523</v>
      </c>
      <c r="F70" s="104">
        <v>132</v>
      </c>
      <c r="G70" s="103">
        <v>7511</v>
      </c>
      <c r="H70" s="104">
        <v>95</v>
      </c>
      <c r="I70" s="105"/>
      <c r="J70" s="104">
        <v>147</v>
      </c>
      <c r="K70" s="104">
        <v>12</v>
      </c>
      <c r="L70" s="104">
        <v>200</v>
      </c>
      <c r="M70" s="104">
        <v>13</v>
      </c>
      <c r="N70" s="104">
        <v>372</v>
      </c>
      <c r="O70" s="104">
        <v>5</v>
      </c>
      <c r="P70" s="105"/>
      <c r="Q70" s="103">
        <v>7883</v>
      </c>
    </row>
    <row r="71" spans="1:17" ht="9" customHeight="1">
      <c r="A71" s="54"/>
    </row>
    <row r="72" spans="1:17" s="101" customFormat="1" ht="15" customHeight="1">
      <c r="A72" s="448" t="s">
        <v>276</v>
      </c>
    </row>
    <row r="73" spans="1:17" s="101" customFormat="1" ht="15" customHeight="1">
      <c r="A73" s="448" t="s">
        <v>346</v>
      </c>
    </row>
    <row r="74" spans="1:17" s="101" customFormat="1" ht="15" customHeight="1">
      <c r="A74" s="448" t="s">
        <v>347</v>
      </c>
    </row>
    <row r="75" spans="1:17" s="101" customFormat="1" ht="15" customHeight="1">
      <c r="A75" s="448" t="s">
        <v>348</v>
      </c>
    </row>
    <row r="76" spans="1:17" s="101" customFormat="1" ht="15" customHeight="1">
      <c r="A76" s="448" t="s">
        <v>349</v>
      </c>
    </row>
    <row r="77" spans="1:17" s="101" customFormat="1" ht="15" customHeight="1">
      <c r="A77" s="448" t="s">
        <v>264</v>
      </c>
    </row>
    <row r="78" spans="1:17" s="101" customFormat="1" ht="15" customHeight="1">
      <c r="A78" s="448" t="s">
        <v>265</v>
      </c>
    </row>
  </sheetData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8000A-BF68-4B88-BCAC-2936F659032E}">
  <dimension ref="A1:BL67"/>
  <sheetViews>
    <sheetView view="pageBreakPreview" zoomScale="40" zoomScaleNormal="100" zoomScaleSheetLayoutView="40" workbookViewId="0">
      <selection activeCell="A34" sqref="A34"/>
    </sheetView>
  </sheetViews>
  <sheetFormatPr baseColWidth="10" defaultRowHeight="15"/>
  <cols>
    <col min="1" max="1" width="76.85546875" style="53" customWidth="1"/>
    <col min="2" max="2" width="1.7109375" style="53" customWidth="1"/>
    <col min="3" max="34" width="7.28515625" style="53" customWidth="1"/>
    <col min="35" max="35" width="8.7109375" style="53" customWidth="1"/>
    <col min="36" max="62" width="7.28515625" style="53" customWidth="1"/>
    <col min="63" max="63" width="1.7109375" style="53" customWidth="1"/>
    <col min="64" max="64" width="15.42578125" style="53" customWidth="1"/>
    <col min="65" max="16384" width="11.42578125" style="53"/>
  </cols>
  <sheetData>
    <row r="1" spans="1:64">
      <c r="A1" s="52" t="s">
        <v>53</v>
      </c>
    </row>
    <row r="2" spans="1:64" s="125" customFormat="1" ht="45" customHeight="1">
      <c r="A2" s="542" t="s">
        <v>365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2"/>
    </row>
    <row r="3" spans="1:64" s="125" customFormat="1" ht="45" customHeight="1">
      <c r="A3" s="542" t="str">
        <f>UPPER(CONCATENATE("Agosto 2023"))</f>
        <v>AGOSTO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42"/>
      <c r="BF3" s="542"/>
      <c r="BG3" s="542"/>
      <c r="BH3" s="542"/>
      <c r="BI3" s="542"/>
      <c r="BJ3" s="542"/>
      <c r="BK3" s="542"/>
      <c r="BL3" s="542"/>
    </row>
    <row r="4" spans="1:64">
      <c r="A4" s="54"/>
    </row>
    <row r="5" spans="1:64" s="95" customFormat="1" ht="35.1" customHeight="1">
      <c r="A5" s="545" t="s">
        <v>280</v>
      </c>
      <c r="B5" s="112"/>
      <c r="C5" s="543" t="s">
        <v>351</v>
      </c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  <c r="AF5" s="543"/>
      <c r="AG5" s="543"/>
      <c r="AH5" s="543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112"/>
      <c r="BL5" s="545" t="s">
        <v>90</v>
      </c>
    </row>
    <row r="6" spans="1:64" s="95" customFormat="1" ht="290.10000000000002" customHeight="1">
      <c r="A6" s="545"/>
      <c r="B6" s="112"/>
      <c r="C6" s="450" t="s">
        <v>296</v>
      </c>
      <c r="D6" s="450" t="s">
        <v>297</v>
      </c>
      <c r="E6" s="450" t="s">
        <v>298</v>
      </c>
      <c r="F6" s="450" t="s">
        <v>299</v>
      </c>
      <c r="G6" s="450" t="s">
        <v>300</v>
      </c>
      <c r="H6" s="450" t="s">
        <v>301</v>
      </c>
      <c r="I6" s="450" t="s">
        <v>360</v>
      </c>
      <c r="J6" s="450" t="s">
        <v>361</v>
      </c>
      <c r="K6" s="450" t="s">
        <v>353</v>
      </c>
      <c r="L6" s="450" t="s">
        <v>302</v>
      </c>
      <c r="M6" s="450" t="s">
        <v>303</v>
      </c>
      <c r="N6" s="450" t="s">
        <v>304</v>
      </c>
      <c r="O6" s="450" t="s">
        <v>305</v>
      </c>
      <c r="P6" s="450" t="s">
        <v>306</v>
      </c>
      <c r="Q6" s="450" t="s">
        <v>307</v>
      </c>
      <c r="R6" s="450" t="s">
        <v>308</v>
      </c>
      <c r="S6" s="450" t="s">
        <v>309</v>
      </c>
      <c r="T6" s="450" t="s">
        <v>310</v>
      </c>
      <c r="U6" s="450" t="s">
        <v>354</v>
      </c>
      <c r="V6" s="450" t="s">
        <v>355</v>
      </c>
      <c r="W6" s="450" t="s">
        <v>356</v>
      </c>
      <c r="X6" s="450" t="s">
        <v>311</v>
      </c>
      <c r="Y6" s="450" t="s">
        <v>312</v>
      </c>
      <c r="Z6" s="450" t="s">
        <v>313</v>
      </c>
      <c r="AA6" s="450" t="s">
        <v>314</v>
      </c>
      <c r="AB6" s="450" t="s">
        <v>315</v>
      </c>
      <c r="AC6" s="450" t="s">
        <v>316</v>
      </c>
      <c r="AD6" s="450" t="s">
        <v>317</v>
      </c>
      <c r="AE6" s="450" t="s">
        <v>318</v>
      </c>
      <c r="AF6" s="450" t="s">
        <v>319</v>
      </c>
      <c r="AG6" s="450" t="s">
        <v>320</v>
      </c>
      <c r="AH6" s="450" t="s">
        <v>321</v>
      </c>
      <c r="AI6" s="450" t="s">
        <v>322</v>
      </c>
      <c r="AJ6" s="450" t="s">
        <v>323</v>
      </c>
      <c r="AK6" s="450" t="s">
        <v>324</v>
      </c>
      <c r="AL6" s="450" t="s">
        <v>325</v>
      </c>
      <c r="AM6" s="450" t="s">
        <v>326</v>
      </c>
      <c r="AN6" s="450" t="s">
        <v>327</v>
      </c>
      <c r="AO6" s="450" t="s">
        <v>328</v>
      </c>
      <c r="AP6" s="450" t="s">
        <v>329</v>
      </c>
      <c r="AQ6" s="450" t="s">
        <v>330</v>
      </c>
      <c r="AR6" s="450" t="s">
        <v>357</v>
      </c>
      <c r="AS6" s="450" t="s">
        <v>358</v>
      </c>
      <c r="AT6" s="450" t="s">
        <v>331</v>
      </c>
      <c r="AU6" s="450" t="s">
        <v>332</v>
      </c>
      <c r="AV6" s="450" t="s">
        <v>333</v>
      </c>
      <c r="AW6" s="450" t="s">
        <v>334</v>
      </c>
      <c r="AX6" s="450" t="s">
        <v>335</v>
      </c>
      <c r="AY6" s="450" t="s">
        <v>336</v>
      </c>
      <c r="AZ6" s="450" t="s">
        <v>337</v>
      </c>
      <c r="BA6" s="450" t="s">
        <v>338</v>
      </c>
      <c r="BB6" s="450" t="s">
        <v>339</v>
      </c>
      <c r="BC6" s="450" t="s">
        <v>340</v>
      </c>
      <c r="BD6" s="450" t="s">
        <v>341</v>
      </c>
      <c r="BE6" s="450" t="s">
        <v>342</v>
      </c>
      <c r="BF6" s="450" t="s">
        <v>343</v>
      </c>
      <c r="BG6" s="450" t="s">
        <v>344</v>
      </c>
      <c r="BH6" s="450" t="s">
        <v>345</v>
      </c>
      <c r="BI6" s="450" t="s">
        <v>359</v>
      </c>
      <c r="BJ6" s="450" t="s">
        <v>352</v>
      </c>
      <c r="BK6" s="90"/>
      <c r="BL6" s="545"/>
    </row>
    <row r="7" spans="1:64" ht="8.1" customHeight="1">
      <c r="A7" s="115"/>
      <c r="B7" s="54"/>
      <c r="C7" s="115"/>
      <c r="D7" s="115"/>
      <c r="E7" s="115"/>
      <c r="F7" s="115"/>
    </row>
    <row r="8" spans="1:64" s="95" customFormat="1" ht="32.1" customHeight="1">
      <c r="A8" s="478" t="s">
        <v>55</v>
      </c>
      <c r="B8" s="111"/>
      <c r="C8" s="431">
        <v>0</v>
      </c>
      <c r="D8" s="431">
        <v>0</v>
      </c>
      <c r="E8" s="431">
        <v>0</v>
      </c>
      <c r="F8" s="431">
        <v>0</v>
      </c>
      <c r="G8" s="431">
        <v>0</v>
      </c>
      <c r="H8" s="431">
        <v>0</v>
      </c>
      <c r="I8" s="431">
        <v>0</v>
      </c>
      <c r="J8" s="431">
        <v>0</v>
      </c>
      <c r="K8" s="431">
        <v>0</v>
      </c>
      <c r="L8" s="431">
        <v>0</v>
      </c>
      <c r="M8" s="431">
        <v>0</v>
      </c>
      <c r="N8" s="431">
        <v>0</v>
      </c>
      <c r="O8" s="431">
        <v>0</v>
      </c>
      <c r="P8" s="431">
        <v>0</v>
      </c>
      <c r="Q8" s="431">
        <v>0</v>
      </c>
      <c r="R8" s="431">
        <v>0</v>
      </c>
      <c r="S8" s="431">
        <v>0</v>
      </c>
      <c r="T8" s="431">
        <v>0</v>
      </c>
      <c r="U8" s="431">
        <v>0</v>
      </c>
      <c r="V8" s="431">
        <v>0</v>
      </c>
      <c r="W8" s="431">
        <v>0</v>
      </c>
      <c r="X8" s="431">
        <v>0</v>
      </c>
      <c r="Y8" s="431">
        <v>0</v>
      </c>
      <c r="Z8" s="431">
        <v>0</v>
      </c>
      <c r="AA8" s="431">
        <v>0</v>
      </c>
      <c r="AB8" s="431">
        <v>1</v>
      </c>
      <c r="AC8" s="431">
        <v>0</v>
      </c>
      <c r="AD8" s="431">
        <v>0</v>
      </c>
      <c r="AE8" s="431">
        <v>0</v>
      </c>
      <c r="AF8" s="431">
        <v>0</v>
      </c>
      <c r="AG8" s="431">
        <v>1</v>
      </c>
      <c r="AH8" s="431">
        <v>2</v>
      </c>
      <c r="AI8" s="431">
        <v>1</v>
      </c>
      <c r="AJ8" s="431">
        <v>0</v>
      </c>
      <c r="AK8" s="431">
        <v>0</v>
      </c>
      <c r="AL8" s="431">
        <v>0</v>
      </c>
      <c r="AM8" s="431">
        <v>0</v>
      </c>
      <c r="AN8" s="431">
        <v>0</v>
      </c>
      <c r="AO8" s="431">
        <v>0</v>
      </c>
      <c r="AP8" s="431">
        <v>0</v>
      </c>
      <c r="AQ8" s="431">
        <v>0</v>
      </c>
      <c r="AR8" s="431">
        <v>0</v>
      </c>
      <c r="AS8" s="431">
        <v>0</v>
      </c>
      <c r="AT8" s="431">
        <v>0</v>
      </c>
      <c r="AU8" s="431">
        <v>0</v>
      </c>
      <c r="AV8" s="431">
        <v>0</v>
      </c>
      <c r="AW8" s="431">
        <v>0</v>
      </c>
      <c r="AX8" s="431">
        <v>1</v>
      </c>
      <c r="AY8" s="431">
        <v>0</v>
      </c>
      <c r="AZ8" s="431">
        <v>0</v>
      </c>
      <c r="BA8" s="431">
        <v>0</v>
      </c>
      <c r="BB8" s="431">
        <v>0</v>
      </c>
      <c r="BC8" s="431">
        <v>0</v>
      </c>
      <c r="BD8" s="431">
        <v>0</v>
      </c>
      <c r="BE8" s="431">
        <v>2</v>
      </c>
      <c r="BF8" s="431">
        <v>0</v>
      </c>
      <c r="BG8" s="431">
        <v>0</v>
      </c>
      <c r="BH8" s="431">
        <v>0</v>
      </c>
      <c r="BI8" s="431">
        <v>0</v>
      </c>
      <c r="BJ8" s="431">
        <v>0</v>
      </c>
      <c r="BK8" s="113"/>
      <c r="BL8" s="480">
        <v>8</v>
      </c>
    </row>
    <row r="9" spans="1:64" s="95" customFormat="1" ht="32.1" customHeight="1">
      <c r="A9" s="478" t="s">
        <v>56</v>
      </c>
      <c r="B9" s="111"/>
      <c r="C9" s="431">
        <v>3</v>
      </c>
      <c r="D9" s="431">
        <v>6</v>
      </c>
      <c r="E9" s="431">
        <v>5</v>
      </c>
      <c r="F9" s="431">
        <v>0</v>
      </c>
      <c r="G9" s="431">
        <v>6</v>
      </c>
      <c r="H9" s="431">
        <v>0</v>
      </c>
      <c r="I9" s="431">
        <v>0</v>
      </c>
      <c r="J9" s="431">
        <v>1</v>
      </c>
      <c r="K9" s="431">
        <v>0</v>
      </c>
      <c r="L9" s="431">
        <v>1</v>
      </c>
      <c r="M9" s="431">
        <v>2</v>
      </c>
      <c r="N9" s="431">
        <v>0</v>
      </c>
      <c r="O9" s="431">
        <v>0</v>
      </c>
      <c r="P9" s="431">
        <v>0</v>
      </c>
      <c r="Q9" s="431">
        <v>0</v>
      </c>
      <c r="R9" s="431">
        <v>1</v>
      </c>
      <c r="S9" s="431">
        <v>5</v>
      </c>
      <c r="T9" s="431">
        <v>0</v>
      </c>
      <c r="U9" s="431">
        <v>0</v>
      </c>
      <c r="V9" s="431">
        <v>0</v>
      </c>
      <c r="W9" s="431">
        <v>0</v>
      </c>
      <c r="X9" s="431">
        <v>1</v>
      </c>
      <c r="Y9" s="431">
        <v>1</v>
      </c>
      <c r="Z9" s="431">
        <v>0</v>
      </c>
      <c r="AA9" s="431">
        <v>3</v>
      </c>
      <c r="AB9" s="431">
        <v>0</v>
      </c>
      <c r="AC9" s="431">
        <v>9</v>
      </c>
      <c r="AD9" s="431">
        <v>0</v>
      </c>
      <c r="AE9" s="431">
        <v>0</v>
      </c>
      <c r="AF9" s="431">
        <v>0</v>
      </c>
      <c r="AG9" s="431">
        <v>3</v>
      </c>
      <c r="AH9" s="431">
        <v>48</v>
      </c>
      <c r="AI9" s="431">
        <v>21</v>
      </c>
      <c r="AJ9" s="431">
        <v>0</v>
      </c>
      <c r="AK9" s="431">
        <v>0</v>
      </c>
      <c r="AL9" s="431">
        <v>1</v>
      </c>
      <c r="AM9" s="431">
        <v>0</v>
      </c>
      <c r="AN9" s="431">
        <v>0</v>
      </c>
      <c r="AO9" s="431">
        <v>0</v>
      </c>
      <c r="AP9" s="431">
        <v>0</v>
      </c>
      <c r="AQ9" s="431">
        <v>0</v>
      </c>
      <c r="AR9" s="431">
        <v>0</v>
      </c>
      <c r="AS9" s="431">
        <v>0</v>
      </c>
      <c r="AT9" s="431">
        <v>12</v>
      </c>
      <c r="AU9" s="431">
        <v>2</v>
      </c>
      <c r="AV9" s="431">
        <v>0</v>
      </c>
      <c r="AW9" s="431">
        <v>0</v>
      </c>
      <c r="AX9" s="431">
        <v>0</v>
      </c>
      <c r="AY9" s="431">
        <v>0</v>
      </c>
      <c r="AZ9" s="431">
        <v>3</v>
      </c>
      <c r="BA9" s="431">
        <v>0</v>
      </c>
      <c r="BB9" s="431">
        <v>0</v>
      </c>
      <c r="BC9" s="431">
        <v>5</v>
      </c>
      <c r="BD9" s="431">
        <v>4</v>
      </c>
      <c r="BE9" s="431">
        <v>2</v>
      </c>
      <c r="BF9" s="431">
        <v>2</v>
      </c>
      <c r="BG9" s="431">
        <v>8</v>
      </c>
      <c r="BH9" s="431">
        <v>1</v>
      </c>
      <c r="BI9" s="431">
        <v>0</v>
      </c>
      <c r="BJ9" s="431">
        <v>2</v>
      </c>
      <c r="BK9" s="113"/>
      <c r="BL9" s="480">
        <v>158</v>
      </c>
    </row>
    <row r="10" spans="1:64" s="95" customFormat="1" ht="32.1" customHeight="1">
      <c r="A10" s="478" t="s">
        <v>57</v>
      </c>
      <c r="B10" s="111"/>
      <c r="C10" s="431">
        <v>2</v>
      </c>
      <c r="D10" s="431">
        <v>0</v>
      </c>
      <c r="E10" s="431">
        <v>0</v>
      </c>
      <c r="F10" s="431">
        <v>0</v>
      </c>
      <c r="G10" s="431">
        <v>0</v>
      </c>
      <c r="H10" s="431">
        <v>0</v>
      </c>
      <c r="I10" s="431">
        <v>0</v>
      </c>
      <c r="J10" s="431">
        <v>0</v>
      </c>
      <c r="K10" s="431">
        <v>0</v>
      </c>
      <c r="L10" s="431">
        <v>1</v>
      </c>
      <c r="M10" s="431">
        <v>0</v>
      </c>
      <c r="N10" s="431">
        <v>0</v>
      </c>
      <c r="O10" s="431">
        <v>0</v>
      </c>
      <c r="P10" s="431">
        <v>0</v>
      </c>
      <c r="Q10" s="431">
        <v>0</v>
      </c>
      <c r="R10" s="431">
        <v>0</v>
      </c>
      <c r="S10" s="431">
        <v>0</v>
      </c>
      <c r="T10" s="431">
        <v>0</v>
      </c>
      <c r="U10" s="431">
        <v>0</v>
      </c>
      <c r="V10" s="431">
        <v>0</v>
      </c>
      <c r="W10" s="431">
        <v>0</v>
      </c>
      <c r="X10" s="431">
        <v>0</v>
      </c>
      <c r="Y10" s="431">
        <v>0</v>
      </c>
      <c r="Z10" s="431">
        <v>0</v>
      </c>
      <c r="AA10" s="431">
        <v>0</v>
      </c>
      <c r="AB10" s="431">
        <v>0</v>
      </c>
      <c r="AC10" s="431">
        <v>0</v>
      </c>
      <c r="AD10" s="431">
        <v>1</v>
      </c>
      <c r="AE10" s="431">
        <v>0</v>
      </c>
      <c r="AF10" s="431">
        <v>2</v>
      </c>
      <c r="AG10" s="431">
        <v>2</v>
      </c>
      <c r="AH10" s="431">
        <v>2</v>
      </c>
      <c r="AI10" s="431">
        <v>7</v>
      </c>
      <c r="AJ10" s="431">
        <v>0</v>
      </c>
      <c r="AK10" s="431">
        <v>0</v>
      </c>
      <c r="AL10" s="431">
        <v>0</v>
      </c>
      <c r="AM10" s="431">
        <v>0</v>
      </c>
      <c r="AN10" s="431">
        <v>0</v>
      </c>
      <c r="AO10" s="431">
        <v>0</v>
      </c>
      <c r="AP10" s="431">
        <v>7</v>
      </c>
      <c r="AQ10" s="431">
        <v>0</v>
      </c>
      <c r="AR10" s="431">
        <v>0</v>
      </c>
      <c r="AS10" s="431">
        <v>0</v>
      </c>
      <c r="AT10" s="431">
        <v>0</v>
      </c>
      <c r="AU10" s="431">
        <v>1</v>
      </c>
      <c r="AV10" s="431">
        <v>0</v>
      </c>
      <c r="AW10" s="431">
        <v>0</v>
      </c>
      <c r="AX10" s="431">
        <v>0</v>
      </c>
      <c r="AY10" s="431">
        <v>0</v>
      </c>
      <c r="AZ10" s="431">
        <v>1</v>
      </c>
      <c r="BA10" s="431">
        <v>0</v>
      </c>
      <c r="BB10" s="431">
        <v>0</v>
      </c>
      <c r="BC10" s="431">
        <v>0</v>
      </c>
      <c r="BD10" s="431">
        <v>3</v>
      </c>
      <c r="BE10" s="431">
        <v>3</v>
      </c>
      <c r="BF10" s="431">
        <v>2</v>
      </c>
      <c r="BG10" s="431">
        <v>3</v>
      </c>
      <c r="BH10" s="431">
        <v>0</v>
      </c>
      <c r="BI10" s="431">
        <v>0</v>
      </c>
      <c r="BJ10" s="431">
        <v>0</v>
      </c>
      <c r="BK10" s="113"/>
      <c r="BL10" s="480">
        <v>37</v>
      </c>
    </row>
    <row r="11" spans="1:64" s="95" customFormat="1" ht="32.1" customHeight="1">
      <c r="A11" s="478" t="s">
        <v>58</v>
      </c>
      <c r="B11" s="111"/>
      <c r="C11" s="431">
        <v>0</v>
      </c>
      <c r="D11" s="431">
        <v>0</v>
      </c>
      <c r="E11" s="431">
        <v>0</v>
      </c>
      <c r="F11" s="431">
        <v>0</v>
      </c>
      <c r="G11" s="431">
        <v>0</v>
      </c>
      <c r="H11" s="431">
        <v>14</v>
      </c>
      <c r="I11" s="431">
        <v>0</v>
      </c>
      <c r="J11" s="431">
        <v>2</v>
      </c>
      <c r="K11" s="431">
        <v>0</v>
      </c>
      <c r="L11" s="431">
        <v>0</v>
      </c>
      <c r="M11" s="431">
        <v>0</v>
      </c>
      <c r="N11" s="431">
        <v>0</v>
      </c>
      <c r="O11" s="431">
        <v>0</v>
      </c>
      <c r="P11" s="431">
        <v>0</v>
      </c>
      <c r="Q11" s="431">
        <v>0</v>
      </c>
      <c r="R11" s="431">
        <v>0</v>
      </c>
      <c r="S11" s="431">
        <v>0</v>
      </c>
      <c r="T11" s="431">
        <v>0</v>
      </c>
      <c r="U11" s="431">
        <v>0</v>
      </c>
      <c r="V11" s="431">
        <v>0</v>
      </c>
      <c r="W11" s="431">
        <v>0</v>
      </c>
      <c r="X11" s="431">
        <v>0</v>
      </c>
      <c r="Y11" s="431">
        <v>0</v>
      </c>
      <c r="Z11" s="431">
        <v>0</v>
      </c>
      <c r="AA11" s="431">
        <v>0</v>
      </c>
      <c r="AB11" s="431">
        <v>0</v>
      </c>
      <c r="AC11" s="431">
        <v>32</v>
      </c>
      <c r="AD11" s="431">
        <v>0</v>
      </c>
      <c r="AE11" s="431">
        <v>0</v>
      </c>
      <c r="AF11" s="431">
        <v>0</v>
      </c>
      <c r="AG11" s="431">
        <v>0</v>
      </c>
      <c r="AH11" s="431">
        <v>0</v>
      </c>
      <c r="AI11" s="431">
        <v>0</v>
      </c>
      <c r="AJ11" s="431">
        <v>0</v>
      </c>
      <c r="AK11" s="431">
        <v>0</v>
      </c>
      <c r="AL11" s="431">
        <v>0</v>
      </c>
      <c r="AM11" s="431">
        <v>0</v>
      </c>
      <c r="AN11" s="431">
        <v>0</v>
      </c>
      <c r="AO11" s="431">
        <v>0</v>
      </c>
      <c r="AP11" s="431">
        <v>0</v>
      </c>
      <c r="AQ11" s="431">
        <v>0</v>
      </c>
      <c r="AR11" s="431">
        <v>0</v>
      </c>
      <c r="AS11" s="431">
        <v>0</v>
      </c>
      <c r="AT11" s="431">
        <v>0</v>
      </c>
      <c r="AU11" s="431">
        <v>0</v>
      </c>
      <c r="AV11" s="431">
        <v>0</v>
      </c>
      <c r="AW11" s="431">
        <v>0</v>
      </c>
      <c r="AX11" s="431">
        <v>0</v>
      </c>
      <c r="AY11" s="431">
        <v>0</v>
      </c>
      <c r="AZ11" s="431">
        <v>0</v>
      </c>
      <c r="BA11" s="431">
        <v>0</v>
      </c>
      <c r="BB11" s="431">
        <v>1</v>
      </c>
      <c r="BC11" s="431">
        <v>0</v>
      </c>
      <c r="BD11" s="431">
        <v>3</v>
      </c>
      <c r="BE11" s="431">
        <v>3</v>
      </c>
      <c r="BF11" s="431">
        <v>0</v>
      </c>
      <c r="BG11" s="431">
        <v>1</v>
      </c>
      <c r="BH11" s="431">
        <v>0</v>
      </c>
      <c r="BI11" s="431">
        <v>0</v>
      </c>
      <c r="BJ11" s="431">
        <v>0</v>
      </c>
      <c r="BK11" s="113"/>
      <c r="BL11" s="480">
        <v>56</v>
      </c>
    </row>
    <row r="12" spans="1:64" s="95" customFormat="1" ht="32.1" customHeight="1">
      <c r="A12" s="478" t="s">
        <v>61</v>
      </c>
      <c r="B12" s="111"/>
      <c r="C12" s="431">
        <v>0</v>
      </c>
      <c r="D12" s="431">
        <v>0</v>
      </c>
      <c r="E12" s="431">
        <v>0</v>
      </c>
      <c r="F12" s="431">
        <v>0</v>
      </c>
      <c r="G12" s="431">
        <v>0</v>
      </c>
      <c r="H12" s="431">
        <v>168</v>
      </c>
      <c r="I12" s="431">
        <v>0</v>
      </c>
      <c r="J12" s="431">
        <v>0</v>
      </c>
      <c r="K12" s="431">
        <v>1</v>
      </c>
      <c r="L12" s="431">
        <v>0</v>
      </c>
      <c r="M12" s="431">
        <v>0</v>
      </c>
      <c r="N12" s="431">
        <v>0</v>
      </c>
      <c r="O12" s="431">
        <v>0</v>
      </c>
      <c r="P12" s="431">
        <v>0</v>
      </c>
      <c r="Q12" s="431">
        <v>0</v>
      </c>
      <c r="R12" s="431">
        <v>0</v>
      </c>
      <c r="S12" s="431">
        <v>0</v>
      </c>
      <c r="T12" s="431">
        <v>0</v>
      </c>
      <c r="U12" s="431">
        <v>2</v>
      </c>
      <c r="V12" s="431">
        <v>0</v>
      </c>
      <c r="W12" s="431">
        <v>0</v>
      </c>
      <c r="X12" s="431">
        <v>0</v>
      </c>
      <c r="Y12" s="431">
        <v>0</v>
      </c>
      <c r="Z12" s="431">
        <v>0</v>
      </c>
      <c r="AA12" s="431">
        <v>4</v>
      </c>
      <c r="AB12" s="431">
        <v>0</v>
      </c>
      <c r="AC12" s="431">
        <v>1</v>
      </c>
      <c r="AD12" s="431">
        <v>0</v>
      </c>
      <c r="AE12" s="431">
        <v>0</v>
      </c>
      <c r="AF12" s="431">
        <v>0</v>
      </c>
      <c r="AG12" s="431">
        <v>0</v>
      </c>
      <c r="AH12" s="431">
        <v>0</v>
      </c>
      <c r="AI12" s="431">
        <v>0</v>
      </c>
      <c r="AJ12" s="431">
        <v>0</v>
      </c>
      <c r="AK12" s="431">
        <v>0</v>
      </c>
      <c r="AL12" s="431">
        <v>0</v>
      </c>
      <c r="AM12" s="431">
        <v>0</v>
      </c>
      <c r="AN12" s="431">
        <v>0</v>
      </c>
      <c r="AO12" s="431">
        <v>0</v>
      </c>
      <c r="AP12" s="431">
        <v>0</v>
      </c>
      <c r="AQ12" s="431">
        <v>0</v>
      </c>
      <c r="AR12" s="431">
        <v>1</v>
      </c>
      <c r="AS12" s="431">
        <v>6</v>
      </c>
      <c r="AT12" s="431">
        <v>0</v>
      </c>
      <c r="AU12" s="431">
        <v>0</v>
      </c>
      <c r="AV12" s="431">
        <v>0</v>
      </c>
      <c r="AW12" s="431">
        <v>0</v>
      </c>
      <c r="AX12" s="431">
        <v>0</v>
      </c>
      <c r="AY12" s="431">
        <v>0</v>
      </c>
      <c r="AZ12" s="431">
        <v>0</v>
      </c>
      <c r="BA12" s="431">
        <v>18</v>
      </c>
      <c r="BB12" s="431">
        <v>0</v>
      </c>
      <c r="BC12" s="431">
        <v>0</v>
      </c>
      <c r="BD12" s="431">
        <v>409</v>
      </c>
      <c r="BE12" s="431">
        <v>356</v>
      </c>
      <c r="BF12" s="431">
        <v>0</v>
      </c>
      <c r="BG12" s="431">
        <v>4</v>
      </c>
      <c r="BH12" s="431">
        <v>44</v>
      </c>
      <c r="BI12" s="431">
        <v>1</v>
      </c>
      <c r="BJ12" s="431">
        <v>0</v>
      </c>
      <c r="BK12" s="113"/>
      <c r="BL12" s="481">
        <v>1015</v>
      </c>
    </row>
    <row r="13" spans="1:64" s="95" customFormat="1" ht="32.1" customHeight="1">
      <c r="A13" s="478" t="s">
        <v>62</v>
      </c>
      <c r="B13" s="111"/>
      <c r="C13" s="431">
        <v>0</v>
      </c>
      <c r="D13" s="431">
        <v>0</v>
      </c>
      <c r="E13" s="431">
        <v>0</v>
      </c>
      <c r="F13" s="431">
        <v>0</v>
      </c>
      <c r="G13" s="431">
        <v>0</v>
      </c>
      <c r="H13" s="431">
        <v>0</v>
      </c>
      <c r="I13" s="431">
        <v>0</v>
      </c>
      <c r="J13" s="431">
        <v>0</v>
      </c>
      <c r="K13" s="431">
        <v>0</v>
      </c>
      <c r="L13" s="431">
        <v>0</v>
      </c>
      <c r="M13" s="431">
        <v>0</v>
      </c>
      <c r="N13" s="431">
        <v>0</v>
      </c>
      <c r="O13" s="431">
        <v>0</v>
      </c>
      <c r="P13" s="431">
        <v>0</v>
      </c>
      <c r="Q13" s="431">
        <v>1</v>
      </c>
      <c r="R13" s="431">
        <v>0</v>
      </c>
      <c r="S13" s="431">
        <v>0</v>
      </c>
      <c r="T13" s="431">
        <v>0</v>
      </c>
      <c r="U13" s="431">
        <v>0</v>
      </c>
      <c r="V13" s="431">
        <v>0</v>
      </c>
      <c r="W13" s="431">
        <v>0</v>
      </c>
      <c r="X13" s="431">
        <v>0</v>
      </c>
      <c r="Y13" s="431">
        <v>0</v>
      </c>
      <c r="Z13" s="431">
        <v>0</v>
      </c>
      <c r="AA13" s="431">
        <v>0</v>
      </c>
      <c r="AB13" s="431">
        <v>0</v>
      </c>
      <c r="AC13" s="431">
        <v>0</v>
      </c>
      <c r="AD13" s="431">
        <v>0</v>
      </c>
      <c r="AE13" s="431">
        <v>0</v>
      </c>
      <c r="AF13" s="431">
        <v>0</v>
      </c>
      <c r="AG13" s="431">
        <v>0</v>
      </c>
      <c r="AH13" s="431">
        <v>2</v>
      </c>
      <c r="AI13" s="431">
        <v>2</v>
      </c>
      <c r="AJ13" s="431">
        <v>0</v>
      </c>
      <c r="AK13" s="431">
        <v>0</v>
      </c>
      <c r="AL13" s="431">
        <v>0</v>
      </c>
      <c r="AM13" s="431">
        <v>0</v>
      </c>
      <c r="AN13" s="431">
        <v>0</v>
      </c>
      <c r="AO13" s="431">
        <v>2</v>
      </c>
      <c r="AP13" s="431">
        <v>1</v>
      </c>
      <c r="AQ13" s="431">
        <v>2</v>
      </c>
      <c r="AR13" s="431">
        <v>0</v>
      </c>
      <c r="AS13" s="431">
        <v>0</v>
      </c>
      <c r="AT13" s="431">
        <v>0</v>
      </c>
      <c r="AU13" s="431">
        <v>417</v>
      </c>
      <c r="AV13" s="431">
        <v>0</v>
      </c>
      <c r="AW13" s="431">
        <v>19</v>
      </c>
      <c r="AX13" s="431">
        <v>14</v>
      </c>
      <c r="AY13" s="431">
        <v>1</v>
      </c>
      <c r="AZ13" s="431">
        <v>1</v>
      </c>
      <c r="BA13" s="431">
        <v>0</v>
      </c>
      <c r="BB13" s="431">
        <v>0</v>
      </c>
      <c r="BC13" s="431">
        <v>0</v>
      </c>
      <c r="BD13" s="431">
        <v>3</v>
      </c>
      <c r="BE13" s="431">
        <v>0</v>
      </c>
      <c r="BF13" s="431">
        <v>0</v>
      </c>
      <c r="BG13" s="431">
        <v>3</v>
      </c>
      <c r="BH13" s="431">
        <v>0</v>
      </c>
      <c r="BI13" s="431">
        <v>1</v>
      </c>
      <c r="BJ13" s="431">
        <v>1</v>
      </c>
      <c r="BK13" s="113"/>
      <c r="BL13" s="480">
        <v>470</v>
      </c>
    </row>
    <row r="14" spans="1:64" s="95" customFormat="1" ht="32.1" customHeight="1">
      <c r="A14" s="478" t="s">
        <v>63</v>
      </c>
      <c r="B14" s="111"/>
      <c r="C14" s="431">
        <v>0</v>
      </c>
      <c r="D14" s="431">
        <v>0</v>
      </c>
      <c r="E14" s="431">
        <v>1</v>
      </c>
      <c r="F14" s="431">
        <v>0</v>
      </c>
      <c r="G14" s="431">
        <v>10</v>
      </c>
      <c r="H14" s="431">
        <v>0</v>
      </c>
      <c r="I14" s="431">
        <v>0</v>
      </c>
      <c r="J14" s="431">
        <v>0</v>
      </c>
      <c r="K14" s="431">
        <v>0</v>
      </c>
      <c r="L14" s="431">
        <v>1</v>
      </c>
      <c r="M14" s="431">
        <v>0</v>
      </c>
      <c r="N14" s="431">
        <v>0</v>
      </c>
      <c r="O14" s="431">
        <v>0</v>
      </c>
      <c r="P14" s="431">
        <v>2</v>
      </c>
      <c r="Q14" s="431">
        <v>0</v>
      </c>
      <c r="R14" s="431">
        <v>1</v>
      </c>
      <c r="S14" s="431">
        <v>0</v>
      </c>
      <c r="T14" s="431">
        <v>0</v>
      </c>
      <c r="U14" s="431">
        <v>0</v>
      </c>
      <c r="V14" s="431">
        <v>0</v>
      </c>
      <c r="W14" s="431">
        <v>0</v>
      </c>
      <c r="X14" s="431">
        <v>0</v>
      </c>
      <c r="Y14" s="431">
        <v>0</v>
      </c>
      <c r="Z14" s="431">
        <v>0</v>
      </c>
      <c r="AA14" s="431">
        <v>0</v>
      </c>
      <c r="AB14" s="431">
        <v>0</v>
      </c>
      <c r="AC14" s="431">
        <v>11</v>
      </c>
      <c r="AD14" s="431">
        <v>0</v>
      </c>
      <c r="AE14" s="431">
        <v>12</v>
      </c>
      <c r="AF14" s="431">
        <v>55</v>
      </c>
      <c r="AG14" s="431">
        <v>5</v>
      </c>
      <c r="AH14" s="431">
        <v>20</v>
      </c>
      <c r="AI14" s="431">
        <v>83</v>
      </c>
      <c r="AJ14" s="431">
        <v>0</v>
      </c>
      <c r="AK14" s="431">
        <v>34</v>
      </c>
      <c r="AL14" s="431">
        <v>0</v>
      </c>
      <c r="AM14" s="431">
        <v>0</v>
      </c>
      <c r="AN14" s="431">
        <v>0</v>
      </c>
      <c r="AO14" s="431">
        <v>0</v>
      </c>
      <c r="AP14" s="431">
        <v>0</v>
      </c>
      <c r="AQ14" s="431">
        <v>1</v>
      </c>
      <c r="AR14" s="431">
        <v>0</v>
      </c>
      <c r="AS14" s="431">
        <v>0</v>
      </c>
      <c r="AT14" s="431">
        <v>0</v>
      </c>
      <c r="AU14" s="431">
        <v>0</v>
      </c>
      <c r="AV14" s="431">
        <v>3</v>
      </c>
      <c r="AW14" s="431">
        <v>0</v>
      </c>
      <c r="AX14" s="431">
        <v>0</v>
      </c>
      <c r="AY14" s="431">
        <v>0</v>
      </c>
      <c r="AZ14" s="431">
        <v>0</v>
      </c>
      <c r="BA14" s="431">
        <v>1</v>
      </c>
      <c r="BB14" s="431">
        <v>11</v>
      </c>
      <c r="BC14" s="431">
        <v>1</v>
      </c>
      <c r="BD14" s="431">
        <v>10</v>
      </c>
      <c r="BE14" s="431">
        <v>9</v>
      </c>
      <c r="BF14" s="431">
        <v>0</v>
      </c>
      <c r="BG14" s="431">
        <v>18</v>
      </c>
      <c r="BH14" s="431">
        <v>0</v>
      </c>
      <c r="BI14" s="431">
        <v>74</v>
      </c>
      <c r="BJ14" s="431">
        <v>1</v>
      </c>
      <c r="BK14" s="113"/>
      <c r="BL14" s="480">
        <v>364</v>
      </c>
    </row>
    <row r="15" spans="1:64" s="95" customFormat="1" ht="32.1" customHeight="1">
      <c r="A15" s="478" t="s">
        <v>59</v>
      </c>
      <c r="B15" s="111"/>
      <c r="C15" s="431">
        <v>0</v>
      </c>
      <c r="D15" s="431">
        <v>0</v>
      </c>
      <c r="E15" s="431">
        <v>0</v>
      </c>
      <c r="F15" s="431">
        <v>0</v>
      </c>
      <c r="G15" s="431">
        <v>0</v>
      </c>
      <c r="H15" s="431">
        <v>0</v>
      </c>
      <c r="I15" s="431">
        <v>0</v>
      </c>
      <c r="J15" s="431">
        <v>0</v>
      </c>
      <c r="K15" s="431">
        <v>0</v>
      </c>
      <c r="L15" s="431">
        <v>0</v>
      </c>
      <c r="M15" s="431">
        <v>0</v>
      </c>
      <c r="N15" s="431">
        <v>0</v>
      </c>
      <c r="O15" s="431">
        <v>0</v>
      </c>
      <c r="P15" s="431">
        <v>0</v>
      </c>
      <c r="Q15" s="431">
        <v>0</v>
      </c>
      <c r="R15" s="431">
        <v>0</v>
      </c>
      <c r="S15" s="431">
        <v>0</v>
      </c>
      <c r="T15" s="431">
        <v>0</v>
      </c>
      <c r="U15" s="431">
        <v>0</v>
      </c>
      <c r="V15" s="431">
        <v>0</v>
      </c>
      <c r="W15" s="431">
        <v>2</v>
      </c>
      <c r="X15" s="431">
        <v>0</v>
      </c>
      <c r="Y15" s="431">
        <v>0</v>
      </c>
      <c r="Z15" s="431">
        <v>0</v>
      </c>
      <c r="AA15" s="431">
        <v>0</v>
      </c>
      <c r="AB15" s="431">
        <v>0</v>
      </c>
      <c r="AC15" s="431">
        <v>0</v>
      </c>
      <c r="AD15" s="431">
        <v>0</v>
      </c>
      <c r="AE15" s="431">
        <v>0</v>
      </c>
      <c r="AF15" s="431">
        <v>0</v>
      </c>
      <c r="AG15" s="431">
        <v>0</v>
      </c>
      <c r="AH15" s="431">
        <v>0</v>
      </c>
      <c r="AI15" s="431">
        <v>1</v>
      </c>
      <c r="AJ15" s="431">
        <v>0</v>
      </c>
      <c r="AK15" s="431">
        <v>0</v>
      </c>
      <c r="AL15" s="431">
        <v>0</v>
      </c>
      <c r="AM15" s="431">
        <v>0</v>
      </c>
      <c r="AN15" s="431">
        <v>0</v>
      </c>
      <c r="AO15" s="431">
        <v>0</v>
      </c>
      <c r="AP15" s="431">
        <v>0</v>
      </c>
      <c r="AQ15" s="431">
        <v>0</v>
      </c>
      <c r="AR15" s="431">
        <v>0</v>
      </c>
      <c r="AS15" s="431">
        <v>0</v>
      </c>
      <c r="AT15" s="431">
        <v>0</v>
      </c>
      <c r="AU15" s="431">
        <v>0</v>
      </c>
      <c r="AV15" s="431">
        <v>0</v>
      </c>
      <c r="AW15" s="431">
        <v>0</v>
      </c>
      <c r="AX15" s="431">
        <v>0</v>
      </c>
      <c r="AY15" s="431">
        <v>0</v>
      </c>
      <c r="AZ15" s="431">
        <v>0</v>
      </c>
      <c r="BA15" s="431">
        <v>0</v>
      </c>
      <c r="BB15" s="431">
        <v>0</v>
      </c>
      <c r="BC15" s="431">
        <v>0</v>
      </c>
      <c r="BD15" s="431">
        <v>0</v>
      </c>
      <c r="BE15" s="431">
        <v>0</v>
      </c>
      <c r="BF15" s="431">
        <v>0</v>
      </c>
      <c r="BG15" s="431">
        <v>0</v>
      </c>
      <c r="BH15" s="431">
        <v>0</v>
      </c>
      <c r="BI15" s="431">
        <v>0</v>
      </c>
      <c r="BJ15" s="431">
        <v>0</v>
      </c>
      <c r="BK15" s="113"/>
      <c r="BL15" s="480">
        <v>3</v>
      </c>
    </row>
    <row r="16" spans="1:64" s="95" customFormat="1" ht="32.1" customHeight="1">
      <c r="A16" s="478" t="s">
        <v>60</v>
      </c>
      <c r="B16" s="111"/>
      <c r="C16" s="431">
        <v>0</v>
      </c>
      <c r="D16" s="431">
        <v>0</v>
      </c>
      <c r="E16" s="431">
        <v>0</v>
      </c>
      <c r="F16" s="431">
        <v>0</v>
      </c>
      <c r="G16" s="431">
        <v>0</v>
      </c>
      <c r="H16" s="431">
        <v>0</v>
      </c>
      <c r="I16" s="431">
        <v>0</v>
      </c>
      <c r="J16" s="431">
        <v>0</v>
      </c>
      <c r="K16" s="431">
        <v>0</v>
      </c>
      <c r="L16" s="431">
        <v>0</v>
      </c>
      <c r="M16" s="431">
        <v>0</v>
      </c>
      <c r="N16" s="431">
        <v>0</v>
      </c>
      <c r="O16" s="431">
        <v>0</v>
      </c>
      <c r="P16" s="431">
        <v>0</v>
      </c>
      <c r="Q16" s="431">
        <v>0</v>
      </c>
      <c r="R16" s="431">
        <v>0</v>
      </c>
      <c r="S16" s="431">
        <v>0</v>
      </c>
      <c r="T16" s="431">
        <v>0</v>
      </c>
      <c r="U16" s="431">
        <v>0</v>
      </c>
      <c r="V16" s="431">
        <v>0</v>
      </c>
      <c r="W16" s="431">
        <v>0</v>
      </c>
      <c r="X16" s="431">
        <v>0</v>
      </c>
      <c r="Y16" s="431">
        <v>0</v>
      </c>
      <c r="Z16" s="431">
        <v>0</v>
      </c>
      <c r="AA16" s="431">
        <v>0</v>
      </c>
      <c r="AB16" s="431">
        <v>0</v>
      </c>
      <c r="AC16" s="431">
        <v>0</v>
      </c>
      <c r="AD16" s="431">
        <v>0</v>
      </c>
      <c r="AE16" s="431">
        <v>0</v>
      </c>
      <c r="AF16" s="431">
        <v>0</v>
      </c>
      <c r="AG16" s="431">
        <v>1</v>
      </c>
      <c r="AH16" s="431">
        <v>2</v>
      </c>
      <c r="AI16" s="431">
        <v>6</v>
      </c>
      <c r="AJ16" s="431">
        <v>0</v>
      </c>
      <c r="AK16" s="431">
        <v>0</v>
      </c>
      <c r="AL16" s="431">
        <v>0</v>
      </c>
      <c r="AM16" s="431">
        <v>0</v>
      </c>
      <c r="AN16" s="431">
        <v>0</v>
      </c>
      <c r="AO16" s="431">
        <v>0</v>
      </c>
      <c r="AP16" s="431">
        <v>0</v>
      </c>
      <c r="AQ16" s="431">
        <v>0</v>
      </c>
      <c r="AR16" s="431">
        <v>0</v>
      </c>
      <c r="AS16" s="431">
        <v>0</v>
      </c>
      <c r="AT16" s="431">
        <v>0</v>
      </c>
      <c r="AU16" s="431">
        <v>0</v>
      </c>
      <c r="AV16" s="431">
        <v>0</v>
      </c>
      <c r="AW16" s="431">
        <v>0</v>
      </c>
      <c r="AX16" s="431">
        <v>0</v>
      </c>
      <c r="AY16" s="431">
        <v>0</v>
      </c>
      <c r="AZ16" s="431">
        <v>0</v>
      </c>
      <c r="BA16" s="431">
        <v>0</v>
      </c>
      <c r="BB16" s="431">
        <v>0</v>
      </c>
      <c r="BC16" s="431">
        <v>0</v>
      </c>
      <c r="BD16" s="431">
        <v>0</v>
      </c>
      <c r="BE16" s="431">
        <v>0</v>
      </c>
      <c r="BF16" s="431">
        <v>0</v>
      </c>
      <c r="BG16" s="431">
        <v>0</v>
      </c>
      <c r="BH16" s="431">
        <v>0</v>
      </c>
      <c r="BI16" s="431">
        <v>0</v>
      </c>
      <c r="BJ16" s="431">
        <v>0</v>
      </c>
      <c r="BK16" s="113"/>
      <c r="BL16" s="480">
        <v>9</v>
      </c>
    </row>
    <row r="17" spans="1:64" s="95" customFormat="1" ht="32.1" customHeight="1">
      <c r="A17" s="478" t="s">
        <v>64</v>
      </c>
      <c r="B17" s="111"/>
      <c r="C17" s="431">
        <v>0</v>
      </c>
      <c r="D17" s="431">
        <v>0</v>
      </c>
      <c r="E17" s="431">
        <v>0</v>
      </c>
      <c r="F17" s="431">
        <v>0</v>
      </c>
      <c r="G17" s="431">
        <v>0</v>
      </c>
      <c r="H17" s="431">
        <v>0</v>
      </c>
      <c r="I17" s="431">
        <v>0</v>
      </c>
      <c r="J17" s="431">
        <v>0</v>
      </c>
      <c r="K17" s="431">
        <v>0</v>
      </c>
      <c r="L17" s="431">
        <v>0</v>
      </c>
      <c r="M17" s="431">
        <v>0</v>
      </c>
      <c r="N17" s="431">
        <v>0</v>
      </c>
      <c r="O17" s="431">
        <v>0</v>
      </c>
      <c r="P17" s="431">
        <v>0</v>
      </c>
      <c r="Q17" s="431">
        <v>0</v>
      </c>
      <c r="R17" s="431">
        <v>10</v>
      </c>
      <c r="S17" s="431">
        <v>0</v>
      </c>
      <c r="T17" s="431">
        <v>0</v>
      </c>
      <c r="U17" s="431">
        <v>0</v>
      </c>
      <c r="V17" s="431">
        <v>0</v>
      </c>
      <c r="W17" s="431">
        <v>0</v>
      </c>
      <c r="X17" s="431">
        <v>0</v>
      </c>
      <c r="Y17" s="431">
        <v>0</v>
      </c>
      <c r="Z17" s="431">
        <v>0</v>
      </c>
      <c r="AA17" s="431">
        <v>0</v>
      </c>
      <c r="AB17" s="431">
        <v>0</v>
      </c>
      <c r="AC17" s="431">
        <v>0</v>
      </c>
      <c r="AD17" s="431">
        <v>0</v>
      </c>
      <c r="AE17" s="431">
        <v>0</v>
      </c>
      <c r="AF17" s="431">
        <v>0</v>
      </c>
      <c r="AG17" s="431">
        <v>0</v>
      </c>
      <c r="AH17" s="431">
        <v>2</v>
      </c>
      <c r="AI17" s="431">
        <v>3</v>
      </c>
      <c r="AJ17" s="431">
        <v>0</v>
      </c>
      <c r="AK17" s="431">
        <v>0</v>
      </c>
      <c r="AL17" s="431">
        <v>0</v>
      </c>
      <c r="AM17" s="431">
        <v>0</v>
      </c>
      <c r="AN17" s="431">
        <v>0</v>
      </c>
      <c r="AO17" s="431">
        <v>0</v>
      </c>
      <c r="AP17" s="431">
        <v>0</v>
      </c>
      <c r="AQ17" s="431">
        <v>0</v>
      </c>
      <c r="AR17" s="431">
        <v>0</v>
      </c>
      <c r="AS17" s="431">
        <v>0</v>
      </c>
      <c r="AT17" s="431">
        <v>0</v>
      </c>
      <c r="AU17" s="431">
        <v>2</v>
      </c>
      <c r="AV17" s="431">
        <v>1</v>
      </c>
      <c r="AW17" s="431">
        <v>0</v>
      </c>
      <c r="AX17" s="431">
        <v>76</v>
      </c>
      <c r="AY17" s="431">
        <v>0</v>
      </c>
      <c r="AZ17" s="431">
        <v>0</v>
      </c>
      <c r="BA17" s="431">
        <v>0</v>
      </c>
      <c r="BB17" s="431">
        <v>0</v>
      </c>
      <c r="BC17" s="431">
        <v>0</v>
      </c>
      <c r="BD17" s="431">
        <v>0</v>
      </c>
      <c r="BE17" s="431">
        <v>0</v>
      </c>
      <c r="BF17" s="431">
        <v>0</v>
      </c>
      <c r="BG17" s="431">
        <v>0</v>
      </c>
      <c r="BH17" s="431">
        <v>0</v>
      </c>
      <c r="BI17" s="431">
        <v>0</v>
      </c>
      <c r="BJ17" s="431">
        <v>0</v>
      </c>
      <c r="BK17" s="113"/>
      <c r="BL17" s="480">
        <v>94</v>
      </c>
    </row>
    <row r="18" spans="1:64" s="95" customFormat="1" ht="32.1" customHeight="1">
      <c r="A18" s="478" t="s">
        <v>69</v>
      </c>
      <c r="B18" s="111"/>
      <c r="C18" s="431">
        <v>6</v>
      </c>
      <c r="D18" s="431">
        <v>0</v>
      </c>
      <c r="E18" s="431">
        <v>0</v>
      </c>
      <c r="F18" s="431">
        <v>0</v>
      </c>
      <c r="G18" s="431">
        <v>14</v>
      </c>
      <c r="H18" s="431">
        <v>0</v>
      </c>
      <c r="I18" s="431">
        <v>0</v>
      </c>
      <c r="J18" s="431">
        <v>0</v>
      </c>
      <c r="K18" s="431">
        <v>0</v>
      </c>
      <c r="L18" s="431">
        <v>2</v>
      </c>
      <c r="M18" s="431">
        <v>0</v>
      </c>
      <c r="N18" s="431">
        <v>2</v>
      </c>
      <c r="O18" s="431">
        <v>0</v>
      </c>
      <c r="P18" s="431">
        <v>5</v>
      </c>
      <c r="Q18" s="431">
        <v>3</v>
      </c>
      <c r="R18" s="431">
        <v>0</v>
      </c>
      <c r="S18" s="431">
        <v>0</v>
      </c>
      <c r="T18" s="431">
        <v>0</v>
      </c>
      <c r="U18" s="431">
        <v>0</v>
      </c>
      <c r="V18" s="431">
        <v>0</v>
      </c>
      <c r="W18" s="431">
        <v>0</v>
      </c>
      <c r="X18" s="431">
        <v>0</v>
      </c>
      <c r="Y18" s="431">
        <v>0</v>
      </c>
      <c r="Z18" s="431">
        <v>0</v>
      </c>
      <c r="AA18" s="431">
        <v>0</v>
      </c>
      <c r="AB18" s="431">
        <v>1</v>
      </c>
      <c r="AC18" s="431">
        <v>2</v>
      </c>
      <c r="AD18" s="431">
        <v>0</v>
      </c>
      <c r="AE18" s="431">
        <v>101</v>
      </c>
      <c r="AF18" s="431">
        <v>33</v>
      </c>
      <c r="AG18" s="431">
        <v>13</v>
      </c>
      <c r="AH18" s="431">
        <v>35</v>
      </c>
      <c r="AI18" s="431">
        <v>81</v>
      </c>
      <c r="AJ18" s="431">
        <v>0</v>
      </c>
      <c r="AK18" s="431">
        <v>144</v>
      </c>
      <c r="AL18" s="431">
        <v>0</v>
      </c>
      <c r="AM18" s="431">
        <v>0</v>
      </c>
      <c r="AN18" s="431">
        <v>0</v>
      </c>
      <c r="AO18" s="431">
        <v>0</v>
      </c>
      <c r="AP18" s="431">
        <v>0</v>
      </c>
      <c r="AQ18" s="431">
        <v>1</v>
      </c>
      <c r="AR18" s="431">
        <v>0</v>
      </c>
      <c r="AS18" s="431">
        <v>1</v>
      </c>
      <c r="AT18" s="431">
        <v>0</v>
      </c>
      <c r="AU18" s="431">
        <v>2</v>
      </c>
      <c r="AV18" s="431">
        <v>0</v>
      </c>
      <c r="AW18" s="431">
        <v>2</v>
      </c>
      <c r="AX18" s="431">
        <v>0</v>
      </c>
      <c r="AY18" s="431">
        <v>0</v>
      </c>
      <c r="AZ18" s="431">
        <v>6</v>
      </c>
      <c r="BA18" s="431">
        <v>0</v>
      </c>
      <c r="BB18" s="431">
        <v>20</v>
      </c>
      <c r="BC18" s="431">
        <v>0</v>
      </c>
      <c r="BD18" s="431">
        <v>3</v>
      </c>
      <c r="BE18" s="431">
        <v>4</v>
      </c>
      <c r="BF18" s="431">
        <v>1</v>
      </c>
      <c r="BG18" s="431">
        <v>23</v>
      </c>
      <c r="BH18" s="431">
        <v>2</v>
      </c>
      <c r="BI18" s="431">
        <v>2</v>
      </c>
      <c r="BJ18" s="431">
        <v>0</v>
      </c>
      <c r="BK18" s="113"/>
      <c r="BL18" s="480">
        <v>509</v>
      </c>
    </row>
    <row r="19" spans="1:64" s="95" customFormat="1" ht="32.1" customHeight="1">
      <c r="A19" s="478" t="s">
        <v>65</v>
      </c>
      <c r="B19" s="111"/>
      <c r="C19" s="431">
        <v>0</v>
      </c>
      <c r="D19" s="431">
        <v>0</v>
      </c>
      <c r="E19" s="431">
        <v>0</v>
      </c>
      <c r="F19" s="431">
        <v>3</v>
      </c>
      <c r="G19" s="431">
        <v>0</v>
      </c>
      <c r="H19" s="431">
        <v>0</v>
      </c>
      <c r="I19" s="431">
        <v>0</v>
      </c>
      <c r="J19" s="431">
        <v>0</v>
      </c>
      <c r="K19" s="431">
        <v>0</v>
      </c>
      <c r="L19" s="431">
        <v>0</v>
      </c>
      <c r="M19" s="431">
        <v>0</v>
      </c>
      <c r="N19" s="431">
        <v>0</v>
      </c>
      <c r="O19" s="431">
        <v>0</v>
      </c>
      <c r="P19" s="431">
        <v>0</v>
      </c>
      <c r="Q19" s="431">
        <v>0</v>
      </c>
      <c r="R19" s="431">
        <v>0</v>
      </c>
      <c r="S19" s="431">
        <v>0</v>
      </c>
      <c r="T19" s="431">
        <v>0</v>
      </c>
      <c r="U19" s="431">
        <v>0</v>
      </c>
      <c r="V19" s="431">
        <v>0</v>
      </c>
      <c r="W19" s="431">
        <v>0</v>
      </c>
      <c r="X19" s="431">
        <v>0</v>
      </c>
      <c r="Y19" s="431">
        <v>0</v>
      </c>
      <c r="Z19" s="431">
        <v>0</v>
      </c>
      <c r="AA19" s="431">
        <v>0</v>
      </c>
      <c r="AB19" s="431">
        <v>0</v>
      </c>
      <c r="AC19" s="431">
        <v>0</v>
      </c>
      <c r="AD19" s="431">
        <v>0</v>
      </c>
      <c r="AE19" s="431">
        <v>0</v>
      </c>
      <c r="AF19" s="431">
        <v>0</v>
      </c>
      <c r="AG19" s="431">
        <v>0</v>
      </c>
      <c r="AH19" s="431">
        <v>0</v>
      </c>
      <c r="AI19" s="431">
        <v>3</v>
      </c>
      <c r="AJ19" s="431">
        <v>0</v>
      </c>
      <c r="AK19" s="431">
        <v>0</v>
      </c>
      <c r="AL19" s="431">
        <v>0</v>
      </c>
      <c r="AM19" s="431">
        <v>0</v>
      </c>
      <c r="AN19" s="431">
        <v>0</v>
      </c>
      <c r="AO19" s="431">
        <v>0</v>
      </c>
      <c r="AP19" s="431">
        <v>0</v>
      </c>
      <c r="AQ19" s="431">
        <v>0</v>
      </c>
      <c r="AR19" s="431">
        <v>0</v>
      </c>
      <c r="AS19" s="431">
        <v>0</v>
      </c>
      <c r="AT19" s="431">
        <v>0</v>
      </c>
      <c r="AU19" s="431">
        <v>0</v>
      </c>
      <c r="AV19" s="431">
        <v>1</v>
      </c>
      <c r="AW19" s="431">
        <v>0</v>
      </c>
      <c r="AX19" s="431">
        <v>0</v>
      </c>
      <c r="AY19" s="431">
        <v>0</v>
      </c>
      <c r="AZ19" s="431">
        <v>0</v>
      </c>
      <c r="BA19" s="431">
        <v>0</v>
      </c>
      <c r="BB19" s="431">
        <v>1</v>
      </c>
      <c r="BC19" s="431">
        <v>0</v>
      </c>
      <c r="BD19" s="431">
        <v>0</v>
      </c>
      <c r="BE19" s="431">
        <v>0</v>
      </c>
      <c r="BF19" s="431">
        <v>0</v>
      </c>
      <c r="BG19" s="431">
        <v>1</v>
      </c>
      <c r="BH19" s="431">
        <v>0</v>
      </c>
      <c r="BI19" s="431">
        <v>0</v>
      </c>
      <c r="BJ19" s="431">
        <v>0</v>
      </c>
      <c r="BK19" s="113"/>
      <c r="BL19" s="480">
        <v>9</v>
      </c>
    </row>
    <row r="20" spans="1:64" s="95" customFormat="1" ht="32.1" customHeight="1">
      <c r="A20" s="478" t="s">
        <v>66</v>
      </c>
      <c r="B20" s="111"/>
      <c r="C20" s="431">
        <v>57</v>
      </c>
      <c r="D20" s="431">
        <v>0</v>
      </c>
      <c r="E20" s="431">
        <v>0</v>
      </c>
      <c r="F20" s="431">
        <v>0</v>
      </c>
      <c r="G20" s="431">
        <v>0</v>
      </c>
      <c r="H20" s="431">
        <v>0</v>
      </c>
      <c r="I20" s="431">
        <v>0</v>
      </c>
      <c r="J20" s="431">
        <v>0</v>
      </c>
      <c r="K20" s="431">
        <v>0</v>
      </c>
      <c r="L20" s="431">
        <v>0</v>
      </c>
      <c r="M20" s="431">
        <v>0</v>
      </c>
      <c r="N20" s="431">
        <v>0</v>
      </c>
      <c r="O20" s="431">
        <v>0</v>
      </c>
      <c r="P20" s="431">
        <v>0</v>
      </c>
      <c r="Q20" s="431">
        <v>0</v>
      </c>
      <c r="R20" s="431">
        <v>0</v>
      </c>
      <c r="S20" s="431">
        <v>0</v>
      </c>
      <c r="T20" s="431">
        <v>0</v>
      </c>
      <c r="U20" s="431">
        <v>0</v>
      </c>
      <c r="V20" s="431">
        <v>0</v>
      </c>
      <c r="W20" s="431">
        <v>0</v>
      </c>
      <c r="X20" s="431">
        <v>0</v>
      </c>
      <c r="Y20" s="431">
        <v>0</v>
      </c>
      <c r="Z20" s="431">
        <v>0</v>
      </c>
      <c r="AA20" s="431">
        <v>0</v>
      </c>
      <c r="AB20" s="431">
        <v>0</v>
      </c>
      <c r="AC20" s="431">
        <v>0</v>
      </c>
      <c r="AD20" s="431">
        <v>0</v>
      </c>
      <c r="AE20" s="431">
        <v>2</v>
      </c>
      <c r="AF20" s="431">
        <v>0</v>
      </c>
      <c r="AG20" s="431">
        <v>0</v>
      </c>
      <c r="AH20" s="431">
        <v>116</v>
      </c>
      <c r="AI20" s="431">
        <v>134</v>
      </c>
      <c r="AJ20" s="431">
        <v>0</v>
      </c>
      <c r="AK20" s="431">
        <v>0</v>
      </c>
      <c r="AL20" s="431">
        <v>0</v>
      </c>
      <c r="AM20" s="431">
        <v>0</v>
      </c>
      <c r="AN20" s="431">
        <v>0</v>
      </c>
      <c r="AO20" s="431">
        <v>0</v>
      </c>
      <c r="AP20" s="431">
        <v>0</v>
      </c>
      <c r="AQ20" s="431">
        <v>0</v>
      </c>
      <c r="AR20" s="431">
        <v>0</v>
      </c>
      <c r="AS20" s="431">
        <v>0</v>
      </c>
      <c r="AT20" s="431">
        <v>0</v>
      </c>
      <c r="AU20" s="431">
        <v>0</v>
      </c>
      <c r="AV20" s="431">
        <v>0</v>
      </c>
      <c r="AW20" s="431">
        <v>0</v>
      </c>
      <c r="AX20" s="431">
        <v>0</v>
      </c>
      <c r="AY20" s="431">
        <v>0</v>
      </c>
      <c r="AZ20" s="431">
        <v>122</v>
      </c>
      <c r="BA20" s="431">
        <v>0</v>
      </c>
      <c r="BB20" s="431">
        <v>1</v>
      </c>
      <c r="BC20" s="431">
        <v>0</v>
      </c>
      <c r="BD20" s="431">
        <v>1</v>
      </c>
      <c r="BE20" s="431">
        <v>0</v>
      </c>
      <c r="BF20" s="431">
        <v>0</v>
      </c>
      <c r="BG20" s="431">
        <v>1</v>
      </c>
      <c r="BH20" s="431">
        <v>0</v>
      </c>
      <c r="BI20" s="431">
        <v>2</v>
      </c>
      <c r="BJ20" s="431">
        <v>41</v>
      </c>
      <c r="BK20" s="113"/>
      <c r="BL20" s="480">
        <v>477</v>
      </c>
    </row>
    <row r="21" spans="1:64" s="95" customFormat="1" ht="32.1" customHeight="1">
      <c r="A21" s="478" t="s">
        <v>67</v>
      </c>
      <c r="B21" s="111"/>
      <c r="C21" s="431">
        <v>0</v>
      </c>
      <c r="D21" s="431">
        <v>0</v>
      </c>
      <c r="E21" s="431">
        <v>0</v>
      </c>
      <c r="F21" s="431">
        <v>0</v>
      </c>
      <c r="G21" s="431">
        <v>0</v>
      </c>
      <c r="H21" s="431">
        <v>0</v>
      </c>
      <c r="I21" s="431">
        <v>0</v>
      </c>
      <c r="J21" s="431">
        <v>0</v>
      </c>
      <c r="K21" s="431">
        <v>0</v>
      </c>
      <c r="L21" s="431">
        <v>0</v>
      </c>
      <c r="M21" s="431">
        <v>0</v>
      </c>
      <c r="N21" s="431">
        <v>0</v>
      </c>
      <c r="O21" s="431">
        <v>0</v>
      </c>
      <c r="P21" s="431">
        <v>1</v>
      </c>
      <c r="Q21" s="431">
        <v>0</v>
      </c>
      <c r="R21" s="431">
        <v>0</v>
      </c>
      <c r="S21" s="431">
        <v>0</v>
      </c>
      <c r="T21" s="431">
        <v>0</v>
      </c>
      <c r="U21" s="431">
        <v>0</v>
      </c>
      <c r="V21" s="431">
        <v>0</v>
      </c>
      <c r="W21" s="431">
        <v>0</v>
      </c>
      <c r="X21" s="431">
        <v>0</v>
      </c>
      <c r="Y21" s="431">
        <v>0</v>
      </c>
      <c r="Z21" s="431">
        <v>0</v>
      </c>
      <c r="AA21" s="431">
        <v>0</v>
      </c>
      <c r="AB21" s="431">
        <v>0</v>
      </c>
      <c r="AC21" s="431">
        <v>0</v>
      </c>
      <c r="AD21" s="431">
        <v>0</v>
      </c>
      <c r="AE21" s="431">
        <v>0</v>
      </c>
      <c r="AF21" s="431">
        <v>1</v>
      </c>
      <c r="AG21" s="431">
        <v>0</v>
      </c>
      <c r="AH21" s="431">
        <v>1</v>
      </c>
      <c r="AI21" s="431">
        <v>172</v>
      </c>
      <c r="AJ21" s="431">
        <v>0</v>
      </c>
      <c r="AK21" s="431">
        <v>141</v>
      </c>
      <c r="AL21" s="431">
        <v>0</v>
      </c>
      <c r="AM21" s="431">
        <v>0</v>
      </c>
      <c r="AN21" s="431">
        <v>0</v>
      </c>
      <c r="AO21" s="431">
        <v>0</v>
      </c>
      <c r="AP21" s="431">
        <v>0</v>
      </c>
      <c r="AQ21" s="431">
        <v>0</v>
      </c>
      <c r="AR21" s="431">
        <v>0</v>
      </c>
      <c r="AS21" s="431">
        <v>0</v>
      </c>
      <c r="AT21" s="431">
        <v>0</v>
      </c>
      <c r="AU21" s="431">
        <v>0</v>
      </c>
      <c r="AV21" s="431">
        <v>0</v>
      </c>
      <c r="AW21" s="431">
        <v>2</v>
      </c>
      <c r="AX21" s="431">
        <v>0</v>
      </c>
      <c r="AY21" s="431">
        <v>0</v>
      </c>
      <c r="AZ21" s="431">
        <v>0</v>
      </c>
      <c r="BA21" s="431">
        <v>0</v>
      </c>
      <c r="BB21" s="431">
        <v>1</v>
      </c>
      <c r="BC21" s="431">
        <v>0</v>
      </c>
      <c r="BD21" s="431">
        <v>0</v>
      </c>
      <c r="BE21" s="431">
        <v>0</v>
      </c>
      <c r="BF21" s="431">
        <v>0</v>
      </c>
      <c r="BG21" s="431">
        <v>2</v>
      </c>
      <c r="BH21" s="431">
        <v>0</v>
      </c>
      <c r="BI21" s="431">
        <v>10</v>
      </c>
      <c r="BJ21" s="431">
        <v>0</v>
      </c>
      <c r="BK21" s="113"/>
      <c r="BL21" s="480">
        <v>331</v>
      </c>
    </row>
    <row r="22" spans="1:64" s="95" customFormat="1" ht="32.1" customHeight="1">
      <c r="A22" s="478" t="s">
        <v>68</v>
      </c>
      <c r="B22" s="111"/>
      <c r="C22" s="431">
        <v>0</v>
      </c>
      <c r="D22" s="431">
        <v>0</v>
      </c>
      <c r="E22" s="431">
        <v>0</v>
      </c>
      <c r="F22" s="431">
        <v>0</v>
      </c>
      <c r="G22" s="431">
        <v>0</v>
      </c>
      <c r="H22" s="431">
        <v>0</v>
      </c>
      <c r="I22" s="431">
        <v>0</v>
      </c>
      <c r="J22" s="431">
        <v>0</v>
      </c>
      <c r="K22" s="431">
        <v>0</v>
      </c>
      <c r="L22" s="431">
        <v>1</v>
      </c>
      <c r="M22" s="431">
        <v>0</v>
      </c>
      <c r="N22" s="431">
        <v>0</v>
      </c>
      <c r="O22" s="431">
        <v>0</v>
      </c>
      <c r="P22" s="431">
        <v>1</v>
      </c>
      <c r="Q22" s="431">
        <v>0</v>
      </c>
      <c r="R22" s="431">
        <v>46</v>
      </c>
      <c r="S22" s="431">
        <v>0</v>
      </c>
      <c r="T22" s="431">
        <v>0</v>
      </c>
      <c r="U22" s="431">
        <v>0</v>
      </c>
      <c r="V22" s="431">
        <v>0</v>
      </c>
      <c r="W22" s="431">
        <v>0</v>
      </c>
      <c r="X22" s="431">
        <v>0</v>
      </c>
      <c r="Y22" s="431">
        <v>0</v>
      </c>
      <c r="Z22" s="431">
        <v>0</v>
      </c>
      <c r="AA22" s="431">
        <v>0</v>
      </c>
      <c r="AB22" s="431">
        <v>0</v>
      </c>
      <c r="AC22" s="431">
        <v>0</v>
      </c>
      <c r="AD22" s="431">
        <v>0</v>
      </c>
      <c r="AE22" s="431">
        <v>1</v>
      </c>
      <c r="AF22" s="431">
        <v>0</v>
      </c>
      <c r="AG22" s="431">
        <v>0</v>
      </c>
      <c r="AH22" s="431">
        <v>2</v>
      </c>
      <c r="AI22" s="431">
        <v>18</v>
      </c>
      <c r="AJ22" s="431">
        <v>0</v>
      </c>
      <c r="AK22" s="431">
        <v>2</v>
      </c>
      <c r="AL22" s="431">
        <v>0</v>
      </c>
      <c r="AM22" s="431">
        <v>0</v>
      </c>
      <c r="AN22" s="431">
        <v>0</v>
      </c>
      <c r="AO22" s="431">
        <v>0</v>
      </c>
      <c r="AP22" s="431">
        <v>0</v>
      </c>
      <c r="AQ22" s="431">
        <v>0</v>
      </c>
      <c r="AR22" s="431">
        <v>0</v>
      </c>
      <c r="AS22" s="431">
        <v>0</v>
      </c>
      <c r="AT22" s="431">
        <v>0</v>
      </c>
      <c r="AU22" s="431">
        <v>0</v>
      </c>
      <c r="AV22" s="431">
        <v>4</v>
      </c>
      <c r="AW22" s="431">
        <v>1</v>
      </c>
      <c r="AX22" s="431">
        <v>1</v>
      </c>
      <c r="AY22" s="431">
        <v>0</v>
      </c>
      <c r="AZ22" s="431">
        <v>0</v>
      </c>
      <c r="BA22" s="431">
        <v>0</v>
      </c>
      <c r="BB22" s="431">
        <v>1</v>
      </c>
      <c r="BC22" s="431">
        <v>0</v>
      </c>
      <c r="BD22" s="431">
        <v>3</v>
      </c>
      <c r="BE22" s="431">
        <v>1</v>
      </c>
      <c r="BF22" s="431">
        <v>0</v>
      </c>
      <c r="BG22" s="431">
        <v>0</v>
      </c>
      <c r="BH22" s="431">
        <v>1</v>
      </c>
      <c r="BI22" s="431">
        <v>0</v>
      </c>
      <c r="BJ22" s="431">
        <v>0</v>
      </c>
      <c r="BK22" s="113"/>
      <c r="BL22" s="480">
        <v>83</v>
      </c>
    </row>
    <row r="23" spans="1:64" s="95" customFormat="1" ht="32.1" customHeight="1">
      <c r="A23" s="478" t="s">
        <v>70</v>
      </c>
      <c r="B23" s="111"/>
      <c r="C23" s="431">
        <v>1</v>
      </c>
      <c r="D23" s="431">
        <v>0</v>
      </c>
      <c r="E23" s="431">
        <v>0</v>
      </c>
      <c r="F23" s="431">
        <v>0</v>
      </c>
      <c r="G23" s="431">
        <v>0</v>
      </c>
      <c r="H23" s="431">
        <v>1</v>
      </c>
      <c r="I23" s="431">
        <v>0</v>
      </c>
      <c r="J23" s="431">
        <v>0</v>
      </c>
      <c r="K23" s="431">
        <v>0</v>
      </c>
      <c r="L23" s="431">
        <v>0</v>
      </c>
      <c r="M23" s="431">
        <v>0</v>
      </c>
      <c r="N23" s="431">
        <v>0</v>
      </c>
      <c r="O23" s="431">
        <v>0</v>
      </c>
      <c r="P23" s="431">
        <v>0</v>
      </c>
      <c r="Q23" s="431">
        <v>0</v>
      </c>
      <c r="R23" s="431">
        <v>2</v>
      </c>
      <c r="S23" s="431">
        <v>0</v>
      </c>
      <c r="T23" s="431">
        <v>0</v>
      </c>
      <c r="U23" s="431">
        <v>0</v>
      </c>
      <c r="V23" s="431">
        <v>0</v>
      </c>
      <c r="W23" s="431">
        <v>0</v>
      </c>
      <c r="X23" s="431">
        <v>0</v>
      </c>
      <c r="Y23" s="431">
        <v>0</v>
      </c>
      <c r="Z23" s="431">
        <v>0</v>
      </c>
      <c r="AA23" s="431">
        <v>0</v>
      </c>
      <c r="AB23" s="431">
        <v>0</v>
      </c>
      <c r="AC23" s="431">
        <v>0</v>
      </c>
      <c r="AD23" s="431">
        <v>0</v>
      </c>
      <c r="AE23" s="431">
        <v>34</v>
      </c>
      <c r="AF23" s="431">
        <v>0</v>
      </c>
      <c r="AG23" s="431">
        <v>0</v>
      </c>
      <c r="AH23" s="431">
        <v>5</v>
      </c>
      <c r="AI23" s="431">
        <v>15</v>
      </c>
      <c r="AJ23" s="431">
        <v>0</v>
      </c>
      <c r="AK23" s="431">
        <v>12</v>
      </c>
      <c r="AL23" s="431">
        <v>0</v>
      </c>
      <c r="AM23" s="431">
        <v>0</v>
      </c>
      <c r="AN23" s="431">
        <v>0</v>
      </c>
      <c r="AO23" s="431">
        <v>0</v>
      </c>
      <c r="AP23" s="431">
        <v>0</v>
      </c>
      <c r="AQ23" s="431">
        <v>0</v>
      </c>
      <c r="AR23" s="431">
        <v>0</v>
      </c>
      <c r="AS23" s="431">
        <v>0</v>
      </c>
      <c r="AT23" s="431">
        <v>0</v>
      </c>
      <c r="AU23" s="431">
        <v>4</v>
      </c>
      <c r="AV23" s="431">
        <v>68</v>
      </c>
      <c r="AW23" s="431">
        <v>0</v>
      </c>
      <c r="AX23" s="431">
        <v>0</v>
      </c>
      <c r="AY23" s="431">
        <v>1</v>
      </c>
      <c r="AZ23" s="431">
        <v>0</v>
      </c>
      <c r="BA23" s="431">
        <v>0</v>
      </c>
      <c r="BB23" s="431">
        <v>0</v>
      </c>
      <c r="BC23" s="431">
        <v>0</v>
      </c>
      <c r="BD23" s="431">
        <v>0</v>
      </c>
      <c r="BE23" s="431">
        <v>1</v>
      </c>
      <c r="BF23" s="431">
        <v>0</v>
      </c>
      <c r="BG23" s="431">
        <v>0</v>
      </c>
      <c r="BH23" s="431">
        <v>0</v>
      </c>
      <c r="BI23" s="431">
        <v>3</v>
      </c>
      <c r="BJ23" s="431">
        <v>0</v>
      </c>
      <c r="BK23" s="113"/>
      <c r="BL23" s="480">
        <v>147</v>
      </c>
    </row>
    <row r="24" spans="1:64" s="95" customFormat="1" ht="32.1" customHeight="1">
      <c r="A24" s="478" t="s">
        <v>71</v>
      </c>
      <c r="B24" s="111"/>
      <c r="C24" s="431">
        <v>1</v>
      </c>
      <c r="D24" s="431">
        <v>0</v>
      </c>
      <c r="E24" s="431">
        <v>0</v>
      </c>
      <c r="F24" s="431">
        <v>0</v>
      </c>
      <c r="G24" s="431">
        <v>0</v>
      </c>
      <c r="H24" s="431">
        <v>1</v>
      </c>
      <c r="I24" s="431">
        <v>0</v>
      </c>
      <c r="J24" s="431">
        <v>0</v>
      </c>
      <c r="K24" s="431">
        <v>0</v>
      </c>
      <c r="L24" s="431">
        <v>0</v>
      </c>
      <c r="M24" s="431">
        <v>0</v>
      </c>
      <c r="N24" s="431">
        <v>0</v>
      </c>
      <c r="O24" s="431">
        <v>0</v>
      </c>
      <c r="P24" s="431">
        <v>0</v>
      </c>
      <c r="Q24" s="431">
        <v>0</v>
      </c>
      <c r="R24" s="431">
        <v>0</v>
      </c>
      <c r="S24" s="431">
        <v>0</v>
      </c>
      <c r="T24" s="431">
        <v>0</v>
      </c>
      <c r="U24" s="431">
        <v>0</v>
      </c>
      <c r="V24" s="431">
        <v>0</v>
      </c>
      <c r="W24" s="431">
        <v>0</v>
      </c>
      <c r="X24" s="431">
        <v>0</v>
      </c>
      <c r="Y24" s="431">
        <v>0</v>
      </c>
      <c r="Z24" s="431">
        <v>0</v>
      </c>
      <c r="AA24" s="431">
        <v>0</v>
      </c>
      <c r="AB24" s="431">
        <v>0</v>
      </c>
      <c r="AC24" s="431">
        <v>1</v>
      </c>
      <c r="AD24" s="431">
        <v>0</v>
      </c>
      <c r="AE24" s="431">
        <v>0</v>
      </c>
      <c r="AF24" s="431">
        <v>5</v>
      </c>
      <c r="AG24" s="431">
        <v>3</v>
      </c>
      <c r="AH24" s="431">
        <v>8</v>
      </c>
      <c r="AI24" s="431">
        <v>82</v>
      </c>
      <c r="AJ24" s="431">
        <v>0</v>
      </c>
      <c r="AK24" s="431">
        <v>3</v>
      </c>
      <c r="AL24" s="431">
        <v>0</v>
      </c>
      <c r="AM24" s="431">
        <v>0</v>
      </c>
      <c r="AN24" s="431">
        <v>0</v>
      </c>
      <c r="AO24" s="431">
        <v>0</v>
      </c>
      <c r="AP24" s="431">
        <v>1</v>
      </c>
      <c r="AQ24" s="431">
        <v>0</v>
      </c>
      <c r="AR24" s="431">
        <v>0</v>
      </c>
      <c r="AS24" s="431">
        <v>0</v>
      </c>
      <c r="AT24" s="431">
        <v>0</v>
      </c>
      <c r="AU24" s="431">
        <v>0</v>
      </c>
      <c r="AV24" s="431">
        <v>1</v>
      </c>
      <c r="AW24" s="431">
        <v>0</v>
      </c>
      <c r="AX24" s="431">
        <v>0</v>
      </c>
      <c r="AY24" s="431">
        <v>0</v>
      </c>
      <c r="AZ24" s="431">
        <v>11</v>
      </c>
      <c r="BA24" s="431">
        <v>0</v>
      </c>
      <c r="BB24" s="431">
        <v>1</v>
      </c>
      <c r="BC24" s="431">
        <v>0</v>
      </c>
      <c r="BD24" s="431">
        <v>0</v>
      </c>
      <c r="BE24" s="431">
        <v>0</v>
      </c>
      <c r="BF24" s="431">
        <v>0</v>
      </c>
      <c r="BG24" s="431">
        <v>1</v>
      </c>
      <c r="BH24" s="431">
        <v>0</v>
      </c>
      <c r="BI24" s="431">
        <v>0</v>
      </c>
      <c r="BJ24" s="431">
        <v>0</v>
      </c>
      <c r="BK24" s="113"/>
      <c r="BL24" s="480">
        <v>119</v>
      </c>
    </row>
    <row r="25" spans="1:64" s="95" customFormat="1" ht="32.1" customHeight="1">
      <c r="A25" s="478" t="s">
        <v>72</v>
      </c>
      <c r="B25" s="111"/>
      <c r="C25" s="431">
        <v>0</v>
      </c>
      <c r="D25" s="431">
        <v>0</v>
      </c>
      <c r="E25" s="431">
        <v>0</v>
      </c>
      <c r="F25" s="431">
        <v>0</v>
      </c>
      <c r="G25" s="431">
        <v>0</v>
      </c>
      <c r="H25" s="431">
        <v>0</v>
      </c>
      <c r="I25" s="431">
        <v>0</v>
      </c>
      <c r="J25" s="431">
        <v>0</v>
      </c>
      <c r="K25" s="431">
        <v>0</v>
      </c>
      <c r="L25" s="431">
        <v>147</v>
      </c>
      <c r="M25" s="431">
        <v>0</v>
      </c>
      <c r="N25" s="431">
        <v>0</v>
      </c>
      <c r="O25" s="431">
        <v>0</v>
      </c>
      <c r="P25" s="431">
        <v>0</v>
      </c>
      <c r="Q25" s="431">
        <v>0</v>
      </c>
      <c r="R25" s="431">
        <v>84</v>
      </c>
      <c r="S25" s="431">
        <v>0</v>
      </c>
      <c r="T25" s="431">
        <v>0</v>
      </c>
      <c r="U25" s="431">
        <v>0</v>
      </c>
      <c r="V25" s="431">
        <v>0</v>
      </c>
      <c r="W25" s="431">
        <v>0</v>
      </c>
      <c r="X25" s="431">
        <v>0</v>
      </c>
      <c r="Y25" s="431">
        <v>0</v>
      </c>
      <c r="Z25" s="431">
        <v>0</v>
      </c>
      <c r="AA25" s="431">
        <v>0</v>
      </c>
      <c r="AB25" s="431">
        <v>0</v>
      </c>
      <c r="AC25" s="431">
        <v>0</v>
      </c>
      <c r="AD25" s="431">
        <v>0</v>
      </c>
      <c r="AE25" s="431">
        <v>0</v>
      </c>
      <c r="AF25" s="431">
        <v>0</v>
      </c>
      <c r="AG25" s="431">
        <v>0</v>
      </c>
      <c r="AH25" s="431">
        <v>1</v>
      </c>
      <c r="AI25" s="431">
        <v>4</v>
      </c>
      <c r="AJ25" s="431">
        <v>0</v>
      </c>
      <c r="AK25" s="431">
        <v>0</v>
      </c>
      <c r="AL25" s="431">
        <v>0</v>
      </c>
      <c r="AM25" s="431">
        <v>0</v>
      </c>
      <c r="AN25" s="431">
        <v>0</v>
      </c>
      <c r="AO25" s="431">
        <v>0</v>
      </c>
      <c r="AP25" s="431">
        <v>0</v>
      </c>
      <c r="AQ25" s="431">
        <v>0</v>
      </c>
      <c r="AR25" s="431">
        <v>0</v>
      </c>
      <c r="AS25" s="431">
        <v>0</v>
      </c>
      <c r="AT25" s="431">
        <v>0</v>
      </c>
      <c r="AU25" s="431">
        <v>0</v>
      </c>
      <c r="AV25" s="431">
        <v>0</v>
      </c>
      <c r="AW25" s="431">
        <v>0</v>
      </c>
      <c r="AX25" s="431">
        <v>17</v>
      </c>
      <c r="AY25" s="431">
        <v>0</v>
      </c>
      <c r="AZ25" s="431">
        <v>0</v>
      </c>
      <c r="BA25" s="431">
        <v>0</v>
      </c>
      <c r="BB25" s="431">
        <v>0</v>
      </c>
      <c r="BC25" s="431">
        <v>0</v>
      </c>
      <c r="BD25" s="431">
        <v>0</v>
      </c>
      <c r="BE25" s="431">
        <v>0</v>
      </c>
      <c r="BF25" s="431">
        <v>0</v>
      </c>
      <c r="BG25" s="431">
        <v>0</v>
      </c>
      <c r="BH25" s="431">
        <v>0</v>
      </c>
      <c r="BI25" s="431">
        <v>0</v>
      </c>
      <c r="BJ25" s="431">
        <v>0</v>
      </c>
      <c r="BK25" s="113"/>
      <c r="BL25" s="480">
        <v>253</v>
      </c>
    </row>
    <row r="26" spans="1:64" s="95" customFormat="1" ht="32.1" customHeight="1">
      <c r="A26" s="478" t="s">
        <v>73</v>
      </c>
      <c r="B26" s="111"/>
      <c r="C26" s="431">
        <v>0</v>
      </c>
      <c r="D26" s="431">
        <v>0</v>
      </c>
      <c r="E26" s="431">
        <v>0</v>
      </c>
      <c r="F26" s="431">
        <v>0</v>
      </c>
      <c r="G26" s="431">
        <v>1</v>
      </c>
      <c r="H26" s="431">
        <v>1</v>
      </c>
      <c r="I26" s="431">
        <v>0</v>
      </c>
      <c r="J26" s="431">
        <v>0</v>
      </c>
      <c r="K26" s="431">
        <v>0</v>
      </c>
      <c r="L26" s="431">
        <v>0</v>
      </c>
      <c r="M26" s="431">
        <v>0</v>
      </c>
      <c r="N26" s="431">
        <v>0</v>
      </c>
      <c r="O26" s="431">
        <v>0</v>
      </c>
      <c r="P26" s="431">
        <v>8</v>
      </c>
      <c r="Q26" s="431">
        <v>0</v>
      </c>
      <c r="R26" s="431">
        <v>0</v>
      </c>
      <c r="S26" s="431">
        <v>0</v>
      </c>
      <c r="T26" s="431">
        <v>0</v>
      </c>
      <c r="U26" s="431">
        <v>0</v>
      </c>
      <c r="V26" s="431">
        <v>0</v>
      </c>
      <c r="W26" s="431">
        <v>0</v>
      </c>
      <c r="X26" s="431">
        <v>0</v>
      </c>
      <c r="Y26" s="431">
        <v>0</v>
      </c>
      <c r="Z26" s="431">
        <v>0</v>
      </c>
      <c r="AA26" s="431">
        <v>0</v>
      </c>
      <c r="AB26" s="431">
        <v>0</v>
      </c>
      <c r="AC26" s="431">
        <v>4</v>
      </c>
      <c r="AD26" s="431">
        <v>0</v>
      </c>
      <c r="AE26" s="431">
        <v>0</v>
      </c>
      <c r="AF26" s="431">
        <v>1</v>
      </c>
      <c r="AG26" s="431">
        <v>2</v>
      </c>
      <c r="AH26" s="431">
        <v>0</v>
      </c>
      <c r="AI26" s="431">
        <v>23</v>
      </c>
      <c r="AJ26" s="431">
        <v>0</v>
      </c>
      <c r="AK26" s="431">
        <v>1</v>
      </c>
      <c r="AL26" s="431">
        <v>0</v>
      </c>
      <c r="AM26" s="431">
        <v>0</v>
      </c>
      <c r="AN26" s="431">
        <v>0</v>
      </c>
      <c r="AO26" s="431">
        <v>0</v>
      </c>
      <c r="AP26" s="431">
        <v>0</v>
      </c>
      <c r="AQ26" s="431">
        <v>0</v>
      </c>
      <c r="AR26" s="431">
        <v>0</v>
      </c>
      <c r="AS26" s="431">
        <v>0</v>
      </c>
      <c r="AT26" s="431">
        <v>0</v>
      </c>
      <c r="AU26" s="431">
        <v>0</v>
      </c>
      <c r="AV26" s="431">
        <v>0</v>
      </c>
      <c r="AW26" s="431">
        <v>0</v>
      </c>
      <c r="AX26" s="431">
        <v>0</v>
      </c>
      <c r="AY26" s="431">
        <v>0</v>
      </c>
      <c r="AZ26" s="431">
        <v>0</v>
      </c>
      <c r="BA26" s="431">
        <v>0</v>
      </c>
      <c r="BB26" s="431">
        <v>0</v>
      </c>
      <c r="BC26" s="431">
        <v>0</v>
      </c>
      <c r="BD26" s="431">
        <v>0</v>
      </c>
      <c r="BE26" s="431">
        <v>3</v>
      </c>
      <c r="BF26" s="431">
        <v>0</v>
      </c>
      <c r="BG26" s="431">
        <v>1</v>
      </c>
      <c r="BH26" s="431">
        <v>0</v>
      </c>
      <c r="BI26" s="431">
        <v>0</v>
      </c>
      <c r="BJ26" s="431">
        <v>0</v>
      </c>
      <c r="BK26" s="113"/>
      <c r="BL26" s="480">
        <v>45</v>
      </c>
    </row>
    <row r="27" spans="1:64" s="95" customFormat="1" ht="32.1" customHeight="1">
      <c r="A27" s="478" t="s">
        <v>74</v>
      </c>
      <c r="B27" s="111"/>
      <c r="C27" s="431">
        <v>4</v>
      </c>
      <c r="D27" s="431">
        <v>0</v>
      </c>
      <c r="E27" s="431">
        <v>34</v>
      </c>
      <c r="F27" s="431">
        <v>0</v>
      </c>
      <c r="G27" s="431">
        <v>151</v>
      </c>
      <c r="H27" s="431">
        <v>0</v>
      </c>
      <c r="I27" s="431">
        <v>11</v>
      </c>
      <c r="J27" s="431">
        <v>0</v>
      </c>
      <c r="K27" s="431">
        <v>0</v>
      </c>
      <c r="L27" s="431">
        <v>0</v>
      </c>
      <c r="M27" s="431">
        <v>0</v>
      </c>
      <c r="N27" s="431">
        <v>6</v>
      </c>
      <c r="O27" s="431">
        <v>0</v>
      </c>
      <c r="P27" s="431">
        <v>0</v>
      </c>
      <c r="Q27" s="431">
        <v>15</v>
      </c>
      <c r="R27" s="431">
        <v>0</v>
      </c>
      <c r="S27" s="431">
        <v>0</v>
      </c>
      <c r="T27" s="431">
        <v>0</v>
      </c>
      <c r="U27" s="431">
        <v>0</v>
      </c>
      <c r="V27" s="431">
        <v>0</v>
      </c>
      <c r="W27" s="431">
        <v>0</v>
      </c>
      <c r="X27" s="431">
        <v>0</v>
      </c>
      <c r="Y27" s="431">
        <v>0</v>
      </c>
      <c r="Z27" s="431">
        <v>0</v>
      </c>
      <c r="AA27" s="431">
        <v>1</v>
      </c>
      <c r="AB27" s="431">
        <v>0</v>
      </c>
      <c r="AC27" s="431">
        <v>1</v>
      </c>
      <c r="AD27" s="431">
        <v>0</v>
      </c>
      <c r="AE27" s="431">
        <v>0</v>
      </c>
      <c r="AF27" s="431">
        <v>188</v>
      </c>
      <c r="AG27" s="431">
        <v>117</v>
      </c>
      <c r="AH27" s="431">
        <v>148</v>
      </c>
      <c r="AI27" s="431">
        <v>21</v>
      </c>
      <c r="AJ27" s="431">
        <v>0</v>
      </c>
      <c r="AK27" s="431">
        <v>2</v>
      </c>
      <c r="AL27" s="431">
        <v>0</v>
      </c>
      <c r="AM27" s="431">
        <v>0</v>
      </c>
      <c r="AN27" s="431">
        <v>0</v>
      </c>
      <c r="AO27" s="431">
        <v>0</v>
      </c>
      <c r="AP27" s="431">
        <v>0</v>
      </c>
      <c r="AQ27" s="431">
        <v>0</v>
      </c>
      <c r="AR27" s="431">
        <v>0</v>
      </c>
      <c r="AS27" s="431">
        <v>0</v>
      </c>
      <c r="AT27" s="431">
        <v>0</v>
      </c>
      <c r="AU27" s="431">
        <v>1</v>
      </c>
      <c r="AV27" s="431">
        <v>0</v>
      </c>
      <c r="AW27" s="431">
        <v>0</v>
      </c>
      <c r="AX27" s="431">
        <v>0</v>
      </c>
      <c r="AY27" s="431">
        <v>1</v>
      </c>
      <c r="AZ27" s="431">
        <v>0</v>
      </c>
      <c r="BA27" s="431">
        <v>0</v>
      </c>
      <c r="BB27" s="431">
        <v>0</v>
      </c>
      <c r="BC27" s="431">
        <v>15</v>
      </c>
      <c r="BD27" s="431">
        <v>1</v>
      </c>
      <c r="BE27" s="431">
        <v>4</v>
      </c>
      <c r="BF27" s="431">
        <v>1</v>
      </c>
      <c r="BG27" s="431">
        <v>425</v>
      </c>
      <c r="BH27" s="431">
        <v>10</v>
      </c>
      <c r="BI27" s="431">
        <v>8</v>
      </c>
      <c r="BJ27" s="431">
        <v>0</v>
      </c>
      <c r="BK27" s="113"/>
      <c r="BL27" s="481">
        <v>1165</v>
      </c>
    </row>
    <row r="28" spans="1:64" s="95" customFormat="1" ht="32.1" customHeight="1">
      <c r="A28" s="478" t="s">
        <v>75</v>
      </c>
      <c r="B28" s="111"/>
      <c r="C28" s="431">
        <v>0</v>
      </c>
      <c r="D28" s="431">
        <v>0</v>
      </c>
      <c r="E28" s="431">
        <v>0</v>
      </c>
      <c r="F28" s="431">
        <v>0</v>
      </c>
      <c r="G28" s="431">
        <v>0</v>
      </c>
      <c r="H28" s="431">
        <v>1</v>
      </c>
      <c r="I28" s="431">
        <v>0</v>
      </c>
      <c r="J28" s="431">
        <v>0</v>
      </c>
      <c r="K28" s="431">
        <v>0</v>
      </c>
      <c r="L28" s="431">
        <v>0</v>
      </c>
      <c r="M28" s="431">
        <v>0</v>
      </c>
      <c r="N28" s="431">
        <v>1</v>
      </c>
      <c r="O28" s="431">
        <v>0</v>
      </c>
      <c r="P28" s="431">
        <v>0</v>
      </c>
      <c r="Q28" s="431">
        <v>0</v>
      </c>
      <c r="R28" s="431">
        <v>0</v>
      </c>
      <c r="S28" s="431">
        <v>0</v>
      </c>
      <c r="T28" s="431">
        <v>0</v>
      </c>
      <c r="U28" s="431">
        <v>0</v>
      </c>
      <c r="V28" s="431">
        <v>0</v>
      </c>
      <c r="W28" s="431">
        <v>0</v>
      </c>
      <c r="X28" s="431">
        <v>0</v>
      </c>
      <c r="Y28" s="431">
        <v>0</v>
      </c>
      <c r="Z28" s="431">
        <v>0</v>
      </c>
      <c r="AA28" s="431">
        <v>0</v>
      </c>
      <c r="AB28" s="431">
        <v>0</v>
      </c>
      <c r="AC28" s="431">
        <v>0</v>
      </c>
      <c r="AD28" s="431">
        <v>0</v>
      </c>
      <c r="AE28" s="431">
        <v>0</v>
      </c>
      <c r="AF28" s="431">
        <v>39</v>
      </c>
      <c r="AG28" s="431">
        <v>9</v>
      </c>
      <c r="AH28" s="431">
        <v>0</v>
      </c>
      <c r="AI28" s="431">
        <v>456</v>
      </c>
      <c r="AJ28" s="431">
        <v>0</v>
      </c>
      <c r="AK28" s="431">
        <v>16</v>
      </c>
      <c r="AL28" s="431">
        <v>0</v>
      </c>
      <c r="AM28" s="431">
        <v>0</v>
      </c>
      <c r="AN28" s="431">
        <v>0</v>
      </c>
      <c r="AO28" s="431">
        <v>0</v>
      </c>
      <c r="AP28" s="431">
        <v>8</v>
      </c>
      <c r="AQ28" s="431">
        <v>1</v>
      </c>
      <c r="AR28" s="431">
        <v>1</v>
      </c>
      <c r="AS28" s="431">
        <v>0</v>
      </c>
      <c r="AT28" s="431">
        <v>0</v>
      </c>
      <c r="AU28" s="431">
        <v>0</v>
      </c>
      <c r="AV28" s="431">
        <v>0</v>
      </c>
      <c r="AW28" s="431">
        <v>2</v>
      </c>
      <c r="AX28" s="431">
        <v>0</v>
      </c>
      <c r="AY28" s="431">
        <v>0</v>
      </c>
      <c r="AZ28" s="431">
        <v>0</v>
      </c>
      <c r="BA28" s="431">
        <v>0</v>
      </c>
      <c r="BB28" s="431">
        <v>78</v>
      </c>
      <c r="BC28" s="431">
        <v>1</v>
      </c>
      <c r="BD28" s="431">
        <v>2</v>
      </c>
      <c r="BE28" s="431">
        <v>0</v>
      </c>
      <c r="BF28" s="431">
        <v>0</v>
      </c>
      <c r="BG28" s="431">
        <v>4</v>
      </c>
      <c r="BH28" s="431">
        <v>0</v>
      </c>
      <c r="BI28" s="431">
        <v>0</v>
      </c>
      <c r="BJ28" s="431">
        <v>64</v>
      </c>
      <c r="BK28" s="113"/>
      <c r="BL28" s="480">
        <v>683</v>
      </c>
    </row>
    <row r="29" spans="1:64" s="95" customFormat="1" ht="32.1" customHeight="1">
      <c r="A29" s="478" t="s">
        <v>76</v>
      </c>
      <c r="B29" s="111"/>
      <c r="C29" s="431">
        <v>0</v>
      </c>
      <c r="D29" s="431">
        <v>0</v>
      </c>
      <c r="E29" s="431">
        <v>0</v>
      </c>
      <c r="F29" s="431">
        <v>0</v>
      </c>
      <c r="G29" s="431">
        <v>0</v>
      </c>
      <c r="H29" s="431">
        <v>0</v>
      </c>
      <c r="I29" s="431">
        <v>0</v>
      </c>
      <c r="J29" s="431">
        <v>0</v>
      </c>
      <c r="K29" s="431">
        <v>0</v>
      </c>
      <c r="L29" s="431">
        <v>0</v>
      </c>
      <c r="M29" s="431">
        <v>0</v>
      </c>
      <c r="N29" s="431">
        <v>0</v>
      </c>
      <c r="O29" s="431">
        <v>0</v>
      </c>
      <c r="P29" s="431">
        <v>0</v>
      </c>
      <c r="Q29" s="431">
        <v>0</v>
      </c>
      <c r="R29" s="431">
        <v>0</v>
      </c>
      <c r="S29" s="431">
        <v>0</v>
      </c>
      <c r="T29" s="431">
        <v>0</v>
      </c>
      <c r="U29" s="431">
        <v>0</v>
      </c>
      <c r="V29" s="431">
        <v>0</v>
      </c>
      <c r="W29" s="431">
        <v>0</v>
      </c>
      <c r="X29" s="431">
        <v>0</v>
      </c>
      <c r="Y29" s="431">
        <v>0</v>
      </c>
      <c r="Z29" s="431">
        <v>0</v>
      </c>
      <c r="AA29" s="431">
        <v>0</v>
      </c>
      <c r="AB29" s="431">
        <v>0</v>
      </c>
      <c r="AC29" s="431">
        <v>0</v>
      </c>
      <c r="AD29" s="431">
        <v>0</v>
      </c>
      <c r="AE29" s="431">
        <v>1</v>
      </c>
      <c r="AF29" s="431">
        <v>1</v>
      </c>
      <c r="AG29" s="431">
        <v>1</v>
      </c>
      <c r="AH29" s="431">
        <v>3</v>
      </c>
      <c r="AI29" s="431">
        <v>1</v>
      </c>
      <c r="AJ29" s="431">
        <v>0</v>
      </c>
      <c r="AK29" s="431">
        <v>23</v>
      </c>
      <c r="AL29" s="431">
        <v>0</v>
      </c>
      <c r="AM29" s="431">
        <v>0</v>
      </c>
      <c r="AN29" s="431">
        <v>0</v>
      </c>
      <c r="AO29" s="431">
        <v>0</v>
      </c>
      <c r="AP29" s="431">
        <v>0</v>
      </c>
      <c r="AQ29" s="431">
        <v>0</v>
      </c>
      <c r="AR29" s="431">
        <v>0</v>
      </c>
      <c r="AS29" s="431">
        <v>0</v>
      </c>
      <c r="AT29" s="431">
        <v>0</v>
      </c>
      <c r="AU29" s="431">
        <v>0</v>
      </c>
      <c r="AV29" s="431">
        <v>0</v>
      </c>
      <c r="AW29" s="431">
        <v>0</v>
      </c>
      <c r="AX29" s="431">
        <v>0</v>
      </c>
      <c r="AY29" s="431">
        <v>0</v>
      </c>
      <c r="AZ29" s="431">
        <v>1</v>
      </c>
      <c r="BA29" s="431">
        <v>0</v>
      </c>
      <c r="BB29" s="431">
        <v>1</v>
      </c>
      <c r="BC29" s="431">
        <v>1</v>
      </c>
      <c r="BD29" s="431">
        <v>0</v>
      </c>
      <c r="BE29" s="431">
        <v>1</v>
      </c>
      <c r="BF29" s="431">
        <v>0</v>
      </c>
      <c r="BG29" s="431">
        <v>0</v>
      </c>
      <c r="BH29" s="431">
        <v>0</v>
      </c>
      <c r="BI29" s="431">
        <v>0</v>
      </c>
      <c r="BJ29" s="431">
        <v>0</v>
      </c>
      <c r="BK29" s="113"/>
      <c r="BL29" s="480">
        <v>34</v>
      </c>
    </row>
    <row r="30" spans="1:64" s="95" customFormat="1" ht="32.1" customHeight="1">
      <c r="A30" s="478" t="s">
        <v>77</v>
      </c>
      <c r="B30" s="111"/>
      <c r="C30" s="431">
        <v>0</v>
      </c>
      <c r="D30" s="431">
        <v>0</v>
      </c>
      <c r="E30" s="431">
        <v>0</v>
      </c>
      <c r="F30" s="431">
        <v>0</v>
      </c>
      <c r="G30" s="431">
        <v>0</v>
      </c>
      <c r="H30" s="431">
        <v>6</v>
      </c>
      <c r="I30" s="431">
        <v>1</v>
      </c>
      <c r="J30" s="431">
        <v>0</v>
      </c>
      <c r="K30" s="431">
        <v>0</v>
      </c>
      <c r="L30" s="431">
        <v>0</v>
      </c>
      <c r="M30" s="431">
        <v>0</v>
      </c>
      <c r="N30" s="431">
        <v>0</v>
      </c>
      <c r="O30" s="431">
        <v>0</v>
      </c>
      <c r="P30" s="431">
        <v>0</v>
      </c>
      <c r="Q30" s="431">
        <v>0</v>
      </c>
      <c r="R30" s="431">
        <v>0</v>
      </c>
      <c r="S30" s="431">
        <v>0</v>
      </c>
      <c r="T30" s="431">
        <v>1</v>
      </c>
      <c r="U30" s="431">
        <v>0</v>
      </c>
      <c r="V30" s="431">
        <v>0</v>
      </c>
      <c r="W30" s="431">
        <v>0</v>
      </c>
      <c r="X30" s="431">
        <v>0</v>
      </c>
      <c r="Y30" s="431">
        <v>0</v>
      </c>
      <c r="Z30" s="431">
        <v>0</v>
      </c>
      <c r="AA30" s="431">
        <v>0</v>
      </c>
      <c r="AB30" s="431">
        <v>0</v>
      </c>
      <c r="AC30" s="431">
        <v>89</v>
      </c>
      <c r="AD30" s="431">
        <v>0</v>
      </c>
      <c r="AE30" s="431">
        <v>0</v>
      </c>
      <c r="AF30" s="431">
        <v>0</v>
      </c>
      <c r="AG30" s="431">
        <v>0</v>
      </c>
      <c r="AH30" s="431">
        <v>0</v>
      </c>
      <c r="AI30" s="431">
        <v>0</v>
      </c>
      <c r="AJ30" s="431">
        <v>0</v>
      </c>
      <c r="AK30" s="431">
        <v>0</v>
      </c>
      <c r="AL30" s="431">
        <v>0</v>
      </c>
      <c r="AM30" s="431">
        <v>0</v>
      </c>
      <c r="AN30" s="431">
        <v>0</v>
      </c>
      <c r="AO30" s="431">
        <v>0</v>
      </c>
      <c r="AP30" s="431">
        <v>0</v>
      </c>
      <c r="AQ30" s="431">
        <v>0</v>
      </c>
      <c r="AR30" s="431">
        <v>0</v>
      </c>
      <c r="AS30" s="431">
        <v>0</v>
      </c>
      <c r="AT30" s="431">
        <v>0</v>
      </c>
      <c r="AU30" s="431">
        <v>0</v>
      </c>
      <c r="AV30" s="431">
        <v>0</v>
      </c>
      <c r="AW30" s="431">
        <v>0</v>
      </c>
      <c r="AX30" s="431">
        <v>0</v>
      </c>
      <c r="AY30" s="431">
        <v>0</v>
      </c>
      <c r="AZ30" s="431">
        <v>0</v>
      </c>
      <c r="BA30" s="431">
        <v>0</v>
      </c>
      <c r="BB30" s="431">
        <v>0</v>
      </c>
      <c r="BC30" s="431">
        <v>0</v>
      </c>
      <c r="BD30" s="431">
        <v>10</v>
      </c>
      <c r="BE30" s="431">
        <v>3</v>
      </c>
      <c r="BF30" s="431">
        <v>0</v>
      </c>
      <c r="BG30" s="431">
        <v>1</v>
      </c>
      <c r="BH30" s="431">
        <v>2</v>
      </c>
      <c r="BI30" s="431">
        <v>0</v>
      </c>
      <c r="BJ30" s="431">
        <v>0</v>
      </c>
      <c r="BK30" s="113"/>
      <c r="BL30" s="480">
        <v>113</v>
      </c>
    </row>
    <row r="31" spans="1:64" s="95" customFormat="1" ht="32.1" customHeight="1">
      <c r="A31" s="478" t="s">
        <v>78</v>
      </c>
      <c r="B31" s="111"/>
      <c r="C31" s="431">
        <v>0</v>
      </c>
      <c r="D31" s="431">
        <v>0</v>
      </c>
      <c r="E31" s="431">
        <v>0</v>
      </c>
      <c r="F31" s="431">
        <v>0</v>
      </c>
      <c r="G31" s="431">
        <v>0</v>
      </c>
      <c r="H31" s="431">
        <v>0</v>
      </c>
      <c r="I31" s="431">
        <v>0</v>
      </c>
      <c r="J31" s="431">
        <v>0</v>
      </c>
      <c r="K31" s="431">
        <v>0</v>
      </c>
      <c r="L31" s="431">
        <v>0</v>
      </c>
      <c r="M31" s="431">
        <v>0</v>
      </c>
      <c r="N31" s="431">
        <v>0</v>
      </c>
      <c r="O31" s="431">
        <v>0</v>
      </c>
      <c r="P31" s="431">
        <v>47</v>
      </c>
      <c r="Q31" s="431">
        <v>0</v>
      </c>
      <c r="R31" s="431">
        <v>0</v>
      </c>
      <c r="S31" s="431">
        <v>0</v>
      </c>
      <c r="T31" s="431">
        <v>0</v>
      </c>
      <c r="U31" s="431">
        <v>0</v>
      </c>
      <c r="V31" s="431">
        <v>0</v>
      </c>
      <c r="W31" s="431">
        <v>0</v>
      </c>
      <c r="X31" s="431">
        <v>0</v>
      </c>
      <c r="Y31" s="431">
        <v>0</v>
      </c>
      <c r="Z31" s="431">
        <v>0</v>
      </c>
      <c r="AA31" s="431">
        <v>0</v>
      </c>
      <c r="AB31" s="431">
        <v>0</v>
      </c>
      <c r="AC31" s="431">
        <v>10</v>
      </c>
      <c r="AD31" s="431">
        <v>0</v>
      </c>
      <c r="AE31" s="431">
        <v>0</v>
      </c>
      <c r="AF31" s="431">
        <v>0</v>
      </c>
      <c r="AG31" s="431">
        <v>0</v>
      </c>
      <c r="AH31" s="431">
        <v>0</v>
      </c>
      <c r="AI31" s="431">
        <v>75</v>
      </c>
      <c r="AJ31" s="431">
        <v>0</v>
      </c>
      <c r="AK31" s="431">
        <v>0</v>
      </c>
      <c r="AL31" s="431">
        <v>0</v>
      </c>
      <c r="AM31" s="431">
        <v>9</v>
      </c>
      <c r="AN31" s="431">
        <v>0</v>
      </c>
      <c r="AO31" s="431">
        <v>0</v>
      </c>
      <c r="AP31" s="431">
        <v>0</v>
      </c>
      <c r="AQ31" s="431">
        <v>0</v>
      </c>
      <c r="AR31" s="431">
        <v>0</v>
      </c>
      <c r="AS31" s="431">
        <v>0</v>
      </c>
      <c r="AT31" s="431">
        <v>0</v>
      </c>
      <c r="AU31" s="431">
        <v>0</v>
      </c>
      <c r="AV31" s="431">
        <v>0</v>
      </c>
      <c r="AW31" s="431">
        <v>0</v>
      </c>
      <c r="AX31" s="431">
        <v>0</v>
      </c>
      <c r="AY31" s="431">
        <v>0</v>
      </c>
      <c r="AZ31" s="431">
        <v>0</v>
      </c>
      <c r="BA31" s="431">
        <v>0</v>
      </c>
      <c r="BB31" s="431">
        <v>1</v>
      </c>
      <c r="BC31" s="431">
        <v>0</v>
      </c>
      <c r="BD31" s="431">
        <v>0</v>
      </c>
      <c r="BE31" s="431">
        <v>0</v>
      </c>
      <c r="BF31" s="431">
        <v>0</v>
      </c>
      <c r="BG31" s="431">
        <v>0</v>
      </c>
      <c r="BH31" s="431">
        <v>0</v>
      </c>
      <c r="BI31" s="431">
        <v>0</v>
      </c>
      <c r="BJ31" s="431">
        <v>0</v>
      </c>
      <c r="BK31" s="113"/>
      <c r="BL31" s="480">
        <v>142</v>
      </c>
    </row>
    <row r="32" spans="1:64" s="95" customFormat="1" ht="32.1" customHeight="1">
      <c r="A32" s="478" t="s">
        <v>79</v>
      </c>
      <c r="B32" s="111"/>
      <c r="C32" s="431">
        <v>1</v>
      </c>
      <c r="D32" s="431">
        <v>0</v>
      </c>
      <c r="E32" s="431">
        <v>0</v>
      </c>
      <c r="F32" s="431">
        <v>0</v>
      </c>
      <c r="G32" s="431">
        <v>0</v>
      </c>
      <c r="H32" s="431">
        <v>0</v>
      </c>
      <c r="I32" s="431">
        <v>0</v>
      </c>
      <c r="J32" s="431">
        <v>0</v>
      </c>
      <c r="K32" s="431">
        <v>0</v>
      </c>
      <c r="L32" s="431">
        <v>1</v>
      </c>
      <c r="M32" s="431">
        <v>0</v>
      </c>
      <c r="N32" s="431">
        <v>0</v>
      </c>
      <c r="O32" s="431">
        <v>1</v>
      </c>
      <c r="P32" s="431">
        <v>0</v>
      </c>
      <c r="Q32" s="431">
        <v>0</v>
      </c>
      <c r="R32" s="431">
        <v>0</v>
      </c>
      <c r="S32" s="431">
        <v>0</v>
      </c>
      <c r="T32" s="431">
        <v>0</v>
      </c>
      <c r="U32" s="431">
        <v>0</v>
      </c>
      <c r="V32" s="431">
        <v>0</v>
      </c>
      <c r="W32" s="431">
        <v>0</v>
      </c>
      <c r="X32" s="431">
        <v>0</v>
      </c>
      <c r="Y32" s="431">
        <v>0</v>
      </c>
      <c r="Z32" s="431">
        <v>0</v>
      </c>
      <c r="AA32" s="431">
        <v>0</v>
      </c>
      <c r="AB32" s="431">
        <v>0</v>
      </c>
      <c r="AC32" s="431">
        <v>0</v>
      </c>
      <c r="AD32" s="431">
        <v>34</v>
      </c>
      <c r="AE32" s="431">
        <v>0</v>
      </c>
      <c r="AF32" s="431">
        <v>0</v>
      </c>
      <c r="AG32" s="431">
        <v>0</v>
      </c>
      <c r="AH32" s="431">
        <v>2</v>
      </c>
      <c r="AI32" s="431">
        <v>6</v>
      </c>
      <c r="AJ32" s="431">
        <v>0</v>
      </c>
      <c r="AK32" s="431">
        <v>2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26</v>
      </c>
      <c r="AV32" s="431">
        <v>0</v>
      </c>
      <c r="AW32" s="431">
        <v>0</v>
      </c>
      <c r="AX32" s="431">
        <v>3</v>
      </c>
      <c r="AY32" s="431">
        <v>0</v>
      </c>
      <c r="AZ32" s="431">
        <v>0</v>
      </c>
      <c r="BA32" s="431">
        <v>0</v>
      </c>
      <c r="BB32" s="431">
        <v>0</v>
      </c>
      <c r="BC32" s="431">
        <v>0</v>
      </c>
      <c r="BD32" s="431">
        <v>0</v>
      </c>
      <c r="BE32" s="431">
        <v>0</v>
      </c>
      <c r="BF32" s="431">
        <v>3</v>
      </c>
      <c r="BG32" s="431">
        <v>1</v>
      </c>
      <c r="BH32" s="431">
        <v>0</v>
      </c>
      <c r="BI32" s="431">
        <v>0</v>
      </c>
      <c r="BJ32" s="431">
        <v>0</v>
      </c>
      <c r="BK32" s="113"/>
      <c r="BL32" s="480">
        <v>80</v>
      </c>
    </row>
    <row r="33" spans="1:64" s="95" customFormat="1" ht="32.1" customHeight="1">
      <c r="A33" s="478" t="s">
        <v>80</v>
      </c>
      <c r="B33" s="111"/>
      <c r="C33" s="431">
        <v>0</v>
      </c>
      <c r="D33" s="431">
        <v>0</v>
      </c>
      <c r="E33" s="431">
        <v>1</v>
      </c>
      <c r="F33" s="431">
        <v>0</v>
      </c>
      <c r="G33" s="431">
        <v>1</v>
      </c>
      <c r="H33" s="431">
        <v>4</v>
      </c>
      <c r="I33" s="431">
        <v>0</v>
      </c>
      <c r="J33" s="431">
        <v>0</v>
      </c>
      <c r="K33" s="431">
        <v>0</v>
      </c>
      <c r="L33" s="431">
        <v>1</v>
      </c>
      <c r="M33" s="431">
        <v>0</v>
      </c>
      <c r="N33" s="431">
        <v>0</v>
      </c>
      <c r="O33" s="431">
        <v>4</v>
      </c>
      <c r="P33" s="431">
        <v>0</v>
      </c>
      <c r="Q33" s="431">
        <v>0</v>
      </c>
      <c r="R33" s="431">
        <v>1</v>
      </c>
      <c r="S33" s="431">
        <v>0</v>
      </c>
      <c r="T33" s="431">
        <v>0</v>
      </c>
      <c r="U33" s="431">
        <v>0</v>
      </c>
      <c r="V33" s="431">
        <v>0</v>
      </c>
      <c r="W33" s="431">
        <v>0</v>
      </c>
      <c r="X33" s="431">
        <v>0</v>
      </c>
      <c r="Y33" s="431">
        <v>0</v>
      </c>
      <c r="Z33" s="431">
        <v>3</v>
      </c>
      <c r="AA33" s="431">
        <v>1</v>
      </c>
      <c r="AB33" s="431">
        <v>0</v>
      </c>
      <c r="AC33" s="431">
        <v>2</v>
      </c>
      <c r="AD33" s="431">
        <v>52</v>
      </c>
      <c r="AE33" s="431">
        <v>0</v>
      </c>
      <c r="AF33" s="431">
        <v>0</v>
      </c>
      <c r="AG33" s="431">
        <v>1</v>
      </c>
      <c r="AH33" s="431">
        <v>2</v>
      </c>
      <c r="AI33" s="431">
        <v>12</v>
      </c>
      <c r="AJ33" s="431">
        <v>0</v>
      </c>
      <c r="AK33" s="431">
        <v>0</v>
      </c>
      <c r="AL33" s="431">
        <v>0</v>
      </c>
      <c r="AM33" s="431">
        <v>0</v>
      </c>
      <c r="AN33" s="431">
        <v>3</v>
      </c>
      <c r="AO33" s="431">
        <v>0</v>
      </c>
      <c r="AP33" s="431">
        <v>0</v>
      </c>
      <c r="AQ33" s="431">
        <v>0</v>
      </c>
      <c r="AR33" s="431">
        <v>0</v>
      </c>
      <c r="AS33" s="431">
        <v>0</v>
      </c>
      <c r="AT33" s="431">
        <v>0</v>
      </c>
      <c r="AU33" s="431">
        <v>7</v>
      </c>
      <c r="AV33" s="431">
        <v>0</v>
      </c>
      <c r="AW33" s="431">
        <v>0</v>
      </c>
      <c r="AX33" s="431">
        <v>0</v>
      </c>
      <c r="AY33" s="431">
        <v>0</v>
      </c>
      <c r="AZ33" s="431">
        <v>0</v>
      </c>
      <c r="BA33" s="431">
        <v>0</v>
      </c>
      <c r="BB33" s="431">
        <v>0</v>
      </c>
      <c r="BC33" s="431">
        <v>2</v>
      </c>
      <c r="BD33" s="431">
        <v>8</v>
      </c>
      <c r="BE33" s="431">
        <v>7</v>
      </c>
      <c r="BF33" s="431">
        <v>33</v>
      </c>
      <c r="BG33" s="431">
        <v>6</v>
      </c>
      <c r="BH33" s="431">
        <v>0</v>
      </c>
      <c r="BI33" s="431">
        <v>20</v>
      </c>
      <c r="BJ33" s="431">
        <v>2</v>
      </c>
      <c r="BK33" s="113"/>
      <c r="BL33" s="480">
        <v>173</v>
      </c>
    </row>
    <row r="34" spans="1:64" s="95" customFormat="1" ht="32.1" customHeight="1">
      <c r="A34" s="478" t="s">
        <v>81</v>
      </c>
      <c r="B34" s="111"/>
      <c r="C34" s="431">
        <v>0</v>
      </c>
      <c r="D34" s="431">
        <v>0</v>
      </c>
      <c r="E34" s="431">
        <v>0</v>
      </c>
      <c r="F34" s="431">
        <v>0</v>
      </c>
      <c r="G34" s="431">
        <v>1</v>
      </c>
      <c r="H34" s="431">
        <v>25</v>
      </c>
      <c r="I34" s="431">
        <v>0</v>
      </c>
      <c r="J34" s="431">
        <v>16</v>
      </c>
      <c r="K34" s="431">
        <v>0</v>
      </c>
      <c r="L34" s="431">
        <v>0</v>
      </c>
      <c r="M34" s="431">
        <v>0</v>
      </c>
      <c r="N34" s="431">
        <v>0</v>
      </c>
      <c r="O34" s="431">
        <v>0</v>
      </c>
      <c r="P34" s="431">
        <v>0</v>
      </c>
      <c r="Q34" s="431">
        <v>0</v>
      </c>
      <c r="R34" s="431">
        <v>0</v>
      </c>
      <c r="S34" s="431">
        <v>0</v>
      </c>
      <c r="T34" s="431">
        <v>0</v>
      </c>
      <c r="U34" s="431">
        <v>0</v>
      </c>
      <c r="V34" s="431">
        <v>1</v>
      </c>
      <c r="W34" s="431">
        <v>0</v>
      </c>
      <c r="X34" s="431">
        <v>0</v>
      </c>
      <c r="Y34" s="431">
        <v>0</v>
      </c>
      <c r="Z34" s="431">
        <v>0</v>
      </c>
      <c r="AA34" s="431">
        <v>0</v>
      </c>
      <c r="AB34" s="431">
        <v>0</v>
      </c>
      <c r="AC34" s="431">
        <v>0</v>
      </c>
      <c r="AD34" s="431">
        <v>0</v>
      </c>
      <c r="AE34" s="431">
        <v>0</v>
      </c>
      <c r="AF34" s="431">
        <v>0</v>
      </c>
      <c r="AG34" s="431">
        <v>2</v>
      </c>
      <c r="AH34" s="431">
        <v>0</v>
      </c>
      <c r="AI34" s="431">
        <v>0</v>
      </c>
      <c r="AJ34" s="431">
        <v>0</v>
      </c>
      <c r="AK34" s="431">
        <v>0</v>
      </c>
      <c r="AL34" s="431">
        <v>0</v>
      </c>
      <c r="AM34" s="431">
        <v>0</v>
      </c>
      <c r="AN34" s="431">
        <v>0</v>
      </c>
      <c r="AO34" s="431">
        <v>0</v>
      </c>
      <c r="AP34" s="431">
        <v>0</v>
      </c>
      <c r="AQ34" s="431">
        <v>0</v>
      </c>
      <c r="AR34" s="431">
        <v>0</v>
      </c>
      <c r="AS34" s="431">
        <v>0</v>
      </c>
      <c r="AT34" s="431">
        <v>0</v>
      </c>
      <c r="AU34" s="431">
        <v>0</v>
      </c>
      <c r="AV34" s="431">
        <v>0</v>
      </c>
      <c r="AW34" s="431">
        <v>0</v>
      </c>
      <c r="AX34" s="431">
        <v>0</v>
      </c>
      <c r="AY34" s="431">
        <v>0</v>
      </c>
      <c r="AZ34" s="431">
        <v>0</v>
      </c>
      <c r="BA34" s="431">
        <v>0</v>
      </c>
      <c r="BB34" s="431">
        <v>0</v>
      </c>
      <c r="BC34" s="431">
        <v>0</v>
      </c>
      <c r="BD34" s="431">
        <v>8</v>
      </c>
      <c r="BE34" s="431">
        <v>3</v>
      </c>
      <c r="BF34" s="431">
        <v>0</v>
      </c>
      <c r="BG34" s="431">
        <v>1</v>
      </c>
      <c r="BH34" s="431">
        <v>2</v>
      </c>
      <c r="BI34" s="431">
        <v>0</v>
      </c>
      <c r="BJ34" s="431">
        <v>0</v>
      </c>
      <c r="BK34" s="113"/>
      <c r="BL34" s="480">
        <v>59</v>
      </c>
    </row>
    <row r="35" spans="1:64" s="95" customFormat="1" ht="32.1" customHeight="1">
      <c r="A35" s="478" t="s">
        <v>82</v>
      </c>
      <c r="B35" s="111"/>
      <c r="C35" s="431">
        <v>0</v>
      </c>
      <c r="D35" s="431">
        <v>0</v>
      </c>
      <c r="E35" s="431">
        <v>0</v>
      </c>
      <c r="F35" s="431">
        <v>0</v>
      </c>
      <c r="G35" s="431">
        <v>1</v>
      </c>
      <c r="H35" s="431">
        <v>0</v>
      </c>
      <c r="I35" s="431">
        <v>0</v>
      </c>
      <c r="J35" s="431">
        <v>0</v>
      </c>
      <c r="K35" s="431">
        <v>0</v>
      </c>
      <c r="L35" s="431">
        <v>0</v>
      </c>
      <c r="M35" s="431">
        <v>0</v>
      </c>
      <c r="N35" s="431">
        <v>0</v>
      </c>
      <c r="O35" s="431">
        <v>0</v>
      </c>
      <c r="P35" s="431">
        <v>6</v>
      </c>
      <c r="Q35" s="431">
        <v>0</v>
      </c>
      <c r="R35" s="431">
        <v>0</v>
      </c>
      <c r="S35" s="431">
        <v>0</v>
      </c>
      <c r="T35" s="431">
        <v>0</v>
      </c>
      <c r="U35" s="431">
        <v>1</v>
      </c>
      <c r="V35" s="431">
        <v>0</v>
      </c>
      <c r="W35" s="431">
        <v>0</v>
      </c>
      <c r="X35" s="431">
        <v>0</v>
      </c>
      <c r="Y35" s="431">
        <v>0</v>
      </c>
      <c r="Z35" s="431">
        <v>0</v>
      </c>
      <c r="AA35" s="431">
        <v>0</v>
      </c>
      <c r="AB35" s="431">
        <v>0</v>
      </c>
      <c r="AC35" s="431">
        <v>4</v>
      </c>
      <c r="AD35" s="431">
        <v>0</v>
      </c>
      <c r="AE35" s="431">
        <v>0</v>
      </c>
      <c r="AF35" s="431">
        <v>0</v>
      </c>
      <c r="AG35" s="431">
        <v>1</v>
      </c>
      <c r="AH35" s="431">
        <v>1</v>
      </c>
      <c r="AI35" s="431">
        <v>3</v>
      </c>
      <c r="AJ35" s="431">
        <v>0</v>
      </c>
      <c r="AK35" s="431">
        <v>0</v>
      </c>
      <c r="AL35" s="431">
        <v>0</v>
      </c>
      <c r="AM35" s="431">
        <v>0</v>
      </c>
      <c r="AN35" s="431">
        <v>0</v>
      </c>
      <c r="AO35" s="431">
        <v>0</v>
      </c>
      <c r="AP35" s="431">
        <v>0</v>
      </c>
      <c r="AQ35" s="431">
        <v>0</v>
      </c>
      <c r="AR35" s="431">
        <v>0</v>
      </c>
      <c r="AS35" s="431">
        <v>0</v>
      </c>
      <c r="AT35" s="431">
        <v>0</v>
      </c>
      <c r="AU35" s="431">
        <v>0</v>
      </c>
      <c r="AV35" s="431">
        <v>2</v>
      </c>
      <c r="AW35" s="431">
        <v>0</v>
      </c>
      <c r="AX35" s="431">
        <v>0</v>
      </c>
      <c r="AY35" s="431">
        <v>0</v>
      </c>
      <c r="AZ35" s="431">
        <v>0</v>
      </c>
      <c r="BA35" s="431">
        <v>0</v>
      </c>
      <c r="BB35" s="431">
        <v>3</v>
      </c>
      <c r="BC35" s="431">
        <v>0</v>
      </c>
      <c r="BD35" s="431">
        <v>0</v>
      </c>
      <c r="BE35" s="431">
        <v>0</v>
      </c>
      <c r="BF35" s="431">
        <v>0</v>
      </c>
      <c r="BG35" s="431">
        <v>3</v>
      </c>
      <c r="BH35" s="431">
        <v>0</v>
      </c>
      <c r="BI35" s="431">
        <v>1</v>
      </c>
      <c r="BJ35" s="431">
        <v>0</v>
      </c>
      <c r="BK35" s="113"/>
      <c r="BL35" s="480">
        <v>26</v>
      </c>
    </row>
    <row r="36" spans="1:64" s="95" customFormat="1" ht="32.1" customHeight="1">
      <c r="A36" s="478" t="s">
        <v>83</v>
      </c>
      <c r="B36" s="111"/>
      <c r="C36" s="431">
        <v>1</v>
      </c>
      <c r="D36" s="431">
        <v>0</v>
      </c>
      <c r="E36" s="431">
        <v>0</v>
      </c>
      <c r="F36" s="431">
        <v>0</v>
      </c>
      <c r="G36" s="431">
        <v>0</v>
      </c>
      <c r="H36" s="431">
        <v>1</v>
      </c>
      <c r="I36" s="431">
        <v>0</v>
      </c>
      <c r="J36" s="431">
        <v>0</v>
      </c>
      <c r="K36" s="431">
        <v>0</v>
      </c>
      <c r="L36" s="431">
        <v>0</v>
      </c>
      <c r="M36" s="431">
        <v>0</v>
      </c>
      <c r="N36" s="431">
        <v>0</v>
      </c>
      <c r="O36" s="431">
        <v>0</v>
      </c>
      <c r="P36" s="431">
        <v>0</v>
      </c>
      <c r="Q36" s="431">
        <v>0</v>
      </c>
      <c r="R36" s="431">
        <v>0</v>
      </c>
      <c r="S36" s="431">
        <v>0</v>
      </c>
      <c r="T36" s="431">
        <v>0</v>
      </c>
      <c r="U36" s="431">
        <v>0</v>
      </c>
      <c r="V36" s="431">
        <v>0</v>
      </c>
      <c r="W36" s="431">
        <v>0</v>
      </c>
      <c r="X36" s="431">
        <v>0</v>
      </c>
      <c r="Y36" s="431">
        <v>0</v>
      </c>
      <c r="Z36" s="431">
        <v>0</v>
      </c>
      <c r="AA36" s="431">
        <v>0</v>
      </c>
      <c r="AB36" s="431">
        <v>0</v>
      </c>
      <c r="AC36" s="431">
        <v>1</v>
      </c>
      <c r="AD36" s="431">
        <v>0</v>
      </c>
      <c r="AE36" s="431">
        <v>0</v>
      </c>
      <c r="AF36" s="431">
        <v>1</v>
      </c>
      <c r="AG36" s="431">
        <v>0</v>
      </c>
      <c r="AH36" s="431">
        <v>0</v>
      </c>
      <c r="AI36" s="431">
        <v>15</v>
      </c>
      <c r="AJ36" s="431">
        <v>0</v>
      </c>
      <c r="AK36" s="431">
        <v>1</v>
      </c>
      <c r="AL36" s="431">
        <v>0</v>
      </c>
      <c r="AM36" s="431">
        <v>0</v>
      </c>
      <c r="AN36" s="431">
        <v>0</v>
      </c>
      <c r="AO36" s="431">
        <v>0</v>
      </c>
      <c r="AP36" s="431">
        <v>0</v>
      </c>
      <c r="AQ36" s="431">
        <v>0</v>
      </c>
      <c r="AR36" s="431">
        <v>0</v>
      </c>
      <c r="AS36" s="431">
        <v>0</v>
      </c>
      <c r="AT36" s="431">
        <v>0</v>
      </c>
      <c r="AU36" s="431">
        <v>0</v>
      </c>
      <c r="AV36" s="431">
        <v>0</v>
      </c>
      <c r="AW36" s="431">
        <v>0</v>
      </c>
      <c r="AX36" s="431">
        <v>0</v>
      </c>
      <c r="AY36" s="431">
        <v>0</v>
      </c>
      <c r="AZ36" s="431">
        <v>0</v>
      </c>
      <c r="BA36" s="431">
        <v>0</v>
      </c>
      <c r="BB36" s="431">
        <v>0</v>
      </c>
      <c r="BC36" s="431">
        <v>0</v>
      </c>
      <c r="BD36" s="431">
        <v>0</v>
      </c>
      <c r="BE36" s="431">
        <v>0</v>
      </c>
      <c r="BF36" s="431">
        <v>0</v>
      </c>
      <c r="BG36" s="431">
        <v>0</v>
      </c>
      <c r="BH36" s="431">
        <v>0</v>
      </c>
      <c r="BI36" s="431">
        <v>0</v>
      </c>
      <c r="BJ36" s="431">
        <v>0</v>
      </c>
      <c r="BK36" s="113"/>
      <c r="BL36" s="480">
        <v>20</v>
      </c>
    </row>
    <row r="37" spans="1:64" s="95" customFormat="1" ht="32.1" customHeight="1">
      <c r="A37" s="478" t="s">
        <v>84</v>
      </c>
      <c r="B37" s="111"/>
      <c r="C37" s="431">
        <v>0</v>
      </c>
      <c r="D37" s="431">
        <v>0</v>
      </c>
      <c r="E37" s="431">
        <v>0</v>
      </c>
      <c r="F37" s="431">
        <v>2</v>
      </c>
      <c r="G37" s="431">
        <v>2</v>
      </c>
      <c r="H37" s="431">
        <v>0</v>
      </c>
      <c r="I37" s="431">
        <v>0</v>
      </c>
      <c r="J37" s="431">
        <v>0</v>
      </c>
      <c r="K37" s="431">
        <v>0</v>
      </c>
      <c r="L37" s="431">
        <v>0</v>
      </c>
      <c r="M37" s="431">
        <v>0</v>
      </c>
      <c r="N37" s="431">
        <v>0</v>
      </c>
      <c r="O37" s="431">
        <v>0</v>
      </c>
      <c r="P37" s="431">
        <v>43</v>
      </c>
      <c r="Q37" s="431">
        <v>0</v>
      </c>
      <c r="R37" s="431">
        <v>0</v>
      </c>
      <c r="S37" s="431">
        <v>0</v>
      </c>
      <c r="T37" s="431">
        <v>0</v>
      </c>
      <c r="U37" s="431">
        <v>0</v>
      </c>
      <c r="V37" s="431">
        <v>0</v>
      </c>
      <c r="W37" s="431">
        <v>0</v>
      </c>
      <c r="X37" s="431">
        <v>0</v>
      </c>
      <c r="Y37" s="431">
        <v>0</v>
      </c>
      <c r="Z37" s="431">
        <v>0</v>
      </c>
      <c r="AA37" s="431">
        <v>0</v>
      </c>
      <c r="AB37" s="431">
        <v>0</v>
      </c>
      <c r="AC37" s="431">
        <v>1</v>
      </c>
      <c r="AD37" s="431">
        <v>0</v>
      </c>
      <c r="AE37" s="431">
        <v>0</v>
      </c>
      <c r="AF37" s="431">
        <v>23</v>
      </c>
      <c r="AG37" s="431">
        <v>2</v>
      </c>
      <c r="AH37" s="431">
        <v>1</v>
      </c>
      <c r="AI37" s="431">
        <v>258</v>
      </c>
      <c r="AJ37" s="431">
        <v>1</v>
      </c>
      <c r="AK37" s="431">
        <v>26</v>
      </c>
      <c r="AL37" s="431">
        <v>0</v>
      </c>
      <c r="AM37" s="431">
        <v>0</v>
      </c>
      <c r="AN37" s="431">
        <v>0</v>
      </c>
      <c r="AO37" s="431">
        <v>0</v>
      </c>
      <c r="AP37" s="431">
        <v>24</v>
      </c>
      <c r="AQ37" s="431">
        <v>20</v>
      </c>
      <c r="AR37" s="431">
        <v>0</v>
      </c>
      <c r="AS37" s="431">
        <v>0</v>
      </c>
      <c r="AT37" s="431">
        <v>0</v>
      </c>
      <c r="AU37" s="431">
        <v>0</v>
      </c>
      <c r="AV37" s="431">
        <v>0</v>
      </c>
      <c r="AW37" s="431">
        <v>2</v>
      </c>
      <c r="AX37" s="431">
        <v>0</v>
      </c>
      <c r="AY37" s="431">
        <v>0</v>
      </c>
      <c r="AZ37" s="431">
        <v>0</v>
      </c>
      <c r="BA37" s="431">
        <v>0</v>
      </c>
      <c r="BB37" s="431">
        <v>134</v>
      </c>
      <c r="BC37" s="431">
        <v>0</v>
      </c>
      <c r="BD37" s="431">
        <v>1</v>
      </c>
      <c r="BE37" s="431">
        <v>5</v>
      </c>
      <c r="BF37" s="431">
        <v>0</v>
      </c>
      <c r="BG37" s="431">
        <v>15</v>
      </c>
      <c r="BH37" s="431">
        <v>0</v>
      </c>
      <c r="BI37" s="431">
        <v>0</v>
      </c>
      <c r="BJ37" s="431">
        <v>0</v>
      </c>
      <c r="BK37" s="113"/>
      <c r="BL37" s="480">
        <v>560</v>
      </c>
    </row>
    <row r="38" spans="1:64" s="95" customFormat="1" ht="32.1" customHeight="1">
      <c r="A38" s="478" t="s">
        <v>85</v>
      </c>
      <c r="B38" s="111"/>
      <c r="C38" s="431">
        <v>0</v>
      </c>
      <c r="D38" s="431">
        <v>0</v>
      </c>
      <c r="E38" s="431">
        <v>0</v>
      </c>
      <c r="F38" s="431">
        <v>0</v>
      </c>
      <c r="G38" s="431">
        <v>0</v>
      </c>
      <c r="H38" s="431">
        <v>0</v>
      </c>
      <c r="I38" s="431">
        <v>1</v>
      </c>
      <c r="J38" s="431">
        <v>0</v>
      </c>
      <c r="K38" s="431">
        <v>0</v>
      </c>
      <c r="L38" s="431">
        <v>0</v>
      </c>
      <c r="M38" s="431">
        <v>0</v>
      </c>
      <c r="N38" s="431">
        <v>0</v>
      </c>
      <c r="O38" s="431">
        <v>0</v>
      </c>
      <c r="P38" s="431">
        <v>0</v>
      </c>
      <c r="Q38" s="431">
        <v>0</v>
      </c>
      <c r="R38" s="431">
        <v>0</v>
      </c>
      <c r="S38" s="431">
        <v>0</v>
      </c>
      <c r="T38" s="431">
        <v>0</v>
      </c>
      <c r="U38" s="431">
        <v>0</v>
      </c>
      <c r="V38" s="431">
        <v>0</v>
      </c>
      <c r="W38" s="431">
        <v>0</v>
      </c>
      <c r="X38" s="431">
        <v>0</v>
      </c>
      <c r="Y38" s="431">
        <v>0</v>
      </c>
      <c r="Z38" s="431">
        <v>0</v>
      </c>
      <c r="AA38" s="431">
        <v>0</v>
      </c>
      <c r="AB38" s="431">
        <v>0</v>
      </c>
      <c r="AC38" s="431">
        <v>320</v>
      </c>
      <c r="AD38" s="431">
        <v>0</v>
      </c>
      <c r="AE38" s="431">
        <v>0</v>
      </c>
      <c r="AF38" s="431">
        <v>0</v>
      </c>
      <c r="AG38" s="431">
        <v>4</v>
      </c>
      <c r="AH38" s="431">
        <v>0</v>
      </c>
      <c r="AI38" s="431">
        <v>0</v>
      </c>
      <c r="AJ38" s="431">
        <v>0</v>
      </c>
      <c r="AK38" s="431">
        <v>0</v>
      </c>
      <c r="AL38" s="431">
        <v>0</v>
      </c>
      <c r="AM38" s="431">
        <v>0</v>
      </c>
      <c r="AN38" s="431">
        <v>0</v>
      </c>
      <c r="AO38" s="431">
        <v>0</v>
      </c>
      <c r="AP38" s="431">
        <v>0</v>
      </c>
      <c r="AQ38" s="431">
        <v>0</v>
      </c>
      <c r="AR38" s="431">
        <v>0</v>
      </c>
      <c r="AS38" s="431">
        <v>0</v>
      </c>
      <c r="AT38" s="431">
        <v>0</v>
      </c>
      <c r="AU38" s="431">
        <v>0</v>
      </c>
      <c r="AV38" s="431">
        <v>0</v>
      </c>
      <c r="AW38" s="431">
        <v>0</v>
      </c>
      <c r="AX38" s="431">
        <v>0</v>
      </c>
      <c r="AY38" s="431">
        <v>0</v>
      </c>
      <c r="AZ38" s="431">
        <v>0</v>
      </c>
      <c r="BA38" s="431">
        <v>0</v>
      </c>
      <c r="BB38" s="431">
        <v>0</v>
      </c>
      <c r="BC38" s="431">
        <v>0</v>
      </c>
      <c r="BD38" s="431">
        <v>1</v>
      </c>
      <c r="BE38" s="431">
        <v>1</v>
      </c>
      <c r="BF38" s="431">
        <v>0</v>
      </c>
      <c r="BG38" s="431">
        <v>1</v>
      </c>
      <c r="BH38" s="431">
        <v>0</v>
      </c>
      <c r="BI38" s="431">
        <v>0</v>
      </c>
      <c r="BJ38" s="431">
        <v>0</v>
      </c>
      <c r="BK38" s="113"/>
      <c r="BL38" s="480">
        <v>328</v>
      </c>
    </row>
    <row r="39" spans="1:64" s="95" customFormat="1" ht="32.1" customHeight="1">
      <c r="A39" s="478" t="s">
        <v>86</v>
      </c>
      <c r="B39" s="111"/>
      <c r="C39" s="431">
        <v>0</v>
      </c>
      <c r="D39" s="431">
        <v>0</v>
      </c>
      <c r="E39" s="431">
        <v>0</v>
      </c>
      <c r="F39" s="431">
        <v>0</v>
      </c>
      <c r="G39" s="431">
        <v>0</v>
      </c>
      <c r="H39" s="431">
        <v>0</v>
      </c>
      <c r="I39" s="431">
        <v>0</v>
      </c>
      <c r="J39" s="431">
        <v>0</v>
      </c>
      <c r="K39" s="431">
        <v>0</v>
      </c>
      <c r="L39" s="431">
        <v>3</v>
      </c>
      <c r="M39" s="431">
        <v>0</v>
      </c>
      <c r="N39" s="431">
        <v>0</v>
      </c>
      <c r="O39" s="431">
        <v>0</v>
      </c>
      <c r="P39" s="431">
        <v>1</v>
      </c>
      <c r="Q39" s="431">
        <v>0</v>
      </c>
      <c r="R39" s="431">
        <v>5</v>
      </c>
      <c r="S39" s="431">
        <v>0</v>
      </c>
      <c r="T39" s="431">
        <v>0</v>
      </c>
      <c r="U39" s="431">
        <v>0</v>
      </c>
      <c r="V39" s="431">
        <v>0</v>
      </c>
      <c r="W39" s="431">
        <v>0</v>
      </c>
      <c r="X39" s="431">
        <v>0</v>
      </c>
      <c r="Y39" s="431">
        <v>0</v>
      </c>
      <c r="Z39" s="431">
        <v>0</v>
      </c>
      <c r="AA39" s="431">
        <v>0</v>
      </c>
      <c r="AB39" s="431">
        <v>0</v>
      </c>
      <c r="AC39" s="431">
        <v>0</v>
      </c>
      <c r="AD39" s="431">
        <v>0</v>
      </c>
      <c r="AE39" s="431">
        <v>0</v>
      </c>
      <c r="AF39" s="431">
        <v>0</v>
      </c>
      <c r="AG39" s="431">
        <v>0</v>
      </c>
      <c r="AH39" s="431">
        <v>0</v>
      </c>
      <c r="AI39" s="431">
        <v>1</v>
      </c>
      <c r="AJ39" s="431">
        <v>0</v>
      </c>
      <c r="AK39" s="431">
        <v>0</v>
      </c>
      <c r="AL39" s="431">
        <v>0</v>
      </c>
      <c r="AM39" s="431">
        <v>0</v>
      </c>
      <c r="AN39" s="431">
        <v>0</v>
      </c>
      <c r="AO39" s="431">
        <v>0</v>
      </c>
      <c r="AP39" s="431">
        <v>1</v>
      </c>
      <c r="AQ39" s="431">
        <v>0</v>
      </c>
      <c r="AR39" s="431">
        <v>0</v>
      </c>
      <c r="AS39" s="431">
        <v>0</v>
      </c>
      <c r="AT39" s="431">
        <v>0</v>
      </c>
      <c r="AU39" s="431">
        <v>0</v>
      </c>
      <c r="AV39" s="431">
        <v>0</v>
      </c>
      <c r="AW39" s="431">
        <v>1</v>
      </c>
      <c r="AX39" s="431">
        <v>2</v>
      </c>
      <c r="AY39" s="431">
        <v>19</v>
      </c>
      <c r="AZ39" s="431">
        <v>0</v>
      </c>
      <c r="BA39" s="431">
        <v>0</v>
      </c>
      <c r="BB39" s="431">
        <v>0</v>
      </c>
      <c r="BC39" s="431">
        <v>0</v>
      </c>
      <c r="BD39" s="431">
        <v>0</v>
      </c>
      <c r="BE39" s="431">
        <v>0</v>
      </c>
      <c r="BF39" s="431">
        <v>0</v>
      </c>
      <c r="BG39" s="431">
        <v>1</v>
      </c>
      <c r="BH39" s="431">
        <v>0</v>
      </c>
      <c r="BI39" s="431">
        <v>0</v>
      </c>
      <c r="BJ39" s="431">
        <v>0</v>
      </c>
      <c r="BK39" s="113"/>
      <c r="BL39" s="480">
        <v>34</v>
      </c>
    </row>
    <row r="40" spans="1:64" s="95" customFormat="1" ht="8.1" customHeight="1">
      <c r="A40" s="116"/>
      <c r="B40" s="112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4"/>
      <c r="BL40" s="117"/>
    </row>
    <row r="41" spans="1:64" s="96" customFormat="1" ht="32.1" customHeight="1">
      <c r="A41" s="476" t="s">
        <v>193</v>
      </c>
      <c r="B41" s="120"/>
      <c r="C41" s="477">
        <v>76</v>
      </c>
      <c r="D41" s="477">
        <v>6</v>
      </c>
      <c r="E41" s="477">
        <v>41</v>
      </c>
      <c r="F41" s="477">
        <v>5</v>
      </c>
      <c r="G41" s="477">
        <v>187</v>
      </c>
      <c r="H41" s="477">
        <v>222</v>
      </c>
      <c r="I41" s="477">
        <v>13</v>
      </c>
      <c r="J41" s="477">
        <v>19</v>
      </c>
      <c r="K41" s="477">
        <v>1</v>
      </c>
      <c r="L41" s="477">
        <v>158</v>
      </c>
      <c r="M41" s="477">
        <v>2</v>
      </c>
      <c r="N41" s="477">
        <v>9</v>
      </c>
      <c r="O41" s="477">
        <v>5</v>
      </c>
      <c r="P41" s="477">
        <v>114</v>
      </c>
      <c r="Q41" s="477">
        <v>19</v>
      </c>
      <c r="R41" s="477">
        <v>150</v>
      </c>
      <c r="S41" s="477">
        <v>5</v>
      </c>
      <c r="T41" s="477">
        <v>1</v>
      </c>
      <c r="U41" s="477">
        <v>3</v>
      </c>
      <c r="V41" s="477">
        <v>1</v>
      </c>
      <c r="W41" s="477">
        <v>2</v>
      </c>
      <c r="X41" s="477">
        <v>1</v>
      </c>
      <c r="Y41" s="477">
        <v>1</v>
      </c>
      <c r="Z41" s="477">
        <v>3</v>
      </c>
      <c r="AA41" s="477">
        <v>9</v>
      </c>
      <c r="AB41" s="477">
        <v>2</v>
      </c>
      <c r="AC41" s="477">
        <v>488</v>
      </c>
      <c r="AD41" s="477">
        <v>87</v>
      </c>
      <c r="AE41" s="477">
        <v>151</v>
      </c>
      <c r="AF41" s="477">
        <v>349</v>
      </c>
      <c r="AG41" s="477">
        <v>167</v>
      </c>
      <c r="AH41" s="477">
        <v>403</v>
      </c>
      <c r="AI41" s="477">
        <v>1504</v>
      </c>
      <c r="AJ41" s="477">
        <v>1</v>
      </c>
      <c r="AK41" s="477">
        <v>407</v>
      </c>
      <c r="AL41" s="477">
        <v>1</v>
      </c>
      <c r="AM41" s="477">
        <v>9</v>
      </c>
      <c r="AN41" s="477">
        <v>3</v>
      </c>
      <c r="AO41" s="477">
        <v>2</v>
      </c>
      <c r="AP41" s="477">
        <v>42</v>
      </c>
      <c r="AQ41" s="477">
        <v>25</v>
      </c>
      <c r="AR41" s="477">
        <v>2</v>
      </c>
      <c r="AS41" s="477">
        <v>7</v>
      </c>
      <c r="AT41" s="477">
        <v>12</v>
      </c>
      <c r="AU41" s="477">
        <v>462</v>
      </c>
      <c r="AV41" s="477">
        <v>80</v>
      </c>
      <c r="AW41" s="477">
        <v>29</v>
      </c>
      <c r="AX41" s="477">
        <v>114</v>
      </c>
      <c r="AY41" s="477">
        <v>22</v>
      </c>
      <c r="AZ41" s="477">
        <v>145</v>
      </c>
      <c r="BA41" s="477">
        <v>19</v>
      </c>
      <c r="BB41" s="477">
        <v>254</v>
      </c>
      <c r="BC41" s="477">
        <v>25</v>
      </c>
      <c r="BD41" s="477">
        <v>470</v>
      </c>
      <c r="BE41" s="477">
        <v>408</v>
      </c>
      <c r="BF41" s="477">
        <v>42</v>
      </c>
      <c r="BG41" s="477">
        <v>524</v>
      </c>
      <c r="BH41" s="477">
        <v>62</v>
      </c>
      <c r="BI41" s="477">
        <v>122</v>
      </c>
      <c r="BJ41" s="477">
        <v>111</v>
      </c>
      <c r="BK41" s="121"/>
      <c r="BL41" s="477">
        <v>7604</v>
      </c>
    </row>
    <row r="42" spans="1:64" s="95" customFormat="1" ht="8.1" customHeight="1">
      <c r="A42" s="118"/>
      <c r="B42" s="112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  <c r="R42" s="544"/>
      <c r="S42" s="544"/>
      <c r="T42" s="544"/>
      <c r="U42" s="544"/>
      <c r="V42" s="544"/>
      <c r="W42" s="544"/>
      <c r="X42" s="544"/>
      <c r="Y42" s="544"/>
      <c r="Z42" s="544"/>
      <c r="AA42" s="544"/>
      <c r="AB42" s="544"/>
      <c r="AC42" s="544"/>
      <c r="AD42" s="544"/>
      <c r="AE42" s="544"/>
      <c r="AF42" s="544"/>
      <c r="AG42" s="544"/>
      <c r="AH42" s="544"/>
      <c r="AI42" s="544"/>
      <c r="AJ42" s="544"/>
      <c r="AK42" s="544"/>
      <c r="AL42" s="544"/>
      <c r="AM42" s="544"/>
      <c r="AN42" s="544"/>
      <c r="AO42" s="544"/>
      <c r="AP42" s="544"/>
      <c r="AQ42" s="544"/>
      <c r="AR42" s="544"/>
      <c r="AS42" s="544"/>
      <c r="AT42" s="544"/>
      <c r="AU42" s="544"/>
      <c r="AV42" s="544"/>
      <c r="AW42" s="544"/>
      <c r="AX42" s="544"/>
      <c r="AY42" s="544"/>
      <c r="AZ42" s="544"/>
      <c r="BA42" s="544"/>
      <c r="BB42" s="544"/>
      <c r="BC42" s="544"/>
      <c r="BD42" s="544"/>
      <c r="BE42" s="544"/>
      <c r="BF42" s="544"/>
      <c r="BG42" s="544"/>
      <c r="BH42" s="544"/>
      <c r="BI42" s="544"/>
      <c r="BJ42" s="544"/>
      <c r="BK42" s="114"/>
      <c r="BL42" s="119"/>
    </row>
    <row r="43" spans="1:64" s="95" customFormat="1" ht="32.1" customHeight="1">
      <c r="A43" s="478" t="s">
        <v>370</v>
      </c>
      <c r="B43" s="111"/>
      <c r="C43" s="431"/>
      <c r="D43" s="431"/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31"/>
      <c r="AZ43" s="431"/>
      <c r="BA43" s="431"/>
      <c r="BB43" s="431"/>
      <c r="BC43" s="431"/>
      <c r="BD43" s="431"/>
      <c r="BE43" s="431"/>
      <c r="BF43" s="431"/>
      <c r="BG43" s="431"/>
      <c r="BH43" s="431"/>
      <c r="BI43" s="431"/>
      <c r="BJ43" s="431"/>
      <c r="BK43" s="111"/>
      <c r="BL43" s="480">
        <v>0</v>
      </c>
    </row>
    <row r="44" spans="1:64" s="95" customFormat="1" ht="32.1" customHeight="1">
      <c r="A44" s="478" t="s">
        <v>183</v>
      </c>
      <c r="B44" s="111"/>
      <c r="C44" s="431">
        <v>0</v>
      </c>
      <c r="D44" s="431">
        <v>0</v>
      </c>
      <c r="E44" s="431">
        <v>0</v>
      </c>
      <c r="F44" s="431">
        <v>0</v>
      </c>
      <c r="G44" s="431">
        <v>0</v>
      </c>
      <c r="H44" s="431">
        <v>0</v>
      </c>
      <c r="I44" s="431">
        <v>0</v>
      </c>
      <c r="J44" s="431">
        <v>0</v>
      </c>
      <c r="K44" s="431">
        <v>0</v>
      </c>
      <c r="L44" s="431">
        <v>14</v>
      </c>
      <c r="M44" s="431">
        <v>0</v>
      </c>
      <c r="N44" s="431">
        <v>0</v>
      </c>
      <c r="O44" s="431">
        <v>0</v>
      </c>
      <c r="P44" s="431">
        <v>0</v>
      </c>
      <c r="Q44" s="431">
        <v>0</v>
      </c>
      <c r="R44" s="431">
        <v>3</v>
      </c>
      <c r="S44" s="431">
        <v>0</v>
      </c>
      <c r="T44" s="431">
        <v>0</v>
      </c>
      <c r="U44" s="431">
        <v>0</v>
      </c>
      <c r="V44" s="431">
        <v>0</v>
      </c>
      <c r="W44" s="431">
        <v>0</v>
      </c>
      <c r="X44" s="431">
        <v>0</v>
      </c>
      <c r="Y44" s="431">
        <v>0</v>
      </c>
      <c r="Z44" s="431">
        <v>0</v>
      </c>
      <c r="AA44" s="431">
        <v>0</v>
      </c>
      <c r="AB44" s="431">
        <v>0</v>
      </c>
      <c r="AC44" s="431">
        <v>7</v>
      </c>
      <c r="AD44" s="431">
        <v>0</v>
      </c>
      <c r="AE44" s="431">
        <v>0</v>
      </c>
      <c r="AF44" s="431">
        <v>0</v>
      </c>
      <c r="AG44" s="431">
        <v>0</v>
      </c>
      <c r="AH44" s="431">
        <v>1</v>
      </c>
      <c r="AI44" s="431">
        <v>5</v>
      </c>
      <c r="AJ44" s="431">
        <v>0</v>
      </c>
      <c r="AK44" s="431">
        <v>0</v>
      </c>
      <c r="AL44" s="431">
        <v>0</v>
      </c>
      <c r="AM44" s="431">
        <v>0</v>
      </c>
      <c r="AN44" s="431">
        <v>0</v>
      </c>
      <c r="AO44" s="431">
        <v>0</v>
      </c>
      <c r="AP44" s="431">
        <v>0</v>
      </c>
      <c r="AQ44" s="431">
        <v>0</v>
      </c>
      <c r="AR44" s="431">
        <v>0</v>
      </c>
      <c r="AS44" s="431">
        <v>0</v>
      </c>
      <c r="AT44" s="431">
        <v>0</v>
      </c>
      <c r="AU44" s="431">
        <v>1</v>
      </c>
      <c r="AV44" s="431">
        <v>0</v>
      </c>
      <c r="AW44" s="431">
        <v>0</v>
      </c>
      <c r="AX44" s="431">
        <v>0</v>
      </c>
      <c r="AY44" s="431">
        <v>2</v>
      </c>
      <c r="AZ44" s="431">
        <v>0</v>
      </c>
      <c r="BA44" s="431">
        <v>0</v>
      </c>
      <c r="BB44" s="431">
        <v>0</v>
      </c>
      <c r="BC44" s="431">
        <v>0</v>
      </c>
      <c r="BD44" s="431">
        <v>0</v>
      </c>
      <c r="BE44" s="431">
        <v>0</v>
      </c>
      <c r="BF44" s="431">
        <v>0</v>
      </c>
      <c r="BG44" s="431">
        <v>1</v>
      </c>
      <c r="BH44" s="431">
        <v>0</v>
      </c>
      <c r="BI44" s="431">
        <v>0</v>
      </c>
      <c r="BJ44" s="431">
        <v>0</v>
      </c>
      <c r="BK44" s="111"/>
      <c r="BL44" s="480">
        <v>34</v>
      </c>
    </row>
    <row r="45" spans="1:64" s="95" customFormat="1" ht="32.1" customHeight="1">
      <c r="A45" s="478" t="s">
        <v>184</v>
      </c>
      <c r="B45" s="111"/>
      <c r="C45" s="431">
        <v>0</v>
      </c>
      <c r="D45" s="431">
        <v>0</v>
      </c>
      <c r="E45" s="431">
        <v>0</v>
      </c>
      <c r="F45" s="431">
        <v>0</v>
      </c>
      <c r="G45" s="431">
        <v>1</v>
      </c>
      <c r="H45" s="431">
        <v>1</v>
      </c>
      <c r="I45" s="431">
        <v>0</v>
      </c>
      <c r="J45" s="431">
        <v>0</v>
      </c>
      <c r="K45" s="431">
        <v>0</v>
      </c>
      <c r="L45" s="431">
        <v>0</v>
      </c>
      <c r="M45" s="431">
        <v>0</v>
      </c>
      <c r="N45" s="431">
        <v>0</v>
      </c>
      <c r="O45" s="431">
        <v>0</v>
      </c>
      <c r="P45" s="431">
        <v>0</v>
      </c>
      <c r="Q45" s="431">
        <v>0</v>
      </c>
      <c r="R45" s="431">
        <v>1</v>
      </c>
      <c r="S45" s="431">
        <v>0</v>
      </c>
      <c r="T45" s="431">
        <v>0</v>
      </c>
      <c r="U45" s="431">
        <v>0</v>
      </c>
      <c r="V45" s="431">
        <v>0</v>
      </c>
      <c r="W45" s="431">
        <v>0</v>
      </c>
      <c r="X45" s="431">
        <v>0</v>
      </c>
      <c r="Y45" s="431">
        <v>0</v>
      </c>
      <c r="Z45" s="431">
        <v>0</v>
      </c>
      <c r="AA45" s="431">
        <v>0</v>
      </c>
      <c r="AB45" s="431">
        <v>0</v>
      </c>
      <c r="AC45" s="431">
        <v>3</v>
      </c>
      <c r="AD45" s="431">
        <v>0</v>
      </c>
      <c r="AE45" s="431">
        <v>2</v>
      </c>
      <c r="AF45" s="431">
        <v>1</v>
      </c>
      <c r="AG45" s="431">
        <v>0</v>
      </c>
      <c r="AH45" s="431">
        <v>1</v>
      </c>
      <c r="AI45" s="431">
        <v>6</v>
      </c>
      <c r="AJ45" s="431">
        <v>0</v>
      </c>
      <c r="AK45" s="431">
        <v>6</v>
      </c>
      <c r="AL45" s="431">
        <v>0</v>
      </c>
      <c r="AM45" s="431">
        <v>0</v>
      </c>
      <c r="AN45" s="431">
        <v>0</v>
      </c>
      <c r="AO45" s="431">
        <v>0</v>
      </c>
      <c r="AP45" s="431">
        <v>0</v>
      </c>
      <c r="AQ45" s="431">
        <v>0</v>
      </c>
      <c r="AR45" s="431">
        <v>0</v>
      </c>
      <c r="AS45" s="431">
        <v>0</v>
      </c>
      <c r="AT45" s="431">
        <v>0</v>
      </c>
      <c r="AU45" s="431">
        <v>0</v>
      </c>
      <c r="AV45" s="431">
        <v>0</v>
      </c>
      <c r="AW45" s="431">
        <v>0</v>
      </c>
      <c r="AX45" s="431">
        <v>1</v>
      </c>
      <c r="AY45" s="431">
        <v>0</v>
      </c>
      <c r="AZ45" s="431">
        <v>0</v>
      </c>
      <c r="BA45" s="431">
        <v>0</v>
      </c>
      <c r="BB45" s="431">
        <v>1</v>
      </c>
      <c r="BC45" s="431">
        <v>0</v>
      </c>
      <c r="BD45" s="431">
        <v>0</v>
      </c>
      <c r="BE45" s="431">
        <v>1</v>
      </c>
      <c r="BF45" s="431">
        <v>0</v>
      </c>
      <c r="BG45" s="431">
        <v>2</v>
      </c>
      <c r="BH45" s="431">
        <v>0</v>
      </c>
      <c r="BI45" s="431">
        <v>0</v>
      </c>
      <c r="BJ45" s="431">
        <v>0</v>
      </c>
      <c r="BK45" s="111"/>
      <c r="BL45" s="480">
        <v>27</v>
      </c>
    </row>
    <row r="46" spans="1:64" s="95" customFormat="1" ht="32.1" customHeight="1">
      <c r="A46" s="478" t="s">
        <v>185</v>
      </c>
      <c r="B46" s="111"/>
      <c r="C46" s="431">
        <v>0</v>
      </c>
      <c r="D46" s="431">
        <v>0</v>
      </c>
      <c r="E46" s="431">
        <v>0</v>
      </c>
      <c r="F46" s="431">
        <v>0</v>
      </c>
      <c r="G46" s="431">
        <v>0</v>
      </c>
      <c r="H46" s="431">
        <v>0</v>
      </c>
      <c r="I46" s="431">
        <v>0</v>
      </c>
      <c r="J46" s="431">
        <v>0</v>
      </c>
      <c r="K46" s="431">
        <v>0</v>
      </c>
      <c r="L46" s="431">
        <v>0</v>
      </c>
      <c r="M46" s="431">
        <v>0</v>
      </c>
      <c r="N46" s="431">
        <v>0</v>
      </c>
      <c r="O46" s="431">
        <v>0</v>
      </c>
      <c r="P46" s="431">
        <v>0</v>
      </c>
      <c r="Q46" s="431">
        <v>0</v>
      </c>
      <c r="R46" s="431">
        <v>0</v>
      </c>
      <c r="S46" s="431">
        <v>0</v>
      </c>
      <c r="T46" s="431">
        <v>0</v>
      </c>
      <c r="U46" s="431">
        <v>0</v>
      </c>
      <c r="V46" s="431">
        <v>0</v>
      </c>
      <c r="W46" s="431">
        <v>0</v>
      </c>
      <c r="X46" s="431">
        <v>0</v>
      </c>
      <c r="Y46" s="431">
        <v>0</v>
      </c>
      <c r="Z46" s="431">
        <v>0</v>
      </c>
      <c r="AA46" s="431">
        <v>0</v>
      </c>
      <c r="AB46" s="431">
        <v>0</v>
      </c>
      <c r="AC46" s="431">
        <v>0</v>
      </c>
      <c r="AD46" s="431">
        <v>0</v>
      </c>
      <c r="AE46" s="431">
        <v>0</v>
      </c>
      <c r="AF46" s="431">
        <v>0</v>
      </c>
      <c r="AG46" s="431">
        <v>0</v>
      </c>
      <c r="AH46" s="431">
        <v>0</v>
      </c>
      <c r="AI46" s="431">
        <v>0</v>
      </c>
      <c r="AJ46" s="431">
        <v>0</v>
      </c>
      <c r="AK46" s="431">
        <v>0</v>
      </c>
      <c r="AL46" s="431">
        <v>0</v>
      </c>
      <c r="AM46" s="431">
        <v>0</v>
      </c>
      <c r="AN46" s="431">
        <v>0</v>
      </c>
      <c r="AO46" s="431">
        <v>0</v>
      </c>
      <c r="AP46" s="431">
        <v>0</v>
      </c>
      <c r="AQ46" s="431">
        <v>0</v>
      </c>
      <c r="AR46" s="431">
        <v>0</v>
      </c>
      <c r="AS46" s="431">
        <v>0</v>
      </c>
      <c r="AT46" s="431">
        <v>0</v>
      </c>
      <c r="AU46" s="431">
        <v>0</v>
      </c>
      <c r="AV46" s="431">
        <v>0</v>
      </c>
      <c r="AW46" s="431">
        <v>0</v>
      </c>
      <c r="AX46" s="431">
        <v>0</v>
      </c>
      <c r="AY46" s="431">
        <v>1</v>
      </c>
      <c r="AZ46" s="431">
        <v>0</v>
      </c>
      <c r="BA46" s="431">
        <v>0</v>
      </c>
      <c r="BB46" s="431">
        <v>0</v>
      </c>
      <c r="BC46" s="431">
        <v>0</v>
      </c>
      <c r="BD46" s="431">
        <v>0</v>
      </c>
      <c r="BE46" s="431">
        <v>0</v>
      </c>
      <c r="BF46" s="431">
        <v>0</v>
      </c>
      <c r="BG46" s="431">
        <v>0</v>
      </c>
      <c r="BH46" s="431">
        <v>0</v>
      </c>
      <c r="BI46" s="431">
        <v>0</v>
      </c>
      <c r="BJ46" s="431">
        <v>0</v>
      </c>
      <c r="BK46" s="111"/>
      <c r="BL46" s="480">
        <v>1</v>
      </c>
    </row>
    <row r="47" spans="1:64" s="95" customFormat="1" ht="32.1" customHeight="1">
      <c r="A47" s="478" t="s">
        <v>186</v>
      </c>
      <c r="B47" s="111"/>
      <c r="C47" s="431">
        <v>0</v>
      </c>
      <c r="D47" s="431">
        <v>0</v>
      </c>
      <c r="E47" s="431">
        <v>0</v>
      </c>
      <c r="F47" s="431">
        <v>0</v>
      </c>
      <c r="G47" s="431">
        <v>0</v>
      </c>
      <c r="H47" s="431">
        <v>1</v>
      </c>
      <c r="I47" s="431">
        <v>0</v>
      </c>
      <c r="J47" s="431">
        <v>0</v>
      </c>
      <c r="K47" s="431">
        <v>0</v>
      </c>
      <c r="L47" s="431">
        <v>0</v>
      </c>
      <c r="M47" s="431">
        <v>0</v>
      </c>
      <c r="N47" s="431">
        <v>0</v>
      </c>
      <c r="O47" s="431">
        <v>0</v>
      </c>
      <c r="P47" s="431">
        <v>0</v>
      </c>
      <c r="Q47" s="431">
        <v>0</v>
      </c>
      <c r="R47" s="431">
        <v>0</v>
      </c>
      <c r="S47" s="431">
        <v>0</v>
      </c>
      <c r="T47" s="431">
        <v>0</v>
      </c>
      <c r="U47" s="431">
        <v>0</v>
      </c>
      <c r="V47" s="431">
        <v>0</v>
      </c>
      <c r="W47" s="431">
        <v>0</v>
      </c>
      <c r="X47" s="431">
        <v>0</v>
      </c>
      <c r="Y47" s="431">
        <v>0</v>
      </c>
      <c r="Z47" s="431">
        <v>0</v>
      </c>
      <c r="AA47" s="431">
        <v>0</v>
      </c>
      <c r="AB47" s="431">
        <v>0</v>
      </c>
      <c r="AC47" s="431">
        <v>0</v>
      </c>
      <c r="AD47" s="431">
        <v>0</v>
      </c>
      <c r="AE47" s="431">
        <v>0</v>
      </c>
      <c r="AF47" s="431">
        <v>0</v>
      </c>
      <c r="AG47" s="431">
        <v>0</v>
      </c>
      <c r="AH47" s="431">
        <v>0</v>
      </c>
      <c r="AI47" s="431">
        <v>2</v>
      </c>
      <c r="AJ47" s="431">
        <v>0</v>
      </c>
      <c r="AK47" s="431">
        <v>0</v>
      </c>
      <c r="AL47" s="431">
        <v>0</v>
      </c>
      <c r="AM47" s="431">
        <v>0</v>
      </c>
      <c r="AN47" s="431">
        <v>0</v>
      </c>
      <c r="AO47" s="431">
        <v>0</v>
      </c>
      <c r="AP47" s="431">
        <v>0</v>
      </c>
      <c r="AQ47" s="431">
        <v>0</v>
      </c>
      <c r="AR47" s="431">
        <v>0</v>
      </c>
      <c r="AS47" s="431">
        <v>0</v>
      </c>
      <c r="AT47" s="431">
        <v>0</v>
      </c>
      <c r="AU47" s="431">
        <v>0</v>
      </c>
      <c r="AV47" s="431">
        <v>0</v>
      </c>
      <c r="AW47" s="431">
        <v>0</v>
      </c>
      <c r="AX47" s="431">
        <v>0</v>
      </c>
      <c r="AY47" s="431">
        <v>0</v>
      </c>
      <c r="AZ47" s="431">
        <v>0</v>
      </c>
      <c r="BA47" s="431">
        <v>0</v>
      </c>
      <c r="BB47" s="431">
        <v>0</v>
      </c>
      <c r="BC47" s="431">
        <v>0</v>
      </c>
      <c r="BD47" s="431">
        <v>0</v>
      </c>
      <c r="BE47" s="431">
        <v>0</v>
      </c>
      <c r="BF47" s="431">
        <v>0</v>
      </c>
      <c r="BG47" s="431">
        <v>0</v>
      </c>
      <c r="BH47" s="431">
        <v>0</v>
      </c>
      <c r="BI47" s="431">
        <v>0</v>
      </c>
      <c r="BJ47" s="431">
        <v>0</v>
      </c>
      <c r="BK47" s="111"/>
      <c r="BL47" s="480">
        <v>3</v>
      </c>
    </row>
    <row r="48" spans="1:64" s="95" customFormat="1" ht="32.1" customHeight="1">
      <c r="A48" s="478" t="s">
        <v>187</v>
      </c>
      <c r="B48" s="111"/>
      <c r="C48" s="431">
        <v>0</v>
      </c>
      <c r="D48" s="431">
        <v>0</v>
      </c>
      <c r="E48" s="431">
        <v>0</v>
      </c>
      <c r="F48" s="431">
        <v>0</v>
      </c>
      <c r="G48" s="431">
        <v>0</v>
      </c>
      <c r="H48" s="431">
        <v>2</v>
      </c>
      <c r="I48" s="431">
        <v>0</v>
      </c>
      <c r="J48" s="431">
        <v>0</v>
      </c>
      <c r="K48" s="431">
        <v>0</v>
      </c>
      <c r="L48" s="431">
        <v>0</v>
      </c>
      <c r="M48" s="431">
        <v>0</v>
      </c>
      <c r="N48" s="431">
        <v>0</v>
      </c>
      <c r="O48" s="431">
        <v>1</v>
      </c>
      <c r="P48" s="431">
        <v>0</v>
      </c>
      <c r="Q48" s="431">
        <v>0</v>
      </c>
      <c r="R48" s="431">
        <v>0</v>
      </c>
      <c r="S48" s="431">
        <v>0</v>
      </c>
      <c r="T48" s="431">
        <v>0</v>
      </c>
      <c r="U48" s="431">
        <v>0</v>
      </c>
      <c r="V48" s="431">
        <v>0</v>
      </c>
      <c r="W48" s="431">
        <v>0</v>
      </c>
      <c r="X48" s="431">
        <v>0</v>
      </c>
      <c r="Y48" s="431">
        <v>0</v>
      </c>
      <c r="Z48" s="431">
        <v>0</v>
      </c>
      <c r="AA48" s="431">
        <v>0</v>
      </c>
      <c r="AB48" s="431">
        <v>0</v>
      </c>
      <c r="AC48" s="431">
        <v>2</v>
      </c>
      <c r="AD48" s="431">
        <v>3</v>
      </c>
      <c r="AE48" s="431">
        <v>0</v>
      </c>
      <c r="AF48" s="431">
        <v>0</v>
      </c>
      <c r="AG48" s="431">
        <v>0</v>
      </c>
      <c r="AH48" s="431">
        <v>0</v>
      </c>
      <c r="AI48" s="431">
        <v>0</v>
      </c>
      <c r="AJ48" s="431">
        <v>0</v>
      </c>
      <c r="AK48" s="431">
        <v>0</v>
      </c>
      <c r="AL48" s="431">
        <v>0</v>
      </c>
      <c r="AM48" s="431">
        <v>0</v>
      </c>
      <c r="AN48" s="431">
        <v>0</v>
      </c>
      <c r="AO48" s="431">
        <v>0</v>
      </c>
      <c r="AP48" s="431">
        <v>0</v>
      </c>
      <c r="AQ48" s="431">
        <v>0</v>
      </c>
      <c r="AR48" s="431">
        <v>0</v>
      </c>
      <c r="AS48" s="431">
        <v>0</v>
      </c>
      <c r="AT48" s="431">
        <v>0</v>
      </c>
      <c r="AU48" s="431">
        <v>0</v>
      </c>
      <c r="AV48" s="431">
        <v>0</v>
      </c>
      <c r="AW48" s="431">
        <v>0</v>
      </c>
      <c r="AX48" s="431">
        <v>0</v>
      </c>
      <c r="AY48" s="431">
        <v>1</v>
      </c>
      <c r="AZ48" s="431">
        <v>0</v>
      </c>
      <c r="BA48" s="431">
        <v>0</v>
      </c>
      <c r="BB48" s="431">
        <v>0</v>
      </c>
      <c r="BC48" s="431">
        <v>0</v>
      </c>
      <c r="BD48" s="431">
        <v>0</v>
      </c>
      <c r="BE48" s="431">
        <v>0</v>
      </c>
      <c r="BF48" s="431">
        <v>12</v>
      </c>
      <c r="BG48" s="431">
        <v>1</v>
      </c>
      <c r="BH48" s="431">
        <v>0</v>
      </c>
      <c r="BI48" s="431">
        <v>2</v>
      </c>
      <c r="BJ48" s="431">
        <v>0</v>
      </c>
      <c r="BK48" s="111"/>
      <c r="BL48" s="480">
        <v>24</v>
      </c>
    </row>
    <row r="49" spans="1:64" s="95" customFormat="1" ht="32.1" customHeight="1">
      <c r="A49" s="478" t="s">
        <v>188</v>
      </c>
      <c r="B49" s="111"/>
      <c r="C49" s="431">
        <v>0</v>
      </c>
      <c r="D49" s="431">
        <v>0</v>
      </c>
      <c r="E49" s="431">
        <v>0</v>
      </c>
      <c r="F49" s="431">
        <v>0</v>
      </c>
      <c r="G49" s="431">
        <v>0</v>
      </c>
      <c r="H49" s="431">
        <v>0</v>
      </c>
      <c r="I49" s="431">
        <v>0</v>
      </c>
      <c r="J49" s="431">
        <v>0</v>
      </c>
      <c r="K49" s="431">
        <v>0</v>
      </c>
      <c r="L49" s="431">
        <v>0</v>
      </c>
      <c r="M49" s="431">
        <v>0</v>
      </c>
      <c r="N49" s="431">
        <v>0</v>
      </c>
      <c r="O49" s="431">
        <v>0</v>
      </c>
      <c r="P49" s="431">
        <v>0</v>
      </c>
      <c r="Q49" s="431">
        <v>0</v>
      </c>
      <c r="R49" s="431">
        <v>1</v>
      </c>
      <c r="S49" s="431">
        <v>0</v>
      </c>
      <c r="T49" s="431">
        <v>0</v>
      </c>
      <c r="U49" s="431">
        <v>0</v>
      </c>
      <c r="V49" s="431">
        <v>1</v>
      </c>
      <c r="W49" s="431">
        <v>0</v>
      </c>
      <c r="X49" s="431">
        <v>0</v>
      </c>
      <c r="Y49" s="431">
        <v>0</v>
      </c>
      <c r="Z49" s="431">
        <v>0</v>
      </c>
      <c r="AA49" s="431">
        <v>0</v>
      </c>
      <c r="AB49" s="431">
        <v>0</v>
      </c>
      <c r="AC49" s="431">
        <v>3</v>
      </c>
      <c r="AD49" s="431">
        <v>0</v>
      </c>
      <c r="AE49" s="431">
        <v>0</v>
      </c>
      <c r="AF49" s="431">
        <v>0</v>
      </c>
      <c r="AG49" s="431">
        <v>0</v>
      </c>
      <c r="AH49" s="431">
        <v>0</v>
      </c>
      <c r="AI49" s="431">
        <v>0</v>
      </c>
      <c r="AJ49" s="431">
        <v>0</v>
      </c>
      <c r="AK49" s="431">
        <v>0</v>
      </c>
      <c r="AL49" s="431">
        <v>0</v>
      </c>
      <c r="AM49" s="431">
        <v>0</v>
      </c>
      <c r="AN49" s="431">
        <v>0</v>
      </c>
      <c r="AO49" s="431">
        <v>0</v>
      </c>
      <c r="AP49" s="431">
        <v>0</v>
      </c>
      <c r="AQ49" s="431">
        <v>0</v>
      </c>
      <c r="AR49" s="431">
        <v>0</v>
      </c>
      <c r="AS49" s="431">
        <v>1</v>
      </c>
      <c r="AT49" s="431">
        <v>0</v>
      </c>
      <c r="AU49" s="431">
        <v>1</v>
      </c>
      <c r="AV49" s="431">
        <v>2</v>
      </c>
      <c r="AW49" s="431">
        <v>0</v>
      </c>
      <c r="AX49" s="431">
        <v>0</v>
      </c>
      <c r="AY49" s="431">
        <v>0</v>
      </c>
      <c r="AZ49" s="431">
        <v>0</v>
      </c>
      <c r="BA49" s="431">
        <v>0</v>
      </c>
      <c r="BB49" s="431">
        <v>1</v>
      </c>
      <c r="BC49" s="431">
        <v>0</v>
      </c>
      <c r="BD49" s="431">
        <v>1</v>
      </c>
      <c r="BE49" s="431">
        <v>2</v>
      </c>
      <c r="BF49" s="431">
        <v>0</v>
      </c>
      <c r="BG49" s="431">
        <v>0</v>
      </c>
      <c r="BH49" s="431">
        <v>0</v>
      </c>
      <c r="BI49" s="431">
        <v>0</v>
      </c>
      <c r="BJ49" s="431">
        <v>0</v>
      </c>
      <c r="BK49" s="111"/>
      <c r="BL49" s="480">
        <v>13</v>
      </c>
    </row>
    <row r="50" spans="1:64" s="95" customFormat="1" ht="32.1" customHeight="1">
      <c r="A50" s="478" t="s">
        <v>366</v>
      </c>
      <c r="B50" s="111"/>
      <c r="C50" s="431">
        <v>0</v>
      </c>
      <c r="D50" s="431">
        <v>0</v>
      </c>
      <c r="E50" s="431">
        <v>2</v>
      </c>
      <c r="F50" s="431">
        <v>0</v>
      </c>
      <c r="G50" s="431">
        <v>1</v>
      </c>
      <c r="H50" s="431">
        <v>0</v>
      </c>
      <c r="I50" s="431">
        <v>0</v>
      </c>
      <c r="J50" s="431">
        <v>1</v>
      </c>
      <c r="K50" s="431">
        <v>0</v>
      </c>
      <c r="L50" s="431">
        <v>0</v>
      </c>
      <c r="M50" s="431">
        <v>0</v>
      </c>
      <c r="N50" s="431">
        <v>0</v>
      </c>
      <c r="O50" s="431">
        <v>0</v>
      </c>
      <c r="P50" s="431">
        <v>0</v>
      </c>
      <c r="Q50" s="431">
        <v>0</v>
      </c>
      <c r="R50" s="431">
        <v>1</v>
      </c>
      <c r="S50" s="431">
        <v>0</v>
      </c>
      <c r="T50" s="431">
        <v>0</v>
      </c>
      <c r="U50" s="431">
        <v>0</v>
      </c>
      <c r="V50" s="431">
        <v>0</v>
      </c>
      <c r="W50" s="431">
        <v>0</v>
      </c>
      <c r="X50" s="431">
        <v>0</v>
      </c>
      <c r="Y50" s="431">
        <v>0</v>
      </c>
      <c r="Z50" s="431">
        <v>1</v>
      </c>
      <c r="AA50" s="431">
        <v>0</v>
      </c>
      <c r="AB50" s="431">
        <v>0</v>
      </c>
      <c r="AC50" s="431">
        <v>12</v>
      </c>
      <c r="AD50" s="431">
        <v>0</v>
      </c>
      <c r="AE50" s="431">
        <v>0</v>
      </c>
      <c r="AF50" s="431">
        <v>3</v>
      </c>
      <c r="AG50" s="431">
        <v>5</v>
      </c>
      <c r="AH50" s="431">
        <v>6</v>
      </c>
      <c r="AI50" s="431">
        <v>4</v>
      </c>
      <c r="AJ50" s="431">
        <v>0</v>
      </c>
      <c r="AK50" s="431">
        <v>1</v>
      </c>
      <c r="AL50" s="431">
        <v>0</v>
      </c>
      <c r="AM50" s="431">
        <v>0</v>
      </c>
      <c r="AN50" s="431">
        <v>0</v>
      </c>
      <c r="AO50" s="431">
        <v>0</v>
      </c>
      <c r="AP50" s="431">
        <v>0</v>
      </c>
      <c r="AQ50" s="431">
        <v>0</v>
      </c>
      <c r="AR50" s="431">
        <v>0</v>
      </c>
      <c r="AS50" s="431">
        <v>0</v>
      </c>
      <c r="AT50" s="431">
        <v>0</v>
      </c>
      <c r="AU50" s="431">
        <v>0</v>
      </c>
      <c r="AV50" s="431">
        <v>0</v>
      </c>
      <c r="AW50" s="431">
        <v>0</v>
      </c>
      <c r="AX50" s="431">
        <v>0</v>
      </c>
      <c r="AY50" s="431">
        <v>1</v>
      </c>
      <c r="AZ50" s="431">
        <v>0</v>
      </c>
      <c r="BA50" s="431">
        <v>0</v>
      </c>
      <c r="BB50" s="431">
        <v>2</v>
      </c>
      <c r="BC50" s="431">
        <v>2</v>
      </c>
      <c r="BD50" s="431">
        <v>2</v>
      </c>
      <c r="BE50" s="431">
        <v>9</v>
      </c>
      <c r="BF50" s="431">
        <v>0</v>
      </c>
      <c r="BG50" s="431">
        <v>40</v>
      </c>
      <c r="BH50" s="431">
        <v>2</v>
      </c>
      <c r="BI50" s="431">
        <v>4</v>
      </c>
      <c r="BJ50" s="431">
        <v>0</v>
      </c>
      <c r="BK50" s="111"/>
      <c r="BL50" s="480">
        <v>99</v>
      </c>
    </row>
    <row r="51" spans="1:64" s="95" customFormat="1" ht="32.1" customHeight="1">
      <c r="A51" s="478" t="s">
        <v>190</v>
      </c>
      <c r="B51" s="111"/>
      <c r="C51" s="431">
        <v>0</v>
      </c>
      <c r="D51" s="431">
        <v>0</v>
      </c>
      <c r="E51" s="431">
        <v>0</v>
      </c>
      <c r="F51" s="431">
        <v>0</v>
      </c>
      <c r="G51" s="431">
        <v>0</v>
      </c>
      <c r="H51" s="431">
        <v>0</v>
      </c>
      <c r="I51" s="431">
        <v>0</v>
      </c>
      <c r="J51" s="431">
        <v>0</v>
      </c>
      <c r="K51" s="431">
        <v>0</v>
      </c>
      <c r="L51" s="431">
        <v>0</v>
      </c>
      <c r="M51" s="431">
        <v>0</v>
      </c>
      <c r="N51" s="431">
        <v>0</v>
      </c>
      <c r="O51" s="431">
        <v>0</v>
      </c>
      <c r="P51" s="431">
        <v>0</v>
      </c>
      <c r="Q51" s="431">
        <v>0</v>
      </c>
      <c r="R51" s="431">
        <v>0</v>
      </c>
      <c r="S51" s="431">
        <v>0</v>
      </c>
      <c r="T51" s="431">
        <v>0</v>
      </c>
      <c r="U51" s="431">
        <v>0</v>
      </c>
      <c r="V51" s="431">
        <v>0</v>
      </c>
      <c r="W51" s="431">
        <v>0</v>
      </c>
      <c r="X51" s="431">
        <v>0</v>
      </c>
      <c r="Y51" s="431">
        <v>0</v>
      </c>
      <c r="Z51" s="431">
        <v>0</v>
      </c>
      <c r="AA51" s="431">
        <v>0</v>
      </c>
      <c r="AB51" s="431">
        <v>0</v>
      </c>
      <c r="AC51" s="431">
        <v>1</v>
      </c>
      <c r="AD51" s="431">
        <v>0</v>
      </c>
      <c r="AE51" s="431">
        <v>2</v>
      </c>
      <c r="AF51" s="431">
        <v>0</v>
      </c>
      <c r="AG51" s="431">
        <v>0</v>
      </c>
      <c r="AH51" s="431">
        <v>3</v>
      </c>
      <c r="AI51" s="431">
        <v>7</v>
      </c>
      <c r="AJ51" s="431">
        <v>0</v>
      </c>
      <c r="AK51" s="431">
        <v>1</v>
      </c>
      <c r="AL51" s="431">
        <v>0</v>
      </c>
      <c r="AM51" s="431">
        <v>0</v>
      </c>
      <c r="AN51" s="431">
        <v>0</v>
      </c>
      <c r="AO51" s="431">
        <v>0</v>
      </c>
      <c r="AP51" s="431">
        <v>0</v>
      </c>
      <c r="AQ51" s="431">
        <v>0</v>
      </c>
      <c r="AR51" s="431">
        <v>0</v>
      </c>
      <c r="AS51" s="431">
        <v>0</v>
      </c>
      <c r="AT51" s="431">
        <v>0</v>
      </c>
      <c r="AU51" s="431">
        <v>0</v>
      </c>
      <c r="AV51" s="431">
        <v>0</v>
      </c>
      <c r="AW51" s="431">
        <v>0</v>
      </c>
      <c r="AX51" s="431">
        <v>0</v>
      </c>
      <c r="AY51" s="431">
        <v>0</v>
      </c>
      <c r="AZ51" s="431">
        <v>1</v>
      </c>
      <c r="BA51" s="431">
        <v>0</v>
      </c>
      <c r="BB51" s="431">
        <v>1</v>
      </c>
      <c r="BC51" s="431">
        <v>0</v>
      </c>
      <c r="BD51" s="431">
        <v>0</v>
      </c>
      <c r="BE51" s="431">
        <v>0</v>
      </c>
      <c r="BF51" s="431">
        <v>0</v>
      </c>
      <c r="BG51" s="431">
        <v>1</v>
      </c>
      <c r="BH51" s="431">
        <v>0</v>
      </c>
      <c r="BI51" s="431">
        <v>1</v>
      </c>
      <c r="BJ51" s="431">
        <v>0</v>
      </c>
      <c r="BK51" s="111"/>
      <c r="BL51" s="480">
        <v>18</v>
      </c>
    </row>
    <row r="52" spans="1:64" s="95" customFormat="1" ht="32.1" customHeight="1">
      <c r="A52" s="478" t="s">
        <v>179</v>
      </c>
      <c r="B52" s="111"/>
      <c r="C52" s="431">
        <v>0</v>
      </c>
      <c r="D52" s="431">
        <v>0</v>
      </c>
      <c r="E52" s="431">
        <v>0</v>
      </c>
      <c r="F52" s="431">
        <v>0</v>
      </c>
      <c r="G52" s="431">
        <v>0</v>
      </c>
      <c r="H52" s="431">
        <v>1</v>
      </c>
      <c r="I52" s="431">
        <v>0</v>
      </c>
      <c r="J52" s="431">
        <v>0</v>
      </c>
      <c r="K52" s="431">
        <v>0</v>
      </c>
      <c r="L52" s="431">
        <v>0</v>
      </c>
      <c r="M52" s="431">
        <v>0</v>
      </c>
      <c r="N52" s="431">
        <v>0</v>
      </c>
      <c r="O52" s="431">
        <v>0</v>
      </c>
      <c r="P52" s="431">
        <v>0</v>
      </c>
      <c r="Q52" s="431">
        <v>0</v>
      </c>
      <c r="R52" s="431">
        <v>0</v>
      </c>
      <c r="S52" s="431">
        <v>0</v>
      </c>
      <c r="T52" s="431">
        <v>0</v>
      </c>
      <c r="U52" s="431">
        <v>0</v>
      </c>
      <c r="V52" s="431">
        <v>0</v>
      </c>
      <c r="W52" s="431">
        <v>0</v>
      </c>
      <c r="X52" s="431">
        <v>0</v>
      </c>
      <c r="Y52" s="431">
        <v>0</v>
      </c>
      <c r="Z52" s="431">
        <v>0</v>
      </c>
      <c r="AA52" s="431">
        <v>0</v>
      </c>
      <c r="AB52" s="431">
        <v>0</v>
      </c>
      <c r="AC52" s="431">
        <v>0</v>
      </c>
      <c r="AD52" s="431">
        <v>0</v>
      </c>
      <c r="AE52" s="431">
        <v>0</v>
      </c>
      <c r="AF52" s="431">
        <v>0</v>
      </c>
      <c r="AG52" s="431">
        <v>0</v>
      </c>
      <c r="AH52" s="431">
        <v>2</v>
      </c>
      <c r="AI52" s="431">
        <v>2</v>
      </c>
      <c r="AJ52" s="431">
        <v>0</v>
      </c>
      <c r="AK52" s="431">
        <v>0</v>
      </c>
      <c r="AL52" s="431">
        <v>0</v>
      </c>
      <c r="AM52" s="431">
        <v>0</v>
      </c>
      <c r="AN52" s="431">
        <v>0</v>
      </c>
      <c r="AO52" s="431">
        <v>0</v>
      </c>
      <c r="AP52" s="431">
        <v>0</v>
      </c>
      <c r="AQ52" s="431">
        <v>0</v>
      </c>
      <c r="AR52" s="431">
        <v>0</v>
      </c>
      <c r="AS52" s="431">
        <v>0</v>
      </c>
      <c r="AT52" s="431">
        <v>0</v>
      </c>
      <c r="AU52" s="431">
        <v>0</v>
      </c>
      <c r="AV52" s="431">
        <v>0</v>
      </c>
      <c r="AW52" s="431">
        <v>0</v>
      </c>
      <c r="AX52" s="431">
        <v>2</v>
      </c>
      <c r="AY52" s="431">
        <v>0</v>
      </c>
      <c r="AZ52" s="431">
        <v>0</v>
      </c>
      <c r="BA52" s="431">
        <v>0</v>
      </c>
      <c r="BB52" s="431">
        <v>1</v>
      </c>
      <c r="BC52" s="431">
        <v>0</v>
      </c>
      <c r="BD52" s="431">
        <v>2</v>
      </c>
      <c r="BE52" s="431">
        <v>4</v>
      </c>
      <c r="BF52" s="431">
        <v>0</v>
      </c>
      <c r="BG52" s="431">
        <v>1</v>
      </c>
      <c r="BH52" s="431">
        <v>2</v>
      </c>
      <c r="BI52" s="431">
        <v>0</v>
      </c>
      <c r="BJ52" s="431">
        <v>0</v>
      </c>
      <c r="BK52" s="111"/>
      <c r="BL52" s="480">
        <v>17</v>
      </c>
    </row>
    <row r="53" spans="1:64" s="95" customFormat="1" ht="32.1" customHeight="1">
      <c r="A53" s="478" t="s">
        <v>180</v>
      </c>
      <c r="B53" s="111"/>
      <c r="C53" s="431">
        <v>1</v>
      </c>
      <c r="D53" s="431">
        <v>0</v>
      </c>
      <c r="E53" s="431">
        <v>0</v>
      </c>
      <c r="F53" s="431">
        <v>0</v>
      </c>
      <c r="G53" s="431">
        <v>0</v>
      </c>
      <c r="H53" s="431">
        <v>0</v>
      </c>
      <c r="I53" s="431">
        <v>0</v>
      </c>
      <c r="J53" s="431">
        <v>0</v>
      </c>
      <c r="K53" s="431">
        <v>0</v>
      </c>
      <c r="L53" s="431">
        <v>0</v>
      </c>
      <c r="M53" s="431">
        <v>0</v>
      </c>
      <c r="N53" s="431">
        <v>0</v>
      </c>
      <c r="O53" s="431">
        <v>0</v>
      </c>
      <c r="P53" s="431">
        <v>0</v>
      </c>
      <c r="Q53" s="431">
        <v>0</v>
      </c>
      <c r="R53" s="431">
        <v>0</v>
      </c>
      <c r="S53" s="431">
        <v>0</v>
      </c>
      <c r="T53" s="431">
        <v>0</v>
      </c>
      <c r="U53" s="431">
        <v>0</v>
      </c>
      <c r="V53" s="431">
        <v>0</v>
      </c>
      <c r="W53" s="431">
        <v>0</v>
      </c>
      <c r="X53" s="431">
        <v>0</v>
      </c>
      <c r="Y53" s="431">
        <v>0</v>
      </c>
      <c r="Z53" s="431">
        <v>0</v>
      </c>
      <c r="AA53" s="431">
        <v>0</v>
      </c>
      <c r="AB53" s="431">
        <v>0</v>
      </c>
      <c r="AC53" s="431">
        <v>0</v>
      </c>
      <c r="AD53" s="431">
        <v>0</v>
      </c>
      <c r="AE53" s="431">
        <v>0</v>
      </c>
      <c r="AF53" s="431">
        <v>0</v>
      </c>
      <c r="AG53" s="431">
        <v>0</v>
      </c>
      <c r="AH53" s="431">
        <v>1</v>
      </c>
      <c r="AI53" s="431">
        <v>8</v>
      </c>
      <c r="AJ53" s="431">
        <v>0</v>
      </c>
      <c r="AK53" s="431">
        <v>2</v>
      </c>
      <c r="AL53" s="431">
        <v>0</v>
      </c>
      <c r="AM53" s="431">
        <v>0</v>
      </c>
      <c r="AN53" s="431">
        <v>0</v>
      </c>
      <c r="AO53" s="431">
        <v>0</v>
      </c>
      <c r="AP53" s="431">
        <v>0</v>
      </c>
      <c r="AQ53" s="431">
        <v>0</v>
      </c>
      <c r="AR53" s="431">
        <v>0</v>
      </c>
      <c r="AS53" s="431">
        <v>0</v>
      </c>
      <c r="AT53" s="431">
        <v>0</v>
      </c>
      <c r="AU53" s="431">
        <v>0</v>
      </c>
      <c r="AV53" s="431">
        <v>0</v>
      </c>
      <c r="AW53" s="431">
        <v>0</v>
      </c>
      <c r="AX53" s="431">
        <v>0</v>
      </c>
      <c r="AY53" s="431">
        <v>0</v>
      </c>
      <c r="AZ53" s="431">
        <v>0</v>
      </c>
      <c r="BA53" s="431">
        <v>0</v>
      </c>
      <c r="BB53" s="431">
        <v>1</v>
      </c>
      <c r="BC53" s="431">
        <v>0</v>
      </c>
      <c r="BD53" s="431">
        <v>2</v>
      </c>
      <c r="BE53" s="431">
        <v>0</v>
      </c>
      <c r="BF53" s="431">
        <v>0</v>
      </c>
      <c r="BG53" s="431">
        <v>1</v>
      </c>
      <c r="BH53" s="431">
        <v>0</v>
      </c>
      <c r="BI53" s="431">
        <v>0</v>
      </c>
      <c r="BJ53" s="431">
        <v>0</v>
      </c>
      <c r="BK53" s="111"/>
      <c r="BL53" s="480">
        <v>16</v>
      </c>
    </row>
    <row r="54" spans="1:64" s="95" customFormat="1" ht="32.1" customHeight="1">
      <c r="A54" s="478" t="s">
        <v>181</v>
      </c>
      <c r="B54" s="111"/>
      <c r="C54" s="431">
        <v>0</v>
      </c>
      <c r="D54" s="431">
        <v>0</v>
      </c>
      <c r="E54" s="431">
        <v>0</v>
      </c>
      <c r="F54" s="431">
        <v>0</v>
      </c>
      <c r="G54" s="431">
        <v>0</v>
      </c>
      <c r="H54" s="431">
        <v>0</v>
      </c>
      <c r="I54" s="431">
        <v>0</v>
      </c>
      <c r="J54" s="431">
        <v>0</v>
      </c>
      <c r="K54" s="431">
        <v>0</v>
      </c>
      <c r="L54" s="431">
        <v>0</v>
      </c>
      <c r="M54" s="431">
        <v>0</v>
      </c>
      <c r="N54" s="431">
        <v>0</v>
      </c>
      <c r="O54" s="431">
        <v>0</v>
      </c>
      <c r="P54" s="431">
        <v>0</v>
      </c>
      <c r="Q54" s="431">
        <v>0</v>
      </c>
      <c r="R54" s="431">
        <v>0</v>
      </c>
      <c r="S54" s="431">
        <v>0</v>
      </c>
      <c r="T54" s="431">
        <v>0</v>
      </c>
      <c r="U54" s="431">
        <v>0</v>
      </c>
      <c r="V54" s="431">
        <v>0</v>
      </c>
      <c r="W54" s="431">
        <v>0</v>
      </c>
      <c r="X54" s="431">
        <v>0</v>
      </c>
      <c r="Y54" s="431">
        <v>0</v>
      </c>
      <c r="Z54" s="431">
        <v>0</v>
      </c>
      <c r="AA54" s="431">
        <v>0</v>
      </c>
      <c r="AB54" s="431">
        <v>0</v>
      </c>
      <c r="AC54" s="431">
        <v>4</v>
      </c>
      <c r="AD54" s="431">
        <v>1</v>
      </c>
      <c r="AE54" s="431">
        <v>0</v>
      </c>
      <c r="AF54" s="431">
        <v>0</v>
      </c>
      <c r="AG54" s="431">
        <v>0</v>
      </c>
      <c r="AH54" s="431">
        <v>0</v>
      </c>
      <c r="AI54" s="431">
        <v>0</v>
      </c>
      <c r="AJ54" s="431">
        <v>0</v>
      </c>
      <c r="AK54" s="431">
        <v>1</v>
      </c>
      <c r="AL54" s="431">
        <v>0</v>
      </c>
      <c r="AM54" s="431">
        <v>0</v>
      </c>
      <c r="AN54" s="431">
        <v>0</v>
      </c>
      <c r="AO54" s="431">
        <v>0</v>
      </c>
      <c r="AP54" s="431">
        <v>0</v>
      </c>
      <c r="AQ54" s="431">
        <v>0</v>
      </c>
      <c r="AR54" s="431">
        <v>0</v>
      </c>
      <c r="AS54" s="431">
        <v>0</v>
      </c>
      <c r="AT54" s="431">
        <v>0</v>
      </c>
      <c r="AU54" s="431">
        <v>2</v>
      </c>
      <c r="AV54" s="431">
        <v>2</v>
      </c>
      <c r="AW54" s="431">
        <v>0</v>
      </c>
      <c r="AX54" s="431">
        <v>0</v>
      </c>
      <c r="AY54" s="431">
        <v>0</v>
      </c>
      <c r="AZ54" s="431">
        <v>0</v>
      </c>
      <c r="BA54" s="431">
        <v>0</v>
      </c>
      <c r="BB54" s="431">
        <v>1</v>
      </c>
      <c r="BC54" s="431">
        <v>0</v>
      </c>
      <c r="BD54" s="431">
        <v>0</v>
      </c>
      <c r="BE54" s="431">
        <v>0</v>
      </c>
      <c r="BF54" s="431">
        <v>0</v>
      </c>
      <c r="BG54" s="431">
        <v>1</v>
      </c>
      <c r="BH54" s="431">
        <v>0</v>
      </c>
      <c r="BI54" s="431">
        <v>0</v>
      </c>
      <c r="BJ54" s="431">
        <v>0</v>
      </c>
      <c r="BK54" s="111"/>
      <c r="BL54" s="480">
        <v>12</v>
      </c>
    </row>
    <row r="55" spans="1:64" s="95" customFormat="1" ht="31.5" customHeight="1">
      <c r="A55" s="478" t="s">
        <v>182</v>
      </c>
      <c r="B55" s="111"/>
      <c r="C55" s="431">
        <v>0</v>
      </c>
      <c r="D55" s="431">
        <v>0</v>
      </c>
      <c r="E55" s="431">
        <v>0</v>
      </c>
      <c r="F55" s="431">
        <v>0</v>
      </c>
      <c r="G55" s="431">
        <v>0</v>
      </c>
      <c r="H55" s="431">
        <v>0</v>
      </c>
      <c r="I55" s="431">
        <v>0</v>
      </c>
      <c r="J55" s="431">
        <v>0</v>
      </c>
      <c r="K55" s="431">
        <v>0</v>
      </c>
      <c r="L55" s="431">
        <v>1</v>
      </c>
      <c r="M55" s="431">
        <v>0</v>
      </c>
      <c r="N55" s="431">
        <v>0</v>
      </c>
      <c r="O55" s="431">
        <v>0</v>
      </c>
      <c r="P55" s="431">
        <v>1</v>
      </c>
      <c r="Q55" s="431">
        <v>0</v>
      </c>
      <c r="R55" s="431">
        <v>0</v>
      </c>
      <c r="S55" s="431">
        <v>0</v>
      </c>
      <c r="T55" s="431">
        <v>0</v>
      </c>
      <c r="U55" s="431">
        <v>0</v>
      </c>
      <c r="V55" s="431">
        <v>0</v>
      </c>
      <c r="W55" s="431">
        <v>0</v>
      </c>
      <c r="X55" s="431">
        <v>0</v>
      </c>
      <c r="Y55" s="431">
        <v>0</v>
      </c>
      <c r="Z55" s="431">
        <v>0</v>
      </c>
      <c r="AA55" s="431">
        <v>0</v>
      </c>
      <c r="AB55" s="431">
        <v>0</v>
      </c>
      <c r="AC55" s="431">
        <v>0</v>
      </c>
      <c r="AD55" s="431">
        <v>0</v>
      </c>
      <c r="AE55" s="431">
        <v>0</v>
      </c>
      <c r="AF55" s="431">
        <v>0</v>
      </c>
      <c r="AG55" s="431">
        <v>0</v>
      </c>
      <c r="AH55" s="431">
        <v>0</v>
      </c>
      <c r="AI55" s="431">
        <v>3</v>
      </c>
      <c r="AJ55" s="431">
        <v>0</v>
      </c>
      <c r="AK55" s="431">
        <v>0</v>
      </c>
      <c r="AL55" s="431">
        <v>0</v>
      </c>
      <c r="AM55" s="431">
        <v>0</v>
      </c>
      <c r="AN55" s="431">
        <v>0</v>
      </c>
      <c r="AO55" s="431">
        <v>0</v>
      </c>
      <c r="AP55" s="431">
        <v>0</v>
      </c>
      <c r="AQ55" s="431">
        <v>0</v>
      </c>
      <c r="AR55" s="431">
        <v>0</v>
      </c>
      <c r="AS55" s="431">
        <v>0</v>
      </c>
      <c r="AT55" s="431">
        <v>0</v>
      </c>
      <c r="AU55" s="431">
        <v>0</v>
      </c>
      <c r="AV55" s="431">
        <v>0</v>
      </c>
      <c r="AW55" s="431">
        <v>0</v>
      </c>
      <c r="AX55" s="431">
        <v>0</v>
      </c>
      <c r="AY55" s="431">
        <v>2</v>
      </c>
      <c r="AZ55" s="431">
        <v>0</v>
      </c>
      <c r="BA55" s="431">
        <v>0</v>
      </c>
      <c r="BB55" s="431">
        <v>0</v>
      </c>
      <c r="BC55" s="431">
        <v>0</v>
      </c>
      <c r="BD55" s="431">
        <v>0</v>
      </c>
      <c r="BE55" s="431">
        <v>0</v>
      </c>
      <c r="BF55" s="431">
        <v>0</v>
      </c>
      <c r="BG55" s="431">
        <v>2</v>
      </c>
      <c r="BH55" s="431">
        <v>0</v>
      </c>
      <c r="BI55" s="431">
        <v>1</v>
      </c>
      <c r="BJ55" s="431">
        <v>0</v>
      </c>
      <c r="BK55" s="111"/>
      <c r="BL55" s="480">
        <v>10</v>
      </c>
    </row>
    <row r="56" spans="1:64" s="95" customFormat="1" ht="32.1" customHeight="1">
      <c r="A56" s="479" t="s">
        <v>191</v>
      </c>
      <c r="B56" s="111"/>
      <c r="C56" s="431">
        <v>0</v>
      </c>
      <c r="D56" s="431">
        <v>0</v>
      </c>
      <c r="E56" s="431">
        <v>0</v>
      </c>
      <c r="F56" s="431">
        <v>0</v>
      </c>
      <c r="G56" s="431">
        <v>0</v>
      </c>
      <c r="H56" s="431">
        <v>0</v>
      </c>
      <c r="I56" s="431">
        <v>0</v>
      </c>
      <c r="J56" s="431">
        <v>0</v>
      </c>
      <c r="K56" s="431">
        <v>0</v>
      </c>
      <c r="L56" s="431">
        <v>0</v>
      </c>
      <c r="M56" s="431">
        <v>0</v>
      </c>
      <c r="N56" s="431">
        <v>0</v>
      </c>
      <c r="O56" s="431">
        <v>0</v>
      </c>
      <c r="P56" s="431">
        <v>0</v>
      </c>
      <c r="Q56" s="431">
        <v>0</v>
      </c>
      <c r="R56" s="431">
        <v>0</v>
      </c>
      <c r="S56" s="431">
        <v>0</v>
      </c>
      <c r="T56" s="431">
        <v>0</v>
      </c>
      <c r="U56" s="431">
        <v>0</v>
      </c>
      <c r="V56" s="431">
        <v>0</v>
      </c>
      <c r="W56" s="431">
        <v>0</v>
      </c>
      <c r="X56" s="431">
        <v>0</v>
      </c>
      <c r="Y56" s="431">
        <v>0</v>
      </c>
      <c r="Z56" s="431">
        <v>0</v>
      </c>
      <c r="AA56" s="431">
        <v>0</v>
      </c>
      <c r="AB56" s="431">
        <v>0</v>
      </c>
      <c r="AC56" s="431">
        <v>0</v>
      </c>
      <c r="AD56" s="431">
        <v>0</v>
      </c>
      <c r="AE56" s="431">
        <v>0</v>
      </c>
      <c r="AF56" s="431">
        <v>0</v>
      </c>
      <c r="AG56" s="431">
        <v>0</v>
      </c>
      <c r="AH56" s="431">
        <v>1</v>
      </c>
      <c r="AI56" s="431">
        <v>0</v>
      </c>
      <c r="AJ56" s="431">
        <v>0</v>
      </c>
      <c r="AK56" s="431">
        <v>0</v>
      </c>
      <c r="AL56" s="431">
        <v>0</v>
      </c>
      <c r="AM56" s="431">
        <v>0</v>
      </c>
      <c r="AN56" s="431">
        <v>0</v>
      </c>
      <c r="AO56" s="431">
        <v>0</v>
      </c>
      <c r="AP56" s="431">
        <v>0</v>
      </c>
      <c r="AQ56" s="431">
        <v>0</v>
      </c>
      <c r="AR56" s="431">
        <v>0</v>
      </c>
      <c r="AS56" s="431">
        <v>0</v>
      </c>
      <c r="AT56" s="431">
        <v>0</v>
      </c>
      <c r="AU56" s="431">
        <v>0</v>
      </c>
      <c r="AV56" s="431">
        <v>0</v>
      </c>
      <c r="AW56" s="431">
        <v>0</v>
      </c>
      <c r="AX56" s="431">
        <v>0</v>
      </c>
      <c r="AY56" s="431">
        <v>1</v>
      </c>
      <c r="AZ56" s="431">
        <v>0</v>
      </c>
      <c r="BA56" s="431">
        <v>0</v>
      </c>
      <c r="BB56" s="431">
        <v>0</v>
      </c>
      <c r="BC56" s="431">
        <v>0</v>
      </c>
      <c r="BD56" s="431">
        <v>0</v>
      </c>
      <c r="BE56" s="431">
        <v>2</v>
      </c>
      <c r="BF56" s="431">
        <v>0</v>
      </c>
      <c r="BG56" s="431">
        <v>0</v>
      </c>
      <c r="BH56" s="431">
        <v>0</v>
      </c>
      <c r="BI56" s="431">
        <v>1</v>
      </c>
      <c r="BJ56" s="431">
        <v>0</v>
      </c>
      <c r="BK56" s="111"/>
      <c r="BL56" s="480">
        <v>5</v>
      </c>
    </row>
    <row r="57" spans="1:64" s="96" customFormat="1" ht="32.1" customHeight="1">
      <c r="A57" s="476" t="s">
        <v>193</v>
      </c>
      <c r="B57" s="120"/>
      <c r="C57" s="477">
        <v>1</v>
      </c>
      <c r="D57" s="477">
        <v>0</v>
      </c>
      <c r="E57" s="477">
        <v>2</v>
      </c>
      <c r="F57" s="477">
        <v>0</v>
      </c>
      <c r="G57" s="477">
        <v>2</v>
      </c>
      <c r="H57" s="477">
        <v>5</v>
      </c>
      <c r="I57" s="477">
        <v>0</v>
      </c>
      <c r="J57" s="477">
        <v>1</v>
      </c>
      <c r="K57" s="477">
        <v>0</v>
      </c>
      <c r="L57" s="477">
        <v>15</v>
      </c>
      <c r="M57" s="477">
        <v>0</v>
      </c>
      <c r="N57" s="477">
        <v>0</v>
      </c>
      <c r="O57" s="477">
        <v>1</v>
      </c>
      <c r="P57" s="477">
        <v>1</v>
      </c>
      <c r="Q57" s="477">
        <v>0</v>
      </c>
      <c r="R57" s="477">
        <v>6</v>
      </c>
      <c r="S57" s="477">
        <v>0</v>
      </c>
      <c r="T57" s="477">
        <v>0</v>
      </c>
      <c r="U57" s="477">
        <v>0</v>
      </c>
      <c r="V57" s="477">
        <v>1</v>
      </c>
      <c r="W57" s="477">
        <v>0</v>
      </c>
      <c r="X57" s="477">
        <v>0</v>
      </c>
      <c r="Y57" s="477">
        <v>0</v>
      </c>
      <c r="Z57" s="477">
        <v>1</v>
      </c>
      <c r="AA57" s="477">
        <v>0</v>
      </c>
      <c r="AB57" s="477">
        <v>0</v>
      </c>
      <c r="AC57" s="477">
        <v>32</v>
      </c>
      <c r="AD57" s="477">
        <v>4</v>
      </c>
      <c r="AE57" s="477">
        <v>4</v>
      </c>
      <c r="AF57" s="477">
        <v>4</v>
      </c>
      <c r="AG57" s="477">
        <v>5</v>
      </c>
      <c r="AH57" s="477">
        <v>15</v>
      </c>
      <c r="AI57" s="477">
        <v>37</v>
      </c>
      <c r="AJ57" s="477">
        <v>0</v>
      </c>
      <c r="AK57" s="477">
        <v>11</v>
      </c>
      <c r="AL57" s="477">
        <v>0</v>
      </c>
      <c r="AM57" s="477">
        <v>0</v>
      </c>
      <c r="AN57" s="477">
        <v>0</v>
      </c>
      <c r="AO57" s="477">
        <v>0</v>
      </c>
      <c r="AP57" s="477">
        <v>0</v>
      </c>
      <c r="AQ57" s="477">
        <v>0</v>
      </c>
      <c r="AR57" s="477">
        <v>0</v>
      </c>
      <c r="AS57" s="477">
        <v>1</v>
      </c>
      <c r="AT57" s="477">
        <v>0</v>
      </c>
      <c r="AU57" s="477">
        <v>4</v>
      </c>
      <c r="AV57" s="477">
        <v>4</v>
      </c>
      <c r="AW57" s="477">
        <v>0</v>
      </c>
      <c r="AX57" s="477">
        <v>3</v>
      </c>
      <c r="AY57" s="477">
        <v>8</v>
      </c>
      <c r="AZ57" s="477">
        <v>1</v>
      </c>
      <c r="BA57" s="477">
        <v>0</v>
      </c>
      <c r="BB57" s="477">
        <v>8</v>
      </c>
      <c r="BC57" s="477">
        <v>2</v>
      </c>
      <c r="BD57" s="477">
        <v>7</v>
      </c>
      <c r="BE57" s="477">
        <v>18</v>
      </c>
      <c r="BF57" s="477">
        <v>12</v>
      </c>
      <c r="BG57" s="477">
        <v>50</v>
      </c>
      <c r="BH57" s="477">
        <v>4</v>
      </c>
      <c r="BI57" s="477">
        <v>9</v>
      </c>
      <c r="BJ57" s="477">
        <v>0</v>
      </c>
      <c r="BK57" s="121"/>
      <c r="BL57" s="477">
        <v>279</v>
      </c>
    </row>
    <row r="58" spans="1:64" ht="8.1" customHeight="1">
      <c r="A58" s="54"/>
      <c r="B58" s="54"/>
      <c r="C58" s="123"/>
      <c r="D58" s="122"/>
      <c r="E58" s="123"/>
    </row>
    <row r="59" spans="1:64" s="96" customFormat="1" ht="32.1" customHeight="1">
      <c r="A59" s="476" t="s">
        <v>90</v>
      </c>
      <c r="B59" s="120"/>
      <c r="C59" s="477">
        <v>77</v>
      </c>
      <c r="D59" s="477">
        <v>6</v>
      </c>
      <c r="E59" s="477">
        <v>43</v>
      </c>
      <c r="F59" s="477">
        <v>5</v>
      </c>
      <c r="G59" s="477">
        <v>189</v>
      </c>
      <c r="H59" s="477">
        <v>227</v>
      </c>
      <c r="I59" s="477">
        <v>13</v>
      </c>
      <c r="J59" s="477">
        <v>20</v>
      </c>
      <c r="K59" s="477">
        <v>1</v>
      </c>
      <c r="L59" s="477">
        <v>173</v>
      </c>
      <c r="M59" s="477">
        <v>2</v>
      </c>
      <c r="N59" s="477">
        <v>9</v>
      </c>
      <c r="O59" s="477">
        <v>6</v>
      </c>
      <c r="P59" s="477">
        <v>115</v>
      </c>
      <c r="Q59" s="477">
        <v>19</v>
      </c>
      <c r="R59" s="477">
        <v>156</v>
      </c>
      <c r="S59" s="477">
        <v>5</v>
      </c>
      <c r="T59" s="477">
        <v>1</v>
      </c>
      <c r="U59" s="477">
        <v>3</v>
      </c>
      <c r="V59" s="477">
        <v>2</v>
      </c>
      <c r="W59" s="477">
        <v>2</v>
      </c>
      <c r="X59" s="477">
        <v>1</v>
      </c>
      <c r="Y59" s="477">
        <v>1</v>
      </c>
      <c r="Z59" s="477">
        <v>4</v>
      </c>
      <c r="AA59" s="477">
        <v>9</v>
      </c>
      <c r="AB59" s="477">
        <v>2</v>
      </c>
      <c r="AC59" s="477">
        <v>520</v>
      </c>
      <c r="AD59" s="477">
        <v>91</v>
      </c>
      <c r="AE59" s="477">
        <v>155</v>
      </c>
      <c r="AF59" s="477">
        <v>353</v>
      </c>
      <c r="AG59" s="477">
        <v>172</v>
      </c>
      <c r="AH59" s="477">
        <v>418</v>
      </c>
      <c r="AI59" s="477">
        <v>1541</v>
      </c>
      <c r="AJ59" s="477">
        <v>1</v>
      </c>
      <c r="AK59" s="477">
        <v>418</v>
      </c>
      <c r="AL59" s="477">
        <v>1</v>
      </c>
      <c r="AM59" s="477">
        <v>9</v>
      </c>
      <c r="AN59" s="477">
        <v>3</v>
      </c>
      <c r="AO59" s="477">
        <v>2</v>
      </c>
      <c r="AP59" s="477">
        <v>42</v>
      </c>
      <c r="AQ59" s="477">
        <v>25</v>
      </c>
      <c r="AR59" s="477">
        <v>2</v>
      </c>
      <c r="AS59" s="477">
        <v>8</v>
      </c>
      <c r="AT59" s="477">
        <v>12</v>
      </c>
      <c r="AU59" s="477">
        <v>466</v>
      </c>
      <c r="AV59" s="477">
        <v>84</v>
      </c>
      <c r="AW59" s="477">
        <v>29</v>
      </c>
      <c r="AX59" s="477">
        <v>117</v>
      </c>
      <c r="AY59" s="477">
        <v>30</v>
      </c>
      <c r="AZ59" s="477">
        <v>146</v>
      </c>
      <c r="BA59" s="477">
        <v>19</v>
      </c>
      <c r="BB59" s="477">
        <v>262</v>
      </c>
      <c r="BC59" s="477">
        <v>27</v>
      </c>
      <c r="BD59" s="477">
        <v>477</v>
      </c>
      <c r="BE59" s="477">
        <v>426</v>
      </c>
      <c r="BF59" s="477">
        <v>54</v>
      </c>
      <c r="BG59" s="477">
        <v>574</v>
      </c>
      <c r="BH59" s="477">
        <v>66</v>
      </c>
      <c r="BI59" s="477">
        <v>131</v>
      </c>
      <c r="BJ59" s="477">
        <v>111</v>
      </c>
      <c r="BK59" s="121"/>
      <c r="BL59" s="477">
        <v>7883</v>
      </c>
    </row>
    <row r="60" spans="1:64">
      <c r="A60" s="54"/>
    </row>
    <row r="61" spans="1:64" ht="21.75" customHeight="1">
      <c r="A61" s="124" t="s">
        <v>276</v>
      </c>
    </row>
    <row r="62" spans="1:64" ht="21.75" customHeight="1">
      <c r="A62" s="124" t="s">
        <v>362</v>
      </c>
    </row>
    <row r="63" spans="1:64" ht="21.75" customHeight="1">
      <c r="A63" s="124" t="s">
        <v>363</v>
      </c>
    </row>
    <row r="64" spans="1:64" ht="21.75" customHeight="1">
      <c r="A64" s="124" t="s">
        <v>364</v>
      </c>
    </row>
    <row r="65" spans="1:1" ht="21.75" customHeight="1">
      <c r="A65" s="124" t="s">
        <v>264</v>
      </c>
    </row>
    <row r="66" spans="1:1" ht="21.75" customHeight="1">
      <c r="A66" s="124" t="s">
        <v>265</v>
      </c>
    </row>
    <row r="67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C9806-45C1-42EC-ADB0-C0645BCD5BC1}">
  <dimension ref="A1:AC66"/>
  <sheetViews>
    <sheetView view="pageBreakPreview" zoomScale="70" zoomScaleNormal="100" zoomScaleSheetLayoutView="70" workbookViewId="0">
      <selection activeCell="C54" sqref="C54"/>
    </sheetView>
  </sheetViews>
  <sheetFormatPr baseColWidth="10" defaultRowHeight="15"/>
  <cols>
    <col min="1" max="1" width="55.7109375" style="53" customWidth="1"/>
    <col min="2" max="2" width="1.7109375" style="53" customWidth="1"/>
    <col min="3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53</v>
      </c>
    </row>
    <row r="2" spans="1:29" s="141" customFormat="1" ht="34.5" customHeight="1">
      <c r="A2" s="546" t="s">
        <v>371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</row>
    <row r="3" spans="1:29" s="141" customFormat="1" ht="33.75" customHeight="1">
      <c r="A3" s="546" t="str">
        <f>UPPER(CONCATENATE("Agosto 2023"))</f>
        <v>AGOSTO 2023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</row>
    <row r="4" spans="1:29">
      <c r="A4" s="54"/>
    </row>
    <row r="5" spans="1:29">
      <c r="A5" s="547" t="s">
        <v>280</v>
      </c>
      <c r="B5" s="548"/>
      <c r="C5" s="547" t="s">
        <v>367</v>
      </c>
      <c r="D5" s="547"/>
      <c r="E5" s="547"/>
      <c r="F5" s="547"/>
      <c r="G5" s="547"/>
      <c r="H5" s="547"/>
      <c r="I5" s="547"/>
      <c r="J5" s="547"/>
      <c r="K5" s="547"/>
      <c r="L5" s="547"/>
      <c r="M5" s="548"/>
      <c r="N5" s="547" t="s">
        <v>90</v>
      </c>
      <c r="O5" s="548"/>
      <c r="P5" s="547" t="s">
        <v>368</v>
      </c>
      <c r="Q5" s="547"/>
      <c r="R5" s="547"/>
      <c r="S5" s="547"/>
      <c r="T5" s="547"/>
      <c r="U5" s="547"/>
      <c r="V5" s="547"/>
      <c r="W5" s="547"/>
      <c r="X5" s="547"/>
      <c r="Y5" s="547"/>
      <c r="Z5" s="548"/>
      <c r="AA5" s="547" t="s">
        <v>90</v>
      </c>
      <c r="AB5" s="548"/>
      <c r="AC5" s="547" t="s">
        <v>369</v>
      </c>
    </row>
    <row r="6" spans="1:29">
      <c r="A6" s="547"/>
      <c r="B6" s="548"/>
      <c r="C6" s="547" t="s">
        <v>269</v>
      </c>
      <c r="D6" s="547"/>
      <c r="E6" s="547"/>
      <c r="F6" s="547"/>
      <c r="G6" s="547"/>
      <c r="H6" s="549" t="s">
        <v>270</v>
      </c>
      <c r="I6" s="547"/>
      <c r="J6" s="547"/>
      <c r="K6" s="547"/>
      <c r="L6" s="547"/>
      <c r="M6" s="548"/>
      <c r="N6" s="547"/>
      <c r="O6" s="548"/>
      <c r="P6" s="547" t="s">
        <v>269</v>
      </c>
      <c r="Q6" s="547"/>
      <c r="R6" s="547"/>
      <c r="S6" s="547"/>
      <c r="T6" s="547"/>
      <c r="U6" s="547" t="s">
        <v>270</v>
      </c>
      <c r="V6" s="547"/>
      <c r="W6" s="547"/>
      <c r="X6" s="547"/>
      <c r="Y6" s="547"/>
      <c r="Z6" s="548"/>
      <c r="AA6" s="547"/>
      <c r="AB6" s="548"/>
      <c r="AC6" s="547"/>
    </row>
    <row r="7" spans="1:29" ht="39" customHeight="1">
      <c r="A7" s="547"/>
      <c r="B7" s="548"/>
      <c r="C7" s="547" t="s">
        <v>278</v>
      </c>
      <c r="D7" s="547"/>
      <c r="E7" s="547" t="s">
        <v>279</v>
      </c>
      <c r="F7" s="547"/>
      <c r="G7" s="547" t="s">
        <v>193</v>
      </c>
      <c r="H7" s="549" t="s">
        <v>278</v>
      </c>
      <c r="I7" s="547"/>
      <c r="J7" s="547" t="s">
        <v>279</v>
      </c>
      <c r="K7" s="547"/>
      <c r="L7" s="547" t="s">
        <v>193</v>
      </c>
      <c r="M7" s="548"/>
      <c r="N7" s="547"/>
      <c r="O7" s="548"/>
      <c r="P7" s="547" t="s">
        <v>278</v>
      </c>
      <c r="Q7" s="547"/>
      <c r="R7" s="547" t="s">
        <v>279</v>
      </c>
      <c r="S7" s="547"/>
      <c r="T7" s="547" t="s">
        <v>193</v>
      </c>
      <c r="U7" s="547" t="s">
        <v>278</v>
      </c>
      <c r="V7" s="547"/>
      <c r="W7" s="547" t="s">
        <v>279</v>
      </c>
      <c r="X7" s="547"/>
      <c r="Y7" s="547" t="s">
        <v>193</v>
      </c>
      <c r="Z7" s="548"/>
      <c r="AA7" s="547"/>
      <c r="AB7" s="548"/>
      <c r="AC7" s="547"/>
    </row>
    <row r="8" spans="1:29">
      <c r="A8" s="547"/>
      <c r="B8" s="548"/>
      <c r="C8" s="63" t="s">
        <v>272</v>
      </c>
      <c r="D8" s="63" t="s">
        <v>273</v>
      </c>
      <c r="E8" s="63" t="s">
        <v>272</v>
      </c>
      <c r="F8" s="63" t="s">
        <v>273</v>
      </c>
      <c r="G8" s="547"/>
      <c r="H8" s="132" t="s">
        <v>272</v>
      </c>
      <c r="I8" s="63" t="s">
        <v>273</v>
      </c>
      <c r="J8" s="63" t="s">
        <v>272</v>
      </c>
      <c r="K8" s="63" t="s">
        <v>273</v>
      </c>
      <c r="L8" s="547"/>
      <c r="M8" s="548"/>
      <c r="N8" s="547"/>
      <c r="O8" s="548"/>
      <c r="P8" s="63" t="s">
        <v>272</v>
      </c>
      <c r="Q8" s="63" t="s">
        <v>273</v>
      </c>
      <c r="R8" s="63" t="s">
        <v>272</v>
      </c>
      <c r="S8" s="63" t="s">
        <v>273</v>
      </c>
      <c r="T8" s="547"/>
      <c r="U8" s="63" t="s">
        <v>272</v>
      </c>
      <c r="V8" s="63" t="s">
        <v>273</v>
      </c>
      <c r="W8" s="63" t="s">
        <v>272</v>
      </c>
      <c r="X8" s="63" t="s">
        <v>273</v>
      </c>
      <c r="Y8" s="547"/>
      <c r="Z8" s="548"/>
      <c r="AA8" s="547"/>
      <c r="AB8" s="548"/>
      <c r="AC8" s="547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100" t="s">
        <v>55</v>
      </c>
      <c r="B10" s="126"/>
      <c r="C10" s="127">
        <v>11</v>
      </c>
      <c r="D10" s="127">
        <v>1</v>
      </c>
      <c r="E10" s="127">
        <v>19</v>
      </c>
      <c r="F10" s="127">
        <v>1</v>
      </c>
      <c r="G10" s="128">
        <v>32</v>
      </c>
      <c r="H10" s="127"/>
      <c r="I10" s="127"/>
      <c r="J10" s="127"/>
      <c r="K10" s="127"/>
      <c r="L10" s="128">
        <v>0</v>
      </c>
      <c r="M10" s="126"/>
      <c r="N10" s="128">
        <v>32</v>
      </c>
      <c r="O10" s="126"/>
      <c r="P10" s="127"/>
      <c r="Q10" s="127"/>
      <c r="R10" s="127">
        <v>5</v>
      </c>
      <c r="S10" s="127"/>
      <c r="T10" s="128">
        <v>5</v>
      </c>
      <c r="U10" s="127"/>
      <c r="V10" s="127"/>
      <c r="W10" s="127"/>
      <c r="X10" s="127"/>
      <c r="Y10" s="128">
        <v>0</v>
      </c>
      <c r="Z10" s="126"/>
      <c r="AA10" s="128">
        <v>5</v>
      </c>
      <c r="AB10" s="126"/>
      <c r="AC10" s="128">
        <v>37</v>
      </c>
    </row>
    <row r="11" spans="1:29" ht="24.95" customHeight="1">
      <c r="A11" s="100" t="s">
        <v>56</v>
      </c>
      <c r="B11" s="126"/>
      <c r="C11" s="127">
        <v>210</v>
      </c>
      <c r="D11" s="127">
        <v>40</v>
      </c>
      <c r="E11" s="127">
        <v>131</v>
      </c>
      <c r="F11" s="127">
        <v>33</v>
      </c>
      <c r="G11" s="128">
        <v>414</v>
      </c>
      <c r="H11" s="127">
        <v>53</v>
      </c>
      <c r="I11" s="127">
        <v>11</v>
      </c>
      <c r="J11" s="127">
        <v>59</v>
      </c>
      <c r="K11" s="127"/>
      <c r="L11" s="128">
        <v>123</v>
      </c>
      <c r="M11" s="126"/>
      <c r="N11" s="128">
        <v>537</v>
      </c>
      <c r="O11" s="126"/>
      <c r="P11" s="127">
        <v>4</v>
      </c>
      <c r="Q11" s="127">
        <v>3</v>
      </c>
      <c r="R11" s="127">
        <v>1</v>
      </c>
      <c r="S11" s="127"/>
      <c r="T11" s="128">
        <v>8</v>
      </c>
      <c r="U11" s="127">
        <v>2</v>
      </c>
      <c r="V11" s="127"/>
      <c r="W11" s="127"/>
      <c r="X11" s="127"/>
      <c r="Y11" s="128">
        <v>2</v>
      </c>
      <c r="Z11" s="126"/>
      <c r="AA11" s="128">
        <v>10</v>
      </c>
      <c r="AB11" s="126"/>
      <c r="AC11" s="128">
        <v>547</v>
      </c>
    </row>
    <row r="12" spans="1:29" ht="24.95" customHeight="1">
      <c r="A12" s="100" t="s">
        <v>57</v>
      </c>
      <c r="B12" s="126"/>
      <c r="C12" s="127">
        <v>26</v>
      </c>
      <c r="D12" s="127">
        <v>5</v>
      </c>
      <c r="E12" s="127">
        <v>44</v>
      </c>
      <c r="F12" s="127">
        <v>1</v>
      </c>
      <c r="G12" s="128">
        <v>76</v>
      </c>
      <c r="H12" s="127">
        <v>4</v>
      </c>
      <c r="I12" s="127">
        <v>1</v>
      </c>
      <c r="J12" s="127">
        <v>5</v>
      </c>
      <c r="K12" s="127">
        <v>1</v>
      </c>
      <c r="L12" s="128">
        <v>11</v>
      </c>
      <c r="M12" s="126"/>
      <c r="N12" s="128">
        <v>87</v>
      </c>
      <c r="O12" s="126"/>
      <c r="P12" s="127">
        <v>2</v>
      </c>
      <c r="Q12" s="127"/>
      <c r="R12" s="127">
        <v>2</v>
      </c>
      <c r="S12" s="127"/>
      <c r="T12" s="128">
        <v>4</v>
      </c>
      <c r="U12" s="127"/>
      <c r="V12" s="127"/>
      <c r="W12" s="127"/>
      <c r="X12" s="127"/>
      <c r="Y12" s="128">
        <v>0</v>
      </c>
      <c r="Z12" s="126"/>
      <c r="AA12" s="128">
        <v>4</v>
      </c>
      <c r="AB12" s="126"/>
      <c r="AC12" s="128">
        <v>91</v>
      </c>
    </row>
    <row r="13" spans="1:29" ht="24.95" customHeight="1">
      <c r="A13" s="100" t="s">
        <v>58</v>
      </c>
      <c r="B13" s="126"/>
      <c r="C13" s="127">
        <v>2</v>
      </c>
      <c r="D13" s="127"/>
      <c r="E13" s="127">
        <v>7</v>
      </c>
      <c r="F13" s="127">
        <v>1</v>
      </c>
      <c r="G13" s="128">
        <v>10</v>
      </c>
      <c r="H13" s="127"/>
      <c r="I13" s="127"/>
      <c r="J13" s="127"/>
      <c r="K13" s="127"/>
      <c r="L13" s="128">
        <v>0</v>
      </c>
      <c r="M13" s="126"/>
      <c r="N13" s="128">
        <v>10</v>
      </c>
      <c r="O13" s="126"/>
      <c r="P13" s="127">
        <v>3</v>
      </c>
      <c r="Q13" s="127"/>
      <c r="R13" s="127">
        <v>4</v>
      </c>
      <c r="S13" s="127"/>
      <c r="T13" s="128">
        <v>7</v>
      </c>
      <c r="U13" s="127"/>
      <c r="V13" s="127"/>
      <c r="W13" s="127"/>
      <c r="X13" s="127"/>
      <c r="Y13" s="128">
        <v>0</v>
      </c>
      <c r="Z13" s="126"/>
      <c r="AA13" s="128">
        <v>7</v>
      </c>
      <c r="AB13" s="126"/>
      <c r="AC13" s="128">
        <v>17</v>
      </c>
    </row>
    <row r="14" spans="1:29" ht="24.95" customHeight="1">
      <c r="A14" s="100" t="s">
        <v>61</v>
      </c>
      <c r="B14" s="126"/>
      <c r="C14" s="127">
        <v>44</v>
      </c>
      <c r="D14" s="127">
        <v>5</v>
      </c>
      <c r="E14" s="127">
        <v>50</v>
      </c>
      <c r="F14" s="127">
        <v>5</v>
      </c>
      <c r="G14" s="128">
        <v>104</v>
      </c>
      <c r="H14" s="127"/>
      <c r="I14" s="127"/>
      <c r="J14" s="127"/>
      <c r="K14" s="127">
        <v>1</v>
      </c>
      <c r="L14" s="128">
        <v>1</v>
      </c>
      <c r="M14" s="126"/>
      <c r="N14" s="128">
        <v>105</v>
      </c>
      <c r="O14" s="126"/>
      <c r="P14" s="127"/>
      <c r="Q14" s="127"/>
      <c r="R14" s="127"/>
      <c r="S14" s="127"/>
      <c r="T14" s="128">
        <v>0</v>
      </c>
      <c r="U14" s="127"/>
      <c r="V14" s="127"/>
      <c r="W14" s="127"/>
      <c r="X14" s="127"/>
      <c r="Y14" s="128">
        <v>0</v>
      </c>
      <c r="Z14" s="126"/>
      <c r="AA14" s="128">
        <v>0</v>
      </c>
      <c r="AB14" s="126"/>
      <c r="AC14" s="128">
        <v>105</v>
      </c>
    </row>
    <row r="15" spans="1:29" ht="24.95" customHeight="1">
      <c r="A15" s="100" t="s">
        <v>62</v>
      </c>
      <c r="B15" s="126"/>
      <c r="C15" s="127">
        <v>21</v>
      </c>
      <c r="D15" s="127">
        <v>21</v>
      </c>
      <c r="E15" s="127"/>
      <c r="F15" s="127">
        <v>28</v>
      </c>
      <c r="G15" s="128">
        <v>70</v>
      </c>
      <c r="H15" s="127"/>
      <c r="I15" s="127">
        <v>1</v>
      </c>
      <c r="J15" s="127"/>
      <c r="K15" s="127">
        <v>9</v>
      </c>
      <c r="L15" s="128">
        <v>10</v>
      </c>
      <c r="M15" s="126"/>
      <c r="N15" s="128">
        <v>80</v>
      </c>
      <c r="O15" s="126"/>
      <c r="P15" s="127">
        <v>6</v>
      </c>
      <c r="Q15" s="127"/>
      <c r="R15" s="127">
        <v>23</v>
      </c>
      <c r="S15" s="127"/>
      <c r="T15" s="128">
        <v>29</v>
      </c>
      <c r="U15" s="127"/>
      <c r="V15" s="127"/>
      <c r="W15" s="127">
        <v>3</v>
      </c>
      <c r="X15" s="127"/>
      <c r="Y15" s="128">
        <v>3</v>
      </c>
      <c r="Z15" s="126"/>
      <c r="AA15" s="128">
        <v>32</v>
      </c>
      <c r="AB15" s="126"/>
      <c r="AC15" s="128">
        <v>112</v>
      </c>
    </row>
    <row r="16" spans="1:29" ht="24.95" customHeight="1">
      <c r="A16" s="100" t="s">
        <v>63</v>
      </c>
      <c r="B16" s="126"/>
      <c r="C16" s="127">
        <v>162</v>
      </c>
      <c r="D16" s="127">
        <v>21</v>
      </c>
      <c r="E16" s="127">
        <v>296</v>
      </c>
      <c r="F16" s="127">
        <v>42</v>
      </c>
      <c r="G16" s="128">
        <v>521</v>
      </c>
      <c r="H16" s="127">
        <v>2</v>
      </c>
      <c r="I16" s="127">
        <v>3</v>
      </c>
      <c r="J16" s="127">
        <v>18</v>
      </c>
      <c r="K16" s="127">
        <v>4</v>
      </c>
      <c r="L16" s="128">
        <v>27</v>
      </c>
      <c r="M16" s="126"/>
      <c r="N16" s="128">
        <v>548</v>
      </c>
      <c r="O16" s="126"/>
      <c r="P16" s="127">
        <v>8</v>
      </c>
      <c r="Q16" s="127">
        <v>3</v>
      </c>
      <c r="R16" s="127">
        <v>54</v>
      </c>
      <c r="S16" s="127">
        <v>11</v>
      </c>
      <c r="T16" s="128">
        <v>76</v>
      </c>
      <c r="U16" s="127"/>
      <c r="V16" s="127"/>
      <c r="W16" s="127">
        <v>1</v>
      </c>
      <c r="X16" s="127"/>
      <c r="Y16" s="128">
        <v>1</v>
      </c>
      <c r="Z16" s="126"/>
      <c r="AA16" s="128">
        <v>77</v>
      </c>
      <c r="AB16" s="126"/>
      <c r="AC16" s="128">
        <v>625</v>
      </c>
    </row>
    <row r="17" spans="1:29" ht="24.95" customHeight="1">
      <c r="A17" s="100" t="s">
        <v>59</v>
      </c>
      <c r="B17" s="126"/>
      <c r="C17" s="127">
        <v>9</v>
      </c>
      <c r="D17" s="127">
        <v>6</v>
      </c>
      <c r="E17" s="127">
        <v>14</v>
      </c>
      <c r="F17" s="127">
        <v>13</v>
      </c>
      <c r="G17" s="128">
        <v>42</v>
      </c>
      <c r="H17" s="127"/>
      <c r="I17" s="127"/>
      <c r="J17" s="127"/>
      <c r="K17" s="127"/>
      <c r="L17" s="128">
        <v>0</v>
      </c>
      <c r="M17" s="126"/>
      <c r="N17" s="128">
        <v>42</v>
      </c>
      <c r="O17" s="126"/>
      <c r="P17" s="127"/>
      <c r="Q17" s="127"/>
      <c r="R17" s="127">
        <v>1</v>
      </c>
      <c r="S17" s="127"/>
      <c r="T17" s="128">
        <v>1</v>
      </c>
      <c r="U17" s="127"/>
      <c r="V17" s="127"/>
      <c r="W17" s="127"/>
      <c r="X17" s="127"/>
      <c r="Y17" s="128">
        <v>0</v>
      </c>
      <c r="Z17" s="126"/>
      <c r="AA17" s="128">
        <v>1</v>
      </c>
      <c r="AB17" s="126"/>
      <c r="AC17" s="128">
        <v>43</v>
      </c>
    </row>
    <row r="18" spans="1:29" ht="24.95" customHeight="1">
      <c r="A18" s="100" t="s">
        <v>60</v>
      </c>
      <c r="B18" s="126"/>
      <c r="C18" s="127">
        <v>17</v>
      </c>
      <c r="D18" s="127">
        <v>1</v>
      </c>
      <c r="E18" s="127">
        <v>45</v>
      </c>
      <c r="F18" s="127">
        <v>6</v>
      </c>
      <c r="G18" s="128">
        <v>69</v>
      </c>
      <c r="H18" s="127">
        <v>5</v>
      </c>
      <c r="I18" s="127">
        <v>3</v>
      </c>
      <c r="J18" s="127">
        <v>7</v>
      </c>
      <c r="K18" s="127"/>
      <c r="L18" s="128">
        <v>15</v>
      </c>
      <c r="M18" s="126"/>
      <c r="N18" s="128">
        <v>84</v>
      </c>
      <c r="O18" s="126"/>
      <c r="P18" s="127">
        <v>1</v>
      </c>
      <c r="Q18" s="127"/>
      <c r="R18" s="127">
        <v>4</v>
      </c>
      <c r="S18" s="127"/>
      <c r="T18" s="128">
        <v>5</v>
      </c>
      <c r="U18" s="127"/>
      <c r="V18" s="127"/>
      <c r="W18" s="127">
        <v>1</v>
      </c>
      <c r="X18" s="127"/>
      <c r="Y18" s="128">
        <v>1</v>
      </c>
      <c r="Z18" s="126"/>
      <c r="AA18" s="128">
        <v>6</v>
      </c>
      <c r="AB18" s="126"/>
      <c r="AC18" s="128">
        <v>90</v>
      </c>
    </row>
    <row r="19" spans="1:29" ht="24.95" customHeight="1">
      <c r="A19" s="100" t="s">
        <v>64</v>
      </c>
      <c r="B19" s="126"/>
      <c r="C19" s="127">
        <v>19</v>
      </c>
      <c r="D19" s="127">
        <v>1</v>
      </c>
      <c r="E19" s="127">
        <v>39</v>
      </c>
      <c r="F19" s="127">
        <v>5</v>
      </c>
      <c r="G19" s="128">
        <v>64</v>
      </c>
      <c r="H19" s="127"/>
      <c r="I19" s="127"/>
      <c r="J19" s="127"/>
      <c r="K19" s="127"/>
      <c r="L19" s="128">
        <v>0</v>
      </c>
      <c r="M19" s="126"/>
      <c r="N19" s="128">
        <v>64</v>
      </c>
      <c r="O19" s="126"/>
      <c r="P19" s="127"/>
      <c r="Q19" s="127"/>
      <c r="R19" s="127"/>
      <c r="S19" s="127"/>
      <c r="T19" s="128">
        <v>0</v>
      </c>
      <c r="U19" s="127"/>
      <c r="V19" s="127"/>
      <c r="W19" s="127"/>
      <c r="X19" s="127"/>
      <c r="Y19" s="128">
        <v>0</v>
      </c>
      <c r="Z19" s="126"/>
      <c r="AA19" s="128">
        <v>0</v>
      </c>
      <c r="AB19" s="126"/>
      <c r="AC19" s="128">
        <v>64</v>
      </c>
    </row>
    <row r="20" spans="1:29" ht="24.95" customHeight="1">
      <c r="A20" s="100" t="s">
        <v>69</v>
      </c>
      <c r="B20" s="126"/>
      <c r="C20" s="127">
        <v>29</v>
      </c>
      <c r="D20" s="127">
        <v>3</v>
      </c>
      <c r="E20" s="127">
        <v>125</v>
      </c>
      <c r="F20" s="127">
        <v>6</v>
      </c>
      <c r="G20" s="128">
        <v>163</v>
      </c>
      <c r="H20" s="127">
        <v>2</v>
      </c>
      <c r="I20" s="127"/>
      <c r="J20" s="127">
        <v>2</v>
      </c>
      <c r="K20" s="127"/>
      <c r="L20" s="128">
        <v>4</v>
      </c>
      <c r="M20" s="126"/>
      <c r="N20" s="128">
        <v>167</v>
      </c>
      <c r="O20" s="126"/>
      <c r="P20" s="127">
        <v>21</v>
      </c>
      <c r="Q20" s="127"/>
      <c r="R20" s="127">
        <v>114</v>
      </c>
      <c r="S20" s="127">
        <v>7</v>
      </c>
      <c r="T20" s="128">
        <v>142</v>
      </c>
      <c r="U20" s="127"/>
      <c r="V20" s="127"/>
      <c r="W20" s="127"/>
      <c r="X20" s="127"/>
      <c r="Y20" s="128">
        <v>0</v>
      </c>
      <c r="Z20" s="126"/>
      <c r="AA20" s="128">
        <v>142</v>
      </c>
      <c r="AB20" s="126"/>
      <c r="AC20" s="128">
        <v>309</v>
      </c>
    </row>
    <row r="21" spans="1:29" ht="24.95" customHeight="1">
      <c r="A21" s="100" t="s">
        <v>65</v>
      </c>
      <c r="B21" s="126"/>
      <c r="C21" s="127">
        <v>53</v>
      </c>
      <c r="D21" s="127">
        <v>11</v>
      </c>
      <c r="E21" s="127">
        <v>203</v>
      </c>
      <c r="F21" s="127">
        <v>29</v>
      </c>
      <c r="G21" s="128">
        <v>296</v>
      </c>
      <c r="H21" s="127">
        <v>2</v>
      </c>
      <c r="I21" s="127">
        <v>5</v>
      </c>
      <c r="J21" s="127">
        <v>2</v>
      </c>
      <c r="K21" s="127">
        <v>3</v>
      </c>
      <c r="L21" s="128">
        <v>12</v>
      </c>
      <c r="M21" s="126"/>
      <c r="N21" s="128">
        <v>308</v>
      </c>
      <c r="O21" s="126"/>
      <c r="P21" s="127"/>
      <c r="Q21" s="127"/>
      <c r="R21" s="127"/>
      <c r="S21" s="127"/>
      <c r="T21" s="128">
        <v>0</v>
      </c>
      <c r="U21" s="127"/>
      <c r="V21" s="127"/>
      <c r="W21" s="127"/>
      <c r="X21" s="127"/>
      <c r="Y21" s="128">
        <v>0</v>
      </c>
      <c r="Z21" s="126"/>
      <c r="AA21" s="128">
        <v>0</v>
      </c>
      <c r="AB21" s="126"/>
      <c r="AC21" s="128">
        <v>308</v>
      </c>
    </row>
    <row r="22" spans="1:29" ht="24.95" customHeight="1">
      <c r="A22" s="100" t="s">
        <v>66</v>
      </c>
      <c r="B22" s="126"/>
      <c r="C22" s="127">
        <v>18</v>
      </c>
      <c r="D22" s="127">
        <v>2</v>
      </c>
      <c r="E22" s="127">
        <v>39</v>
      </c>
      <c r="F22" s="127">
        <v>7</v>
      </c>
      <c r="G22" s="128">
        <v>66</v>
      </c>
      <c r="H22" s="127">
        <v>1</v>
      </c>
      <c r="I22" s="127"/>
      <c r="J22" s="127">
        <v>2</v>
      </c>
      <c r="K22" s="127"/>
      <c r="L22" s="128">
        <v>3</v>
      </c>
      <c r="M22" s="126"/>
      <c r="N22" s="128">
        <v>69</v>
      </c>
      <c r="O22" s="126"/>
      <c r="P22" s="127">
        <v>2</v>
      </c>
      <c r="Q22" s="127"/>
      <c r="R22" s="127">
        <v>28</v>
      </c>
      <c r="S22" s="127">
        <v>1</v>
      </c>
      <c r="T22" s="128">
        <v>31</v>
      </c>
      <c r="U22" s="127"/>
      <c r="V22" s="127"/>
      <c r="W22" s="127"/>
      <c r="X22" s="127"/>
      <c r="Y22" s="128">
        <v>0</v>
      </c>
      <c r="Z22" s="126"/>
      <c r="AA22" s="128">
        <v>31</v>
      </c>
      <c r="AB22" s="126"/>
      <c r="AC22" s="128">
        <v>100</v>
      </c>
    </row>
    <row r="23" spans="1:29" ht="24.95" customHeight="1">
      <c r="A23" s="100" t="s">
        <v>67</v>
      </c>
      <c r="B23" s="126"/>
      <c r="C23" s="127">
        <v>12</v>
      </c>
      <c r="D23" s="127">
        <v>3</v>
      </c>
      <c r="E23" s="127">
        <v>60</v>
      </c>
      <c r="F23" s="127">
        <v>18</v>
      </c>
      <c r="G23" s="128">
        <v>93</v>
      </c>
      <c r="H23" s="127"/>
      <c r="I23" s="127"/>
      <c r="J23" s="127">
        <v>1</v>
      </c>
      <c r="K23" s="127"/>
      <c r="L23" s="128">
        <v>1</v>
      </c>
      <c r="M23" s="126"/>
      <c r="N23" s="128">
        <v>94</v>
      </c>
      <c r="O23" s="126"/>
      <c r="P23" s="127">
        <v>2</v>
      </c>
      <c r="Q23" s="127"/>
      <c r="R23" s="127">
        <v>12</v>
      </c>
      <c r="S23" s="127">
        <v>1</v>
      </c>
      <c r="T23" s="128">
        <v>15</v>
      </c>
      <c r="U23" s="127"/>
      <c r="V23" s="127"/>
      <c r="W23" s="127"/>
      <c r="X23" s="127"/>
      <c r="Y23" s="128">
        <v>0</v>
      </c>
      <c r="Z23" s="126"/>
      <c r="AA23" s="128">
        <v>15</v>
      </c>
      <c r="AB23" s="126"/>
      <c r="AC23" s="128">
        <v>109</v>
      </c>
    </row>
    <row r="24" spans="1:29" ht="24.95" customHeight="1">
      <c r="A24" s="100" t="s">
        <v>68</v>
      </c>
      <c r="B24" s="126"/>
      <c r="C24" s="127">
        <v>116</v>
      </c>
      <c r="D24" s="127">
        <v>9</v>
      </c>
      <c r="E24" s="127">
        <v>25</v>
      </c>
      <c r="F24" s="127">
        <v>17</v>
      </c>
      <c r="G24" s="128">
        <v>167</v>
      </c>
      <c r="H24" s="127">
        <v>58</v>
      </c>
      <c r="I24" s="127">
        <v>2</v>
      </c>
      <c r="J24" s="127">
        <v>36</v>
      </c>
      <c r="K24" s="127">
        <v>2</v>
      </c>
      <c r="L24" s="128">
        <v>98</v>
      </c>
      <c r="M24" s="126"/>
      <c r="N24" s="128">
        <v>265</v>
      </c>
      <c r="O24" s="126"/>
      <c r="P24" s="127">
        <v>14</v>
      </c>
      <c r="Q24" s="127"/>
      <c r="R24" s="127">
        <v>1</v>
      </c>
      <c r="S24" s="127"/>
      <c r="T24" s="128">
        <v>15</v>
      </c>
      <c r="U24" s="127"/>
      <c r="V24" s="127"/>
      <c r="W24" s="127"/>
      <c r="X24" s="127"/>
      <c r="Y24" s="128">
        <v>0</v>
      </c>
      <c r="Z24" s="126"/>
      <c r="AA24" s="128">
        <v>15</v>
      </c>
      <c r="AB24" s="126"/>
      <c r="AC24" s="128">
        <v>280</v>
      </c>
    </row>
    <row r="25" spans="1:29" ht="24.95" customHeight="1">
      <c r="A25" s="100" t="s">
        <v>70</v>
      </c>
      <c r="B25" s="126"/>
      <c r="C25" s="127">
        <v>55</v>
      </c>
      <c r="D25" s="127">
        <v>23</v>
      </c>
      <c r="E25" s="127">
        <v>127</v>
      </c>
      <c r="F25" s="127">
        <v>23</v>
      </c>
      <c r="G25" s="128">
        <v>228</v>
      </c>
      <c r="H25" s="127">
        <v>9</v>
      </c>
      <c r="I25" s="127">
        <v>4</v>
      </c>
      <c r="J25" s="127">
        <v>18</v>
      </c>
      <c r="K25" s="127">
        <v>3</v>
      </c>
      <c r="L25" s="128">
        <v>34</v>
      </c>
      <c r="M25" s="126"/>
      <c r="N25" s="128">
        <v>262</v>
      </c>
      <c r="O25" s="126"/>
      <c r="P25" s="127">
        <v>14</v>
      </c>
      <c r="Q25" s="127">
        <v>1</v>
      </c>
      <c r="R25" s="127">
        <v>29</v>
      </c>
      <c r="S25" s="127"/>
      <c r="T25" s="128">
        <v>44</v>
      </c>
      <c r="U25" s="127"/>
      <c r="V25" s="127"/>
      <c r="W25" s="127">
        <v>4</v>
      </c>
      <c r="X25" s="127"/>
      <c r="Y25" s="128">
        <v>4</v>
      </c>
      <c r="Z25" s="126"/>
      <c r="AA25" s="128">
        <v>48</v>
      </c>
      <c r="AB25" s="126"/>
      <c r="AC25" s="128">
        <v>310</v>
      </c>
    </row>
    <row r="26" spans="1:29" ht="24.95" customHeight="1">
      <c r="A26" s="100" t="s">
        <v>71</v>
      </c>
      <c r="B26" s="126"/>
      <c r="C26" s="127">
        <v>13</v>
      </c>
      <c r="D26" s="127"/>
      <c r="E26" s="127">
        <v>30</v>
      </c>
      <c r="F26" s="127"/>
      <c r="G26" s="128">
        <v>43</v>
      </c>
      <c r="H26" s="127"/>
      <c r="I26" s="127"/>
      <c r="J26" s="127"/>
      <c r="K26" s="127"/>
      <c r="L26" s="128">
        <v>0</v>
      </c>
      <c r="M26" s="126"/>
      <c r="N26" s="128">
        <v>43</v>
      </c>
      <c r="O26" s="126"/>
      <c r="P26" s="127"/>
      <c r="Q26" s="127"/>
      <c r="R26" s="127"/>
      <c r="S26" s="127">
        <v>2</v>
      </c>
      <c r="T26" s="128">
        <v>2</v>
      </c>
      <c r="U26" s="127"/>
      <c r="V26" s="127"/>
      <c r="W26" s="127"/>
      <c r="X26" s="127"/>
      <c r="Y26" s="128">
        <v>0</v>
      </c>
      <c r="Z26" s="126"/>
      <c r="AA26" s="128">
        <v>2</v>
      </c>
      <c r="AB26" s="126"/>
      <c r="AC26" s="128">
        <v>45</v>
      </c>
    </row>
    <row r="27" spans="1:29" ht="24.95" customHeight="1">
      <c r="A27" s="100" t="s">
        <v>72</v>
      </c>
      <c r="B27" s="126"/>
      <c r="C27" s="127">
        <v>6</v>
      </c>
      <c r="D27" s="127">
        <v>4</v>
      </c>
      <c r="E27" s="127">
        <v>26</v>
      </c>
      <c r="F27" s="127">
        <v>5</v>
      </c>
      <c r="G27" s="128">
        <v>41</v>
      </c>
      <c r="H27" s="127"/>
      <c r="I27" s="127"/>
      <c r="J27" s="127"/>
      <c r="K27" s="127"/>
      <c r="L27" s="128">
        <v>0</v>
      </c>
      <c r="M27" s="126"/>
      <c r="N27" s="128">
        <v>41</v>
      </c>
      <c r="O27" s="126"/>
      <c r="P27" s="127">
        <v>4</v>
      </c>
      <c r="Q27" s="127"/>
      <c r="R27" s="127"/>
      <c r="S27" s="127"/>
      <c r="T27" s="128">
        <v>4</v>
      </c>
      <c r="U27" s="127"/>
      <c r="V27" s="127"/>
      <c r="W27" s="127"/>
      <c r="X27" s="127"/>
      <c r="Y27" s="128">
        <v>0</v>
      </c>
      <c r="Z27" s="126"/>
      <c r="AA27" s="128">
        <v>4</v>
      </c>
      <c r="AB27" s="126"/>
      <c r="AC27" s="128">
        <v>45</v>
      </c>
    </row>
    <row r="28" spans="1:29" ht="24.95" customHeight="1">
      <c r="A28" s="100" t="s">
        <v>73</v>
      </c>
      <c r="B28" s="126"/>
      <c r="C28" s="127">
        <v>117</v>
      </c>
      <c r="D28" s="127">
        <v>13</v>
      </c>
      <c r="E28" s="127">
        <v>165</v>
      </c>
      <c r="F28" s="127">
        <v>9</v>
      </c>
      <c r="G28" s="128">
        <v>304</v>
      </c>
      <c r="H28" s="127">
        <v>5</v>
      </c>
      <c r="I28" s="127"/>
      <c r="J28" s="127">
        <v>6</v>
      </c>
      <c r="K28" s="127"/>
      <c r="L28" s="128">
        <v>11</v>
      </c>
      <c r="M28" s="126"/>
      <c r="N28" s="128">
        <v>315</v>
      </c>
      <c r="O28" s="126"/>
      <c r="P28" s="127">
        <v>2</v>
      </c>
      <c r="Q28" s="127"/>
      <c r="R28" s="127">
        <v>29</v>
      </c>
      <c r="S28" s="127">
        <v>6</v>
      </c>
      <c r="T28" s="128">
        <v>37</v>
      </c>
      <c r="U28" s="127"/>
      <c r="V28" s="127"/>
      <c r="W28" s="127"/>
      <c r="X28" s="127"/>
      <c r="Y28" s="128">
        <v>0</v>
      </c>
      <c r="Z28" s="126"/>
      <c r="AA28" s="128">
        <v>37</v>
      </c>
      <c r="AB28" s="126"/>
      <c r="AC28" s="128">
        <v>352</v>
      </c>
    </row>
    <row r="29" spans="1:29" ht="24.95" customHeight="1">
      <c r="A29" s="100" t="s">
        <v>74</v>
      </c>
      <c r="B29" s="126"/>
      <c r="C29" s="127">
        <v>34</v>
      </c>
      <c r="D29" s="127"/>
      <c r="E29" s="127">
        <v>46</v>
      </c>
      <c r="F29" s="127"/>
      <c r="G29" s="128">
        <v>80</v>
      </c>
      <c r="H29" s="127"/>
      <c r="I29" s="127"/>
      <c r="J29" s="127"/>
      <c r="K29" s="127"/>
      <c r="L29" s="128">
        <v>0</v>
      </c>
      <c r="M29" s="126"/>
      <c r="N29" s="128">
        <v>80</v>
      </c>
      <c r="O29" s="126"/>
      <c r="P29" s="127"/>
      <c r="Q29" s="127"/>
      <c r="R29" s="127"/>
      <c r="S29" s="127"/>
      <c r="T29" s="128">
        <v>0</v>
      </c>
      <c r="U29" s="127"/>
      <c r="V29" s="127"/>
      <c r="W29" s="127"/>
      <c r="X29" s="127"/>
      <c r="Y29" s="128">
        <v>0</v>
      </c>
      <c r="Z29" s="126"/>
      <c r="AA29" s="128">
        <v>0</v>
      </c>
      <c r="AB29" s="126"/>
      <c r="AC29" s="128">
        <v>80</v>
      </c>
    </row>
    <row r="30" spans="1:29" ht="24.95" customHeight="1">
      <c r="A30" s="100" t="s">
        <v>75</v>
      </c>
      <c r="B30" s="126"/>
      <c r="C30" s="127">
        <v>95</v>
      </c>
      <c r="D30" s="127">
        <v>18</v>
      </c>
      <c r="E30" s="127">
        <v>79</v>
      </c>
      <c r="F30" s="127">
        <v>15</v>
      </c>
      <c r="G30" s="128">
        <v>207</v>
      </c>
      <c r="H30" s="127">
        <v>2</v>
      </c>
      <c r="I30" s="127">
        <v>1</v>
      </c>
      <c r="J30" s="127">
        <v>1</v>
      </c>
      <c r="K30" s="127"/>
      <c r="L30" s="128">
        <v>4</v>
      </c>
      <c r="M30" s="126"/>
      <c r="N30" s="128">
        <v>211</v>
      </c>
      <c r="O30" s="126"/>
      <c r="P30" s="127">
        <v>22</v>
      </c>
      <c r="Q30" s="127"/>
      <c r="R30" s="127">
        <v>1</v>
      </c>
      <c r="S30" s="127"/>
      <c r="T30" s="128">
        <v>23</v>
      </c>
      <c r="U30" s="127"/>
      <c r="V30" s="127"/>
      <c r="W30" s="127">
        <v>1</v>
      </c>
      <c r="X30" s="127"/>
      <c r="Y30" s="128">
        <v>1</v>
      </c>
      <c r="Z30" s="126"/>
      <c r="AA30" s="128">
        <v>24</v>
      </c>
      <c r="AB30" s="126"/>
      <c r="AC30" s="128">
        <v>235</v>
      </c>
    </row>
    <row r="31" spans="1:29" ht="24.95" customHeight="1">
      <c r="A31" s="100" t="s">
        <v>76</v>
      </c>
      <c r="B31" s="126"/>
      <c r="C31" s="127">
        <v>13</v>
      </c>
      <c r="D31" s="127"/>
      <c r="E31" s="127">
        <v>29</v>
      </c>
      <c r="F31" s="127"/>
      <c r="G31" s="128">
        <v>42</v>
      </c>
      <c r="H31" s="127"/>
      <c r="I31" s="127"/>
      <c r="J31" s="127"/>
      <c r="K31" s="127"/>
      <c r="L31" s="128">
        <v>0</v>
      </c>
      <c r="M31" s="126"/>
      <c r="N31" s="128">
        <v>42</v>
      </c>
      <c r="O31" s="126"/>
      <c r="P31" s="127"/>
      <c r="Q31" s="127"/>
      <c r="R31" s="127">
        <v>7</v>
      </c>
      <c r="S31" s="127">
        <v>2</v>
      </c>
      <c r="T31" s="128">
        <v>9</v>
      </c>
      <c r="U31" s="127"/>
      <c r="V31" s="127"/>
      <c r="W31" s="127"/>
      <c r="X31" s="127"/>
      <c r="Y31" s="128">
        <v>0</v>
      </c>
      <c r="Z31" s="126"/>
      <c r="AA31" s="128">
        <v>9</v>
      </c>
      <c r="AB31" s="126"/>
      <c r="AC31" s="128">
        <v>51</v>
      </c>
    </row>
    <row r="32" spans="1:29" ht="24.95" customHeight="1">
      <c r="A32" s="100" t="s">
        <v>77</v>
      </c>
      <c r="B32" s="126"/>
      <c r="C32" s="127">
        <v>52</v>
      </c>
      <c r="D32" s="127">
        <v>14</v>
      </c>
      <c r="E32" s="127">
        <v>11</v>
      </c>
      <c r="F32" s="127">
        <v>7</v>
      </c>
      <c r="G32" s="128">
        <v>84</v>
      </c>
      <c r="H32" s="127">
        <v>1</v>
      </c>
      <c r="I32" s="127"/>
      <c r="J32" s="127">
        <v>4</v>
      </c>
      <c r="K32" s="127"/>
      <c r="L32" s="128">
        <v>5</v>
      </c>
      <c r="M32" s="126"/>
      <c r="N32" s="128">
        <v>89</v>
      </c>
      <c r="O32" s="126"/>
      <c r="P32" s="127">
        <v>4</v>
      </c>
      <c r="Q32" s="127"/>
      <c r="R32" s="127">
        <v>1</v>
      </c>
      <c r="S32" s="127"/>
      <c r="T32" s="128">
        <v>5</v>
      </c>
      <c r="U32" s="127"/>
      <c r="V32" s="127"/>
      <c r="W32" s="127"/>
      <c r="X32" s="127"/>
      <c r="Y32" s="128">
        <v>0</v>
      </c>
      <c r="Z32" s="126"/>
      <c r="AA32" s="128">
        <v>5</v>
      </c>
      <c r="AB32" s="126"/>
      <c r="AC32" s="128">
        <v>94</v>
      </c>
    </row>
    <row r="33" spans="1:29" ht="24.95" customHeight="1">
      <c r="A33" s="100" t="s">
        <v>78</v>
      </c>
      <c r="B33" s="126"/>
      <c r="C33" s="127">
        <v>69</v>
      </c>
      <c r="D33" s="127">
        <v>11</v>
      </c>
      <c r="E33" s="127">
        <v>161</v>
      </c>
      <c r="F33" s="127">
        <v>13</v>
      </c>
      <c r="G33" s="128">
        <v>254</v>
      </c>
      <c r="H33" s="127">
        <v>2</v>
      </c>
      <c r="I33" s="127"/>
      <c r="J33" s="127">
        <v>19</v>
      </c>
      <c r="K33" s="127">
        <v>6</v>
      </c>
      <c r="L33" s="128">
        <v>27</v>
      </c>
      <c r="M33" s="126"/>
      <c r="N33" s="128">
        <v>281</v>
      </c>
      <c r="O33" s="126"/>
      <c r="P33" s="127">
        <v>14</v>
      </c>
      <c r="Q33" s="127"/>
      <c r="R33" s="127">
        <v>22</v>
      </c>
      <c r="S33" s="127">
        <v>1</v>
      </c>
      <c r="T33" s="128">
        <v>37</v>
      </c>
      <c r="U33" s="127"/>
      <c r="V33" s="127"/>
      <c r="W33" s="127">
        <v>1</v>
      </c>
      <c r="X33" s="127"/>
      <c r="Y33" s="128">
        <v>1</v>
      </c>
      <c r="Z33" s="126"/>
      <c r="AA33" s="128">
        <v>38</v>
      </c>
      <c r="AB33" s="126"/>
      <c r="AC33" s="128">
        <v>319</v>
      </c>
    </row>
    <row r="34" spans="1:29" ht="24.95" customHeight="1">
      <c r="A34" s="100" t="s">
        <v>79</v>
      </c>
      <c r="B34" s="126"/>
      <c r="C34" s="127">
        <v>20</v>
      </c>
      <c r="D34" s="127">
        <v>1</v>
      </c>
      <c r="E34" s="127">
        <v>92</v>
      </c>
      <c r="F34" s="127">
        <v>1</v>
      </c>
      <c r="G34" s="128">
        <v>114</v>
      </c>
      <c r="H34" s="127">
        <v>2</v>
      </c>
      <c r="I34" s="127"/>
      <c r="J34" s="127">
        <v>3</v>
      </c>
      <c r="K34" s="127"/>
      <c r="L34" s="128">
        <v>5</v>
      </c>
      <c r="M34" s="126"/>
      <c r="N34" s="128">
        <v>119</v>
      </c>
      <c r="O34" s="126"/>
      <c r="P34" s="127">
        <v>11</v>
      </c>
      <c r="Q34" s="127"/>
      <c r="R34" s="127"/>
      <c r="S34" s="127"/>
      <c r="T34" s="128">
        <v>11</v>
      </c>
      <c r="U34" s="127"/>
      <c r="V34" s="127"/>
      <c r="W34" s="127"/>
      <c r="X34" s="127"/>
      <c r="Y34" s="128">
        <v>0</v>
      </c>
      <c r="Z34" s="126"/>
      <c r="AA34" s="128">
        <v>11</v>
      </c>
      <c r="AB34" s="126"/>
      <c r="AC34" s="128">
        <v>130</v>
      </c>
    </row>
    <row r="35" spans="1:29" ht="24.95" customHeight="1">
      <c r="A35" s="100" t="s">
        <v>80</v>
      </c>
      <c r="B35" s="126"/>
      <c r="C35" s="127">
        <v>70</v>
      </c>
      <c r="D35" s="127">
        <v>12</v>
      </c>
      <c r="E35" s="127">
        <v>131</v>
      </c>
      <c r="F35" s="127">
        <v>21</v>
      </c>
      <c r="G35" s="128">
        <v>234</v>
      </c>
      <c r="H35" s="127"/>
      <c r="I35" s="127"/>
      <c r="J35" s="127">
        <v>4</v>
      </c>
      <c r="K35" s="127">
        <v>1</v>
      </c>
      <c r="L35" s="128">
        <v>5</v>
      </c>
      <c r="M35" s="126"/>
      <c r="N35" s="128">
        <v>239</v>
      </c>
      <c r="O35" s="126"/>
      <c r="P35" s="127">
        <v>33</v>
      </c>
      <c r="Q35" s="127"/>
      <c r="R35" s="127">
        <v>29</v>
      </c>
      <c r="S35" s="127">
        <v>2</v>
      </c>
      <c r="T35" s="128">
        <v>64</v>
      </c>
      <c r="U35" s="127"/>
      <c r="V35" s="127"/>
      <c r="W35" s="127"/>
      <c r="X35" s="127"/>
      <c r="Y35" s="128">
        <v>0</v>
      </c>
      <c r="Z35" s="126"/>
      <c r="AA35" s="128">
        <v>64</v>
      </c>
      <c r="AB35" s="126"/>
      <c r="AC35" s="128">
        <v>303</v>
      </c>
    </row>
    <row r="36" spans="1:29" ht="24.95" customHeight="1">
      <c r="A36" s="100" t="s">
        <v>81</v>
      </c>
      <c r="B36" s="126"/>
      <c r="C36" s="127">
        <v>14</v>
      </c>
      <c r="D36" s="127"/>
      <c r="E36" s="127">
        <v>50</v>
      </c>
      <c r="F36" s="127">
        <v>2</v>
      </c>
      <c r="G36" s="128">
        <v>66</v>
      </c>
      <c r="H36" s="127"/>
      <c r="I36" s="127"/>
      <c r="J36" s="127"/>
      <c r="K36" s="127"/>
      <c r="L36" s="128">
        <v>0</v>
      </c>
      <c r="M36" s="126"/>
      <c r="N36" s="128">
        <v>66</v>
      </c>
      <c r="O36" s="126"/>
      <c r="P36" s="127"/>
      <c r="Q36" s="127"/>
      <c r="R36" s="127"/>
      <c r="S36" s="127"/>
      <c r="T36" s="128">
        <v>0</v>
      </c>
      <c r="U36" s="127"/>
      <c r="V36" s="127"/>
      <c r="W36" s="127"/>
      <c r="X36" s="127"/>
      <c r="Y36" s="128">
        <v>0</v>
      </c>
      <c r="Z36" s="126"/>
      <c r="AA36" s="128">
        <v>0</v>
      </c>
      <c r="AB36" s="126"/>
      <c r="AC36" s="128">
        <v>66</v>
      </c>
    </row>
    <row r="37" spans="1:29" ht="24.95" customHeight="1">
      <c r="A37" s="100" t="s">
        <v>82</v>
      </c>
      <c r="B37" s="126"/>
      <c r="C37" s="127">
        <v>20</v>
      </c>
      <c r="D37" s="127">
        <v>1</v>
      </c>
      <c r="E37" s="127">
        <v>31</v>
      </c>
      <c r="F37" s="127">
        <v>1</v>
      </c>
      <c r="G37" s="128">
        <v>53</v>
      </c>
      <c r="H37" s="127"/>
      <c r="I37" s="127"/>
      <c r="J37" s="127">
        <v>2</v>
      </c>
      <c r="K37" s="127"/>
      <c r="L37" s="128">
        <v>2</v>
      </c>
      <c r="M37" s="126"/>
      <c r="N37" s="128">
        <v>55</v>
      </c>
      <c r="O37" s="126"/>
      <c r="P37" s="127">
        <v>1</v>
      </c>
      <c r="Q37" s="127"/>
      <c r="R37" s="127">
        <v>7</v>
      </c>
      <c r="S37" s="127"/>
      <c r="T37" s="128">
        <v>8</v>
      </c>
      <c r="U37" s="127"/>
      <c r="V37" s="127"/>
      <c r="W37" s="127"/>
      <c r="X37" s="127"/>
      <c r="Y37" s="128">
        <v>0</v>
      </c>
      <c r="Z37" s="126"/>
      <c r="AA37" s="128">
        <v>8</v>
      </c>
      <c r="AB37" s="126"/>
      <c r="AC37" s="128">
        <v>63</v>
      </c>
    </row>
    <row r="38" spans="1:29" ht="24.95" customHeight="1">
      <c r="A38" s="100" t="s">
        <v>83</v>
      </c>
      <c r="B38" s="126"/>
      <c r="C38" s="127">
        <v>20</v>
      </c>
      <c r="D38" s="127">
        <v>9</v>
      </c>
      <c r="E38" s="127">
        <v>16</v>
      </c>
      <c r="F38" s="127">
        <v>1</v>
      </c>
      <c r="G38" s="128">
        <v>46</v>
      </c>
      <c r="H38" s="127">
        <v>2</v>
      </c>
      <c r="I38" s="127"/>
      <c r="J38" s="127">
        <v>3</v>
      </c>
      <c r="K38" s="127"/>
      <c r="L38" s="128">
        <v>5</v>
      </c>
      <c r="M38" s="126"/>
      <c r="N38" s="128">
        <v>51</v>
      </c>
      <c r="O38" s="126"/>
      <c r="P38" s="127"/>
      <c r="Q38" s="127"/>
      <c r="R38" s="127"/>
      <c r="S38" s="127"/>
      <c r="T38" s="128">
        <v>0</v>
      </c>
      <c r="U38" s="127"/>
      <c r="V38" s="127"/>
      <c r="W38" s="127"/>
      <c r="X38" s="127"/>
      <c r="Y38" s="128">
        <v>0</v>
      </c>
      <c r="Z38" s="126"/>
      <c r="AA38" s="128">
        <v>0</v>
      </c>
      <c r="AB38" s="126"/>
      <c r="AC38" s="128">
        <v>51</v>
      </c>
    </row>
    <row r="39" spans="1:29" ht="24.95" customHeight="1">
      <c r="A39" s="100" t="s">
        <v>84</v>
      </c>
      <c r="B39" s="126"/>
      <c r="C39" s="127">
        <v>69</v>
      </c>
      <c r="D39" s="127">
        <v>6</v>
      </c>
      <c r="E39" s="127">
        <v>62</v>
      </c>
      <c r="F39" s="127">
        <v>4</v>
      </c>
      <c r="G39" s="128">
        <v>141</v>
      </c>
      <c r="H39" s="127"/>
      <c r="I39" s="127"/>
      <c r="J39" s="127"/>
      <c r="K39" s="127"/>
      <c r="L39" s="128">
        <v>0</v>
      </c>
      <c r="M39" s="126"/>
      <c r="N39" s="128">
        <v>141</v>
      </c>
      <c r="O39" s="126"/>
      <c r="P39" s="127">
        <v>10</v>
      </c>
      <c r="Q39" s="127">
        <v>1</v>
      </c>
      <c r="R39" s="127"/>
      <c r="S39" s="127"/>
      <c r="T39" s="128">
        <v>11</v>
      </c>
      <c r="U39" s="127">
        <v>1</v>
      </c>
      <c r="V39" s="127"/>
      <c r="W39" s="127"/>
      <c r="X39" s="127"/>
      <c r="Y39" s="128">
        <v>1</v>
      </c>
      <c r="Z39" s="126"/>
      <c r="AA39" s="128">
        <v>12</v>
      </c>
      <c r="AB39" s="126"/>
      <c r="AC39" s="128">
        <v>153</v>
      </c>
    </row>
    <row r="40" spans="1:29" ht="24.95" customHeight="1">
      <c r="A40" s="100" t="s">
        <v>85</v>
      </c>
      <c r="B40" s="126"/>
      <c r="C40" s="127">
        <v>3</v>
      </c>
      <c r="D40" s="127">
        <v>1</v>
      </c>
      <c r="E40" s="127">
        <v>28</v>
      </c>
      <c r="F40" s="127"/>
      <c r="G40" s="128">
        <v>32</v>
      </c>
      <c r="H40" s="127"/>
      <c r="I40" s="127"/>
      <c r="J40" s="127"/>
      <c r="K40" s="127"/>
      <c r="L40" s="128">
        <v>0</v>
      </c>
      <c r="M40" s="126"/>
      <c r="N40" s="128">
        <v>32</v>
      </c>
      <c r="O40" s="126"/>
      <c r="P40" s="127">
        <v>4</v>
      </c>
      <c r="Q40" s="127"/>
      <c r="R40" s="127">
        <v>6</v>
      </c>
      <c r="S40" s="127"/>
      <c r="T40" s="128">
        <v>10</v>
      </c>
      <c r="U40" s="127"/>
      <c r="V40" s="127"/>
      <c r="W40" s="127"/>
      <c r="X40" s="127"/>
      <c r="Y40" s="128">
        <v>0</v>
      </c>
      <c r="Z40" s="126"/>
      <c r="AA40" s="128">
        <v>10</v>
      </c>
      <c r="AB40" s="126"/>
      <c r="AC40" s="128">
        <v>42</v>
      </c>
    </row>
    <row r="41" spans="1:29" ht="24.95" customHeight="1">
      <c r="A41" s="100" t="s">
        <v>86</v>
      </c>
      <c r="B41" s="126"/>
      <c r="C41" s="127">
        <v>9</v>
      </c>
      <c r="D41" s="127"/>
      <c r="E41" s="127">
        <v>21</v>
      </c>
      <c r="F41" s="127">
        <v>4</v>
      </c>
      <c r="G41" s="128">
        <v>34</v>
      </c>
      <c r="H41" s="127">
        <v>9</v>
      </c>
      <c r="I41" s="127"/>
      <c r="J41" s="127">
        <v>5</v>
      </c>
      <c r="K41" s="127"/>
      <c r="L41" s="128">
        <v>14</v>
      </c>
      <c r="M41" s="126"/>
      <c r="N41" s="128">
        <v>48</v>
      </c>
      <c r="O41" s="126"/>
      <c r="P41" s="127">
        <v>8</v>
      </c>
      <c r="Q41" s="127"/>
      <c r="R41" s="127">
        <v>19</v>
      </c>
      <c r="S41" s="127"/>
      <c r="T41" s="128">
        <v>27</v>
      </c>
      <c r="U41" s="127"/>
      <c r="V41" s="127"/>
      <c r="W41" s="127"/>
      <c r="X41" s="127"/>
      <c r="Y41" s="128">
        <v>0</v>
      </c>
      <c r="Z41" s="126"/>
      <c r="AA41" s="128">
        <v>27</v>
      </c>
      <c r="AB41" s="126"/>
      <c r="AC41" s="128">
        <v>75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ht="24.95" customHeight="1">
      <c r="A43" s="133" t="s">
        <v>193</v>
      </c>
      <c r="B43" s="129"/>
      <c r="C43" s="134">
        <v>1428</v>
      </c>
      <c r="D43" s="135">
        <v>242</v>
      </c>
      <c r="E43" s="134">
        <v>2202</v>
      </c>
      <c r="F43" s="135">
        <v>318</v>
      </c>
      <c r="G43" s="134">
        <v>4190</v>
      </c>
      <c r="H43" s="135">
        <v>159</v>
      </c>
      <c r="I43" s="135">
        <v>31</v>
      </c>
      <c r="J43" s="135">
        <v>197</v>
      </c>
      <c r="K43" s="135">
        <v>30</v>
      </c>
      <c r="L43" s="135">
        <v>417</v>
      </c>
      <c r="M43" s="129"/>
      <c r="N43" s="134">
        <v>4607</v>
      </c>
      <c r="O43" s="54"/>
      <c r="P43" s="135">
        <v>190</v>
      </c>
      <c r="Q43" s="135">
        <v>8</v>
      </c>
      <c r="R43" s="135">
        <v>399</v>
      </c>
      <c r="S43" s="135">
        <v>33</v>
      </c>
      <c r="T43" s="135">
        <v>630</v>
      </c>
      <c r="U43" s="135">
        <v>3</v>
      </c>
      <c r="V43" s="135">
        <v>0</v>
      </c>
      <c r="W43" s="135">
        <v>11</v>
      </c>
      <c r="X43" s="135">
        <v>0</v>
      </c>
      <c r="Y43" s="135">
        <v>14</v>
      </c>
      <c r="Z43" s="129"/>
      <c r="AA43" s="135">
        <v>644</v>
      </c>
      <c r="AB43" s="54"/>
      <c r="AC43" s="134">
        <v>5251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100" t="s">
        <v>370</v>
      </c>
      <c r="B45" s="126"/>
      <c r="C45" s="127">
        <v>25</v>
      </c>
      <c r="D45" s="127"/>
      <c r="E45" s="127">
        <v>9</v>
      </c>
      <c r="F45" s="127"/>
      <c r="G45" s="128">
        <v>34</v>
      </c>
      <c r="H45" s="127">
        <v>134</v>
      </c>
      <c r="I45" s="127"/>
      <c r="J45" s="127">
        <v>52</v>
      </c>
      <c r="K45" s="127"/>
      <c r="L45" s="128">
        <v>186</v>
      </c>
      <c r="M45" s="54"/>
      <c r="N45" s="128">
        <v>220</v>
      </c>
      <c r="O45" s="54"/>
      <c r="P45" s="127"/>
      <c r="Q45" s="127"/>
      <c r="R45" s="127"/>
      <c r="S45" s="127"/>
      <c r="T45" s="128">
        <v>0</v>
      </c>
      <c r="U45" s="127"/>
      <c r="V45" s="127"/>
      <c r="W45" s="127"/>
      <c r="X45" s="127"/>
      <c r="Y45" s="128">
        <v>0</v>
      </c>
      <c r="Z45" s="54"/>
      <c r="AA45" s="128">
        <v>0</v>
      </c>
      <c r="AB45" s="54"/>
      <c r="AC45" s="128">
        <v>220</v>
      </c>
    </row>
    <row r="46" spans="1:29" ht="24.95" customHeight="1">
      <c r="A46" s="100" t="s">
        <v>183</v>
      </c>
      <c r="B46" s="126"/>
      <c r="C46" s="127">
        <v>26</v>
      </c>
      <c r="D46" s="127"/>
      <c r="E46" s="127">
        <v>60</v>
      </c>
      <c r="F46" s="127"/>
      <c r="G46" s="128">
        <v>86</v>
      </c>
      <c r="H46" s="127">
        <v>72</v>
      </c>
      <c r="I46" s="127"/>
      <c r="J46" s="127">
        <v>40</v>
      </c>
      <c r="K46" s="127"/>
      <c r="L46" s="128">
        <v>112</v>
      </c>
      <c r="M46" s="54"/>
      <c r="N46" s="128">
        <v>198</v>
      </c>
      <c r="O46" s="54"/>
      <c r="P46" s="127"/>
      <c r="Q46" s="127"/>
      <c r="R46" s="127"/>
      <c r="S46" s="127"/>
      <c r="T46" s="128">
        <v>0</v>
      </c>
      <c r="U46" s="127"/>
      <c r="V46" s="127"/>
      <c r="W46" s="127"/>
      <c r="X46" s="127"/>
      <c r="Y46" s="128">
        <v>0</v>
      </c>
      <c r="Z46" s="54"/>
      <c r="AA46" s="128">
        <v>0</v>
      </c>
      <c r="AB46" s="54"/>
      <c r="AC46" s="128">
        <v>198</v>
      </c>
    </row>
    <row r="47" spans="1:29" ht="24.95" customHeight="1">
      <c r="A47" s="100" t="s">
        <v>184</v>
      </c>
      <c r="B47" s="126"/>
      <c r="C47" s="127">
        <v>6</v>
      </c>
      <c r="D47" s="127"/>
      <c r="E47" s="127">
        <v>8</v>
      </c>
      <c r="F47" s="127"/>
      <c r="G47" s="128">
        <v>14</v>
      </c>
      <c r="H47" s="127">
        <v>9</v>
      </c>
      <c r="I47" s="127"/>
      <c r="J47" s="127">
        <v>22</v>
      </c>
      <c r="K47" s="127"/>
      <c r="L47" s="128">
        <v>31</v>
      </c>
      <c r="M47" s="54"/>
      <c r="N47" s="128">
        <v>45</v>
      </c>
      <c r="O47" s="54"/>
      <c r="P47" s="127"/>
      <c r="Q47" s="127"/>
      <c r="R47" s="127"/>
      <c r="S47" s="127"/>
      <c r="T47" s="128">
        <v>0</v>
      </c>
      <c r="U47" s="127"/>
      <c r="V47" s="127"/>
      <c r="W47" s="127"/>
      <c r="X47" s="127"/>
      <c r="Y47" s="128">
        <v>0</v>
      </c>
      <c r="Z47" s="54"/>
      <c r="AA47" s="128">
        <v>0</v>
      </c>
      <c r="AB47" s="54"/>
      <c r="AC47" s="128">
        <v>45</v>
      </c>
    </row>
    <row r="48" spans="1:29" ht="24.95" customHeight="1">
      <c r="A48" s="100" t="s">
        <v>185</v>
      </c>
      <c r="B48" s="126"/>
      <c r="C48" s="127">
        <v>3</v>
      </c>
      <c r="D48" s="127"/>
      <c r="E48" s="127">
        <v>11</v>
      </c>
      <c r="F48" s="127"/>
      <c r="G48" s="128">
        <v>14</v>
      </c>
      <c r="H48" s="127">
        <v>9</v>
      </c>
      <c r="I48" s="127"/>
      <c r="J48" s="127">
        <v>22</v>
      </c>
      <c r="K48" s="127"/>
      <c r="L48" s="128">
        <v>31</v>
      </c>
      <c r="M48" s="54"/>
      <c r="N48" s="128">
        <v>45</v>
      </c>
      <c r="O48" s="54"/>
      <c r="P48" s="127"/>
      <c r="Q48" s="127"/>
      <c r="R48" s="127"/>
      <c r="S48" s="127"/>
      <c r="T48" s="128">
        <v>0</v>
      </c>
      <c r="U48" s="127"/>
      <c r="V48" s="127"/>
      <c r="W48" s="127"/>
      <c r="X48" s="127"/>
      <c r="Y48" s="128">
        <v>0</v>
      </c>
      <c r="Z48" s="54"/>
      <c r="AA48" s="128">
        <v>0</v>
      </c>
      <c r="AB48" s="54"/>
      <c r="AC48" s="128">
        <v>45</v>
      </c>
    </row>
    <row r="49" spans="1:29" ht="24.95" customHeight="1">
      <c r="A49" s="100" t="s">
        <v>186</v>
      </c>
      <c r="B49" s="126"/>
      <c r="C49" s="127">
        <v>3</v>
      </c>
      <c r="D49" s="127"/>
      <c r="E49" s="127">
        <v>11</v>
      </c>
      <c r="F49" s="127"/>
      <c r="G49" s="128">
        <v>14</v>
      </c>
      <c r="H49" s="127">
        <v>2</v>
      </c>
      <c r="I49" s="127"/>
      <c r="J49" s="127">
        <v>79</v>
      </c>
      <c r="K49" s="127"/>
      <c r="L49" s="128">
        <v>81</v>
      </c>
      <c r="M49" s="54"/>
      <c r="N49" s="128">
        <v>95</v>
      </c>
      <c r="O49" s="54"/>
      <c r="P49" s="127"/>
      <c r="Q49" s="127"/>
      <c r="R49" s="127"/>
      <c r="S49" s="127"/>
      <c r="T49" s="128">
        <v>0</v>
      </c>
      <c r="U49" s="127"/>
      <c r="V49" s="127"/>
      <c r="W49" s="127"/>
      <c r="X49" s="127"/>
      <c r="Y49" s="128">
        <v>0</v>
      </c>
      <c r="Z49" s="54"/>
      <c r="AA49" s="128">
        <v>0</v>
      </c>
      <c r="AB49" s="54"/>
      <c r="AC49" s="128">
        <v>95</v>
      </c>
    </row>
    <row r="50" spans="1:29" ht="24.95" customHeight="1">
      <c r="A50" s="100" t="s">
        <v>187</v>
      </c>
      <c r="B50" s="126"/>
      <c r="C50" s="127"/>
      <c r="D50" s="127"/>
      <c r="E50" s="127"/>
      <c r="F50" s="127"/>
      <c r="G50" s="128">
        <v>0</v>
      </c>
      <c r="H50" s="127"/>
      <c r="I50" s="127"/>
      <c r="J50" s="127"/>
      <c r="K50" s="127"/>
      <c r="L50" s="128">
        <v>0</v>
      </c>
      <c r="M50" s="54"/>
      <c r="N50" s="128">
        <v>0</v>
      </c>
      <c r="O50" s="54"/>
      <c r="P50" s="127"/>
      <c r="Q50" s="127"/>
      <c r="R50" s="127"/>
      <c r="S50" s="127"/>
      <c r="T50" s="128">
        <v>0</v>
      </c>
      <c r="U50" s="127"/>
      <c r="V50" s="127"/>
      <c r="W50" s="127"/>
      <c r="X50" s="127"/>
      <c r="Y50" s="128">
        <v>0</v>
      </c>
      <c r="Z50" s="54"/>
      <c r="AA50" s="128">
        <v>0</v>
      </c>
      <c r="AB50" s="54"/>
      <c r="AC50" s="128">
        <v>0</v>
      </c>
    </row>
    <row r="51" spans="1:29" ht="24.95" customHeight="1">
      <c r="A51" s="100" t="s">
        <v>188</v>
      </c>
      <c r="B51" s="126"/>
      <c r="C51" s="127"/>
      <c r="D51" s="127"/>
      <c r="E51" s="127">
        <v>1</v>
      </c>
      <c r="F51" s="127"/>
      <c r="G51" s="128">
        <v>1</v>
      </c>
      <c r="H51" s="127"/>
      <c r="I51" s="127"/>
      <c r="J51" s="127"/>
      <c r="K51" s="127"/>
      <c r="L51" s="128">
        <v>0</v>
      </c>
      <c r="M51" s="54"/>
      <c r="N51" s="128">
        <v>1</v>
      </c>
      <c r="O51" s="54"/>
      <c r="P51" s="127"/>
      <c r="Q51" s="127"/>
      <c r="R51" s="127"/>
      <c r="S51" s="127"/>
      <c r="T51" s="128">
        <v>0</v>
      </c>
      <c r="U51" s="127"/>
      <c r="V51" s="127"/>
      <c r="W51" s="127"/>
      <c r="X51" s="127"/>
      <c r="Y51" s="128">
        <v>0</v>
      </c>
      <c r="Z51" s="54"/>
      <c r="AA51" s="128">
        <v>0</v>
      </c>
      <c r="AB51" s="54"/>
      <c r="AC51" s="128">
        <v>1</v>
      </c>
    </row>
    <row r="52" spans="1:29" ht="24.95" customHeight="1">
      <c r="A52" s="100" t="s">
        <v>189</v>
      </c>
      <c r="B52" s="126"/>
      <c r="C52" s="127">
        <v>47</v>
      </c>
      <c r="D52" s="127"/>
      <c r="E52" s="127">
        <v>160</v>
      </c>
      <c r="F52" s="127"/>
      <c r="G52" s="128">
        <v>207</v>
      </c>
      <c r="H52" s="127">
        <v>88</v>
      </c>
      <c r="I52" s="127"/>
      <c r="J52" s="127">
        <v>135</v>
      </c>
      <c r="K52" s="127"/>
      <c r="L52" s="128">
        <v>223</v>
      </c>
      <c r="M52" s="54"/>
      <c r="N52" s="128">
        <v>430</v>
      </c>
      <c r="O52" s="54"/>
      <c r="P52" s="127"/>
      <c r="Q52" s="127"/>
      <c r="R52" s="127"/>
      <c r="S52" s="127"/>
      <c r="T52" s="128">
        <v>0</v>
      </c>
      <c r="U52" s="127"/>
      <c r="V52" s="127"/>
      <c r="W52" s="127"/>
      <c r="X52" s="127"/>
      <c r="Y52" s="128">
        <v>0</v>
      </c>
      <c r="Z52" s="54"/>
      <c r="AA52" s="128">
        <v>0</v>
      </c>
      <c r="AB52" s="54"/>
      <c r="AC52" s="128">
        <v>430</v>
      </c>
    </row>
    <row r="53" spans="1:29" ht="24.95" customHeight="1">
      <c r="A53" s="100" t="s">
        <v>190</v>
      </c>
      <c r="B53" s="126"/>
      <c r="C53" s="127">
        <v>2</v>
      </c>
      <c r="D53" s="127"/>
      <c r="E53" s="127">
        <v>6</v>
      </c>
      <c r="F53" s="127"/>
      <c r="G53" s="128">
        <v>8</v>
      </c>
      <c r="H53" s="127">
        <v>9</v>
      </c>
      <c r="I53" s="127"/>
      <c r="J53" s="127">
        <v>10</v>
      </c>
      <c r="K53" s="127"/>
      <c r="L53" s="128">
        <v>19</v>
      </c>
      <c r="M53" s="54"/>
      <c r="N53" s="128">
        <v>27</v>
      </c>
      <c r="O53" s="54"/>
      <c r="P53" s="127"/>
      <c r="Q53" s="127"/>
      <c r="R53" s="127"/>
      <c r="S53" s="127"/>
      <c r="T53" s="128">
        <v>0</v>
      </c>
      <c r="U53" s="127"/>
      <c r="V53" s="127"/>
      <c r="W53" s="127"/>
      <c r="X53" s="127"/>
      <c r="Y53" s="128">
        <v>0</v>
      </c>
      <c r="Z53" s="54"/>
      <c r="AA53" s="128">
        <v>0</v>
      </c>
      <c r="AB53" s="54"/>
      <c r="AC53" s="128">
        <v>27</v>
      </c>
    </row>
    <row r="54" spans="1:29" ht="24.95" customHeight="1">
      <c r="A54" s="100" t="s">
        <v>179</v>
      </c>
      <c r="B54" s="126"/>
      <c r="C54" s="127">
        <v>27</v>
      </c>
      <c r="D54" s="127"/>
      <c r="E54" s="127">
        <v>24</v>
      </c>
      <c r="F54" s="127"/>
      <c r="G54" s="128">
        <v>51</v>
      </c>
      <c r="H54" s="127">
        <v>21</v>
      </c>
      <c r="I54" s="127"/>
      <c r="J54" s="127">
        <v>23</v>
      </c>
      <c r="K54" s="127"/>
      <c r="L54" s="128">
        <v>44</v>
      </c>
      <c r="M54" s="54"/>
      <c r="N54" s="128">
        <v>95</v>
      </c>
      <c r="O54" s="54"/>
      <c r="P54" s="127"/>
      <c r="Q54" s="127"/>
      <c r="R54" s="127"/>
      <c r="S54" s="127"/>
      <c r="T54" s="128">
        <v>0</v>
      </c>
      <c r="U54" s="127"/>
      <c r="V54" s="127"/>
      <c r="W54" s="127"/>
      <c r="X54" s="127"/>
      <c r="Y54" s="128">
        <v>0</v>
      </c>
      <c r="Z54" s="54"/>
      <c r="AA54" s="128">
        <v>0</v>
      </c>
      <c r="AB54" s="54"/>
      <c r="AC54" s="128">
        <v>95</v>
      </c>
    </row>
    <row r="55" spans="1:29" ht="24.95" customHeight="1">
      <c r="A55" s="100" t="s">
        <v>180</v>
      </c>
      <c r="B55" s="126"/>
      <c r="C55" s="127"/>
      <c r="D55" s="127"/>
      <c r="E55" s="127"/>
      <c r="F55" s="127"/>
      <c r="G55" s="128">
        <v>0</v>
      </c>
      <c r="H55" s="127"/>
      <c r="I55" s="127"/>
      <c r="J55" s="127"/>
      <c r="K55" s="127"/>
      <c r="L55" s="128">
        <v>0</v>
      </c>
      <c r="M55" s="54"/>
      <c r="N55" s="128">
        <v>0</v>
      </c>
      <c r="O55" s="54"/>
      <c r="P55" s="127"/>
      <c r="Q55" s="127"/>
      <c r="R55" s="127"/>
      <c r="S55" s="127"/>
      <c r="T55" s="128">
        <v>0</v>
      </c>
      <c r="U55" s="127"/>
      <c r="V55" s="127"/>
      <c r="W55" s="127"/>
      <c r="X55" s="127"/>
      <c r="Y55" s="128">
        <v>0</v>
      </c>
      <c r="Z55" s="54"/>
      <c r="AA55" s="128">
        <v>0</v>
      </c>
      <c r="AB55" s="54"/>
      <c r="AC55" s="128">
        <v>0</v>
      </c>
    </row>
    <row r="56" spans="1:29" ht="24.95" customHeight="1">
      <c r="A56" s="100" t="s">
        <v>181</v>
      </c>
      <c r="B56" s="126"/>
      <c r="C56" s="127">
        <v>15</v>
      </c>
      <c r="D56" s="127"/>
      <c r="E56" s="127">
        <v>174</v>
      </c>
      <c r="F56" s="127"/>
      <c r="G56" s="128">
        <v>189</v>
      </c>
      <c r="H56" s="127">
        <v>66</v>
      </c>
      <c r="I56" s="127"/>
      <c r="J56" s="127">
        <v>196</v>
      </c>
      <c r="K56" s="127"/>
      <c r="L56" s="128">
        <v>262</v>
      </c>
      <c r="M56" s="54"/>
      <c r="N56" s="128">
        <v>451</v>
      </c>
      <c r="O56" s="54"/>
      <c r="P56" s="127"/>
      <c r="Q56" s="127"/>
      <c r="R56" s="127"/>
      <c r="S56" s="127"/>
      <c r="T56" s="128">
        <v>0</v>
      </c>
      <c r="U56" s="127"/>
      <c r="V56" s="127"/>
      <c r="W56" s="127"/>
      <c r="X56" s="127"/>
      <c r="Y56" s="128">
        <v>0</v>
      </c>
      <c r="Z56" s="54"/>
      <c r="AA56" s="128">
        <v>0</v>
      </c>
      <c r="AB56" s="54"/>
      <c r="AC56" s="128">
        <v>451</v>
      </c>
    </row>
    <row r="57" spans="1:29" ht="24.95" customHeight="1">
      <c r="A57" s="100" t="s">
        <v>182</v>
      </c>
      <c r="B57" s="126"/>
      <c r="C57" s="127">
        <v>9</v>
      </c>
      <c r="D57" s="127"/>
      <c r="E57" s="127">
        <v>81</v>
      </c>
      <c r="F57" s="127"/>
      <c r="G57" s="128">
        <v>90</v>
      </c>
      <c r="H57" s="127">
        <v>57</v>
      </c>
      <c r="I57" s="127"/>
      <c r="J57" s="127">
        <v>100</v>
      </c>
      <c r="K57" s="127"/>
      <c r="L57" s="128">
        <v>157</v>
      </c>
      <c r="M57" s="54"/>
      <c r="N57" s="128">
        <v>247</v>
      </c>
      <c r="O57" s="54"/>
      <c r="P57" s="127"/>
      <c r="Q57" s="127"/>
      <c r="R57" s="127"/>
      <c r="S57" s="127"/>
      <c r="T57" s="128">
        <v>0</v>
      </c>
      <c r="U57" s="127"/>
      <c r="V57" s="127"/>
      <c r="W57" s="127"/>
      <c r="X57" s="127"/>
      <c r="Y57" s="128">
        <v>0</v>
      </c>
      <c r="Z57" s="54"/>
      <c r="AA57" s="128">
        <v>0</v>
      </c>
      <c r="AB57" s="54"/>
      <c r="AC57" s="128">
        <v>247</v>
      </c>
    </row>
    <row r="58" spans="1:29" ht="24.95" customHeight="1">
      <c r="A58" s="100" t="s">
        <v>191</v>
      </c>
      <c r="B58" s="126"/>
      <c r="C58" s="127">
        <v>6</v>
      </c>
      <c r="D58" s="127"/>
      <c r="E58" s="127">
        <v>42</v>
      </c>
      <c r="F58" s="127"/>
      <c r="G58" s="128">
        <v>48</v>
      </c>
      <c r="H58" s="127">
        <v>11</v>
      </c>
      <c r="I58" s="127"/>
      <c r="J58" s="127">
        <v>22</v>
      </c>
      <c r="K58" s="127"/>
      <c r="L58" s="128">
        <v>33</v>
      </c>
      <c r="M58" s="54"/>
      <c r="N58" s="128">
        <v>81</v>
      </c>
      <c r="O58" s="54"/>
      <c r="P58" s="127">
        <v>3</v>
      </c>
      <c r="Q58" s="127"/>
      <c r="R58" s="127">
        <v>13</v>
      </c>
      <c r="S58" s="127"/>
      <c r="T58" s="128">
        <v>16</v>
      </c>
      <c r="U58" s="127">
        <v>1</v>
      </c>
      <c r="V58" s="127"/>
      <c r="W58" s="127">
        <v>4</v>
      </c>
      <c r="X58" s="127"/>
      <c r="Y58" s="128">
        <v>5</v>
      </c>
      <c r="Z58" s="54"/>
      <c r="AA58" s="128">
        <v>21</v>
      </c>
      <c r="AB58" s="54"/>
      <c r="AC58" s="128">
        <v>102</v>
      </c>
    </row>
    <row r="59" spans="1:29" ht="8.1" customHeight="1">
      <c r="A59" s="136"/>
      <c r="B59" s="126"/>
      <c r="C59" s="137"/>
      <c r="D59" s="137"/>
      <c r="E59" s="137"/>
      <c r="F59" s="137"/>
      <c r="G59" s="138"/>
      <c r="H59" s="137"/>
      <c r="I59" s="137"/>
      <c r="J59" s="137"/>
      <c r="K59" s="137"/>
      <c r="L59" s="138"/>
      <c r="M59" s="54"/>
      <c r="N59" s="138"/>
      <c r="O59" s="54"/>
      <c r="P59" s="137"/>
      <c r="Q59" s="137"/>
      <c r="R59" s="137"/>
      <c r="S59" s="137"/>
      <c r="T59" s="138"/>
      <c r="U59" s="137"/>
      <c r="V59" s="137"/>
      <c r="W59" s="137"/>
      <c r="X59" s="137"/>
      <c r="Y59" s="138"/>
      <c r="Z59" s="54"/>
      <c r="AA59" s="138"/>
      <c r="AB59" s="54"/>
      <c r="AC59" s="138"/>
    </row>
    <row r="60" spans="1:29" s="69" customFormat="1" ht="24.95" customHeight="1">
      <c r="A60" s="70" t="s">
        <v>193</v>
      </c>
      <c r="B60" s="129"/>
      <c r="C60" s="139">
        <v>169</v>
      </c>
      <c r="D60" s="139">
        <v>0</v>
      </c>
      <c r="E60" s="139">
        <v>587</v>
      </c>
      <c r="F60" s="139">
        <v>0</v>
      </c>
      <c r="G60" s="139">
        <v>756</v>
      </c>
      <c r="H60" s="139">
        <v>478</v>
      </c>
      <c r="I60" s="139">
        <v>0</v>
      </c>
      <c r="J60" s="139">
        <v>701</v>
      </c>
      <c r="K60" s="139">
        <v>0</v>
      </c>
      <c r="L60" s="139">
        <v>1179</v>
      </c>
      <c r="M60" s="68"/>
      <c r="N60" s="140">
        <v>1935</v>
      </c>
      <c r="O60" s="68"/>
      <c r="P60" s="139">
        <v>3</v>
      </c>
      <c r="Q60" s="139">
        <v>0</v>
      </c>
      <c r="R60" s="139">
        <v>13</v>
      </c>
      <c r="S60" s="139">
        <v>0</v>
      </c>
      <c r="T60" s="139">
        <v>16</v>
      </c>
      <c r="U60" s="139">
        <v>1</v>
      </c>
      <c r="V60" s="139">
        <v>0</v>
      </c>
      <c r="W60" s="139">
        <v>4</v>
      </c>
      <c r="X60" s="139">
        <v>0</v>
      </c>
      <c r="Y60" s="139">
        <v>5</v>
      </c>
      <c r="Z60" s="68"/>
      <c r="AA60" s="140">
        <v>21</v>
      </c>
      <c r="AB60" s="68"/>
      <c r="AC60" s="140">
        <v>1956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ht="24.95" customHeight="1">
      <c r="A62" s="133" t="s">
        <v>90</v>
      </c>
      <c r="B62" s="54"/>
      <c r="C62" s="134">
        <v>1597</v>
      </c>
      <c r="D62" s="135">
        <v>242</v>
      </c>
      <c r="E62" s="134">
        <v>2789</v>
      </c>
      <c r="F62" s="135">
        <v>318</v>
      </c>
      <c r="G62" s="134">
        <v>4946</v>
      </c>
      <c r="H62" s="135">
        <v>637</v>
      </c>
      <c r="I62" s="135">
        <v>31</v>
      </c>
      <c r="J62" s="135">
        <v>898</v>
      </c>
      <c r="K62" s="135">
        <v>30</v>
      </c>
      <c r="L62" s="134">
        <v>1596</v>
      </c>
      <c r="M62" s="129"/>
      <c r="N62" s="134">
        <v>6542</v>
      </c>
      <c r="O62" s="129"/>
      <c r="P62" s="135">
        <v>193</v>
      </c>
      <c r="Q62" s="135">
        <v>8</v>
      </c>
      <c r="R62" s="135">
        <v>412</v>
      </c>
      <c r="S62" s="135">
        <v>33</v>
      </c>
      <c r="T62" s="135">
        <v>646</v>
      </c>
      <c r="U62" s="135">
        <v>4</v>
      </c>
      <c r="V62" s="135">
        <v>0</v>
      </c>
      <c r="W62" s="135">
        <v>15</v>
      </c>
      <c r="X62" s="135">
        <v>0</v>
      </c>
      <c r="Y62" s="135">
        <v>19</v>
      </c>
      <c r="Z62" s="129"/>
      <c r="AA62" s="135">
        <v>665</v>
      </c>
      <c r="AB62" s="129"/>
      <c r="AC62" s="134">
        <v>7207</v>
      </c>
    </row>
    <row r="63" spans="1:29">
      <c r="A63" s="54"/>
    </row>
    <row r="64" spans="1:29" ht="17.100000000000001" customHeight="1">
      <c r="A64" s="131" t="s">
        <v>262</v>
      </c>
    </row>
    <row r="65" spans="1:1" ht="17.100000000000001" customHeight="1">
      <c r="A65" s="131" t="s">
        <v>264</v>
      </c>
    </row>
    <row r="66" spans="1:1" ht="17.100000000000001" customHeight="1">
      <c r="A66" s="131" t="s">
        <v>265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&amp;R&amp;"Montserrat,Normal"&amp;8 &amp;10&amp;P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D01C0-47DD-47D2-AF7E-4A1E51271CCE}">
  <dimension ref="A1:R122"/>
  <sheetViews>
    <sheetView view="pageBreakPreview" topLeftCell="A5" zoomScale="85" zoomScaleNormal="100" zoomScaleSheetLayoutView="85" workbookViewId="0">
      <selection activeCell="T37" sqref="T3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8">
      <c r="A1" s="52" t="s">
        <v>53</v>
      </c>
    </row>
    <row r="2" spans="1:18" ht="40.5" customHeight="1">
      <c r="A2" s="550" t="s">
        <v>371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</row>
    <row r="3" spans="1:18" ht="19.5" customHeight="1">
      <c r="A3" s="551" t="str">
        <f>UPPER(CONCATENATE("Agosto 2023"))</f>
        <v>AGOSTO 2023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</row>
    <row r="4" spans="1:18">
      <c r="A4" s="54"/>
    </row>
    <row r="5" spans="1:18">
      <c r="A5" s="426" t="s">
        <v>372</v>
      </c>
      <c r="B5" s="426" t="s">
        <v>90</v>
      </c>
    </row>
    <row r="6" spans="1:18" ht="3.75" customHeight="1">
      <c r="A6" s="426" t="s">
        <v>63</v>
      </c>
      <c r="B6" s="426">
        <v>625</v>
      </c>
    </row>
    <row r="7" spans="1:18" ht="3.75" customHeight="1">
      <c r="A7" s="426" t="s">
        <v>56</v>
      </c>
      <c r="B7" s="426">
        <v>547</v>
      </c>
    </row>
    <row r="8" spans="1:18" ht="3.75" customHeight="1">
      <c r="A8" s="426" t="s">
        <v>181</v>
      </c>
      <c r="B8" s="426">
        <v>451</v>
      </c>
    </row>
    <row r="9" spans="1:18" ht="3.75" customHeight="1">
      <c r="A9" s="426" t="s">
        <v>189</v>
      </c>
      <c r="B9" s="426">
        <v>430</v>
      </c>
    </row>
    <row r="10" spans="1:18" ht="3.75" customHeight="1">
      <c r="A10" s="426" t="s">
        <v>73</v>
      </c>
      <c r="B10" s="426">
        <v>352</v>
      </c>
    </row>
    <row r="11" spans="1:18" ht="3.75" customHeight="1">
      <c r="A11" s="426" t="s">
        <v>78</v>
      </c>
      <c r="B11" s="426">
        <v>319</v>
      </c>
    </row>
    <row r="12" spans="1:18" ht="3.75" customHeight="1">
      <c r="A12" s="426" t="s">
        <v>70</v>
      </c>
      <c r="B12" s="426">
        <v>310</v>
      </c>
    </row>
    <row r="13" spans="1:18" ht="3.75" customHeight="1">
      <c r="A13" s="426" t="s">
        <v>69</v>
      </c>
      <c r="B13" s="426">
        <v>309</v>
      </c>
    </row>
    <row r="14" spans="1:18" ht="3.75" customHeight="1">
      <c r="A14" s="426" t="s">
        <v>65</v>
      </c>
      <c r="B14" s="426">
        <v>308</v>
      </c>
      <c r="N14" s="528" t="s">
        <v>266</v>
      </c>
      <c r="O14" s="527">
        <v>7207</v>
      </c>
    </row>
    <row r="15" spans="1:18" ht="3.75" customHeight="1">
      <c r="A15" s="426" t="s">
        <v>80</v>
      </c>
      <c r="B15" s="426">
        <v>303</v>
      </c>
      <c r="N15" s="528"/>
      <c r="O15" s="527"/>
    </row>
    <row r="16" spans="1:18" ht="3.75" customHeight="1">
      <c r="A16" s="426" t="s">
        <v>68</v>
      </c>
      <c r="B16" s="426">
        <v>280</v>
      </c>
      <c r="N16" s="528"/>
      <c r="O16" s="527"/>
    </row>
    <row r="17" spans="1:15" ht="3.75" customHeight="1">
      <c r="A17" s="426" t="s">
        <v>182</v>
      </c>
      <c r="B17" s="426">
        <v>247</v>
      </c>
      <c r="N17" s="528"/>
      <c r="O17" s="527"/>
    </row>
    <row r="18" spans="1:15" ht="3.75" customHeight="1">
      <c r="A18" s="426" t="s">
        <v>75</v>
      </c>
      <c r="B18" s="426">
        <v>235</v>
      </c>
      <c r="N18" s="528"/>
      <c r="O18" s="527"/>
    </row>
    <row r="19" spans="1:15" ht="3.75" customHeight="1">
      <c r="A19" s="426" t="s">
        <v>370</v>
      </c>
      <c r="B19" s="426">
        <v>220</v>
      </c>
      <c r="N19" s="528"/>
      <c r="O19" s="527"/>
    </row>
    <row r="20" spans="1:15" ht="3.75" customHeight="1">
      <c r="A20" s="426" t="s">
        <v>183</v>
      </c>
      <c r="B20" s="426">
        <v>198</v>
      </c>
      <c r="N20" s="528"/>
      <c r="O20" s="527"/>
    </row>
    <row r="21" spans="1:15" ht="3.75" customHeight="1">
      <c r="A21" s="426" t="s">
        <v>84</v>
      </c>
      <c r="B21" s="426">
        <v>153</v>
      </c>
      <c r="N21" s="528"/>
      <c r="O21" s="527"/>
    </row>
    <row r="22" spans="1:15" ht="3.75" customHeight="1">
      <c r="A22" s="426" t="s">
        <v>79</v>
      </c>
      <c r="B22" s="426">
        <v>130</v>
      </c>
      <c r="N22" s="528"/>
      <c r="O22" s="527"/>
    </row>
    <row r="23" spans="1:15" ht="3.75" customHeight="1">
      <c r="A23" s="426" t="s">
        <v>62</v>
      </c>
      <c r="B23" s="426">
        <v>112</v>
      </c>
      <c r="N23" s="528"/>
      <c r="O23" s="527"/>
    </row>
    <row r="24" spans="1:15" ht="3.75" customHeight="1">
      <c r="A24" s="426" t="s">
        <v>67</v>
      </c>
      <c r="B24" s="426">
        <v>109</v>
      </c>
    </row>
    <row r="25" spans="1:15" ht="3.75" customHeight="1">
      <c r="A25" s="426" t="s">
        <v>61</v>
      </c>
      <c r="B25" s="426">
        <v>105</v>
      </c>
    </row>
    <row r="26" spans="1:15" ht="3.75" customHeight="1">
      <c r="A26" s="426" t="s">
        <v>191</v>
      </c>
      <c r="B26" s="426">
        <v>102</v>
      </c>
    </row>
    <row r="27" spans="1:15" ht="3.75" customHeight="1">
      <c r="A27" s="426" t="s">
        <v>66</v>
      </c>
      <c r="B27" s="426">
        <v>100</v>
      </c>
    </row>
    <row r="28" spans="1:15" ht="3.75" customHeight="1">
      <c r="A28" s="426" t="s">
        <v>179</v>
      </c>
      <c r="B28" s="426">
        <v>95</v>
      </c>
    </row>
    <row r="29" spans="1:15" ht="3.75" customHeight="1">
      <c r="A29" s="426" t="s">
        <v>186</v>
      </c>
      <c r="B29" s="426">
        <v>95</v>
      </c>
    </row>
    <row r="30" spans="1:15" ht="3.75" customHeight="1">
      <c r="A30" s="426" t="s">
        <v>77</v>
      </c>
      <c r="B30" s="426">
        <v>94</v>
      </c>
    </row>
    <row r="31" spans="1:15" ht="3.75" customHeight="1">
      <c r="A31" s="426" t="s">
        <v>57</v>
      </c>
      <c r="B31" s="426">
        <v>91</v>
      </c>
    </row>
    <row r="32" spans="1:15" ht="3.75" customHeight="1">
      <c r="A32" s="426" t="s">
        <v>60</v>
      </c>
      <c r="B32" s="426">
        <v>90</v>
      </c>
    </row>
    <row r="33" spans="1:2" ht="3.75" customHeight="1">
      <c r="A33" s="426" t="s">
        <v>74</v>
      </c>
      <c r="B33" s="426">
        <v>80</v>
      </c>
    </row>
    <row r="34" spans="1:2" ht="3.75" customHeight="1">
      <c r="A34" s="426" t="s">
        <v>86</v>
      </c>
      <c r="B34" s="426">
        <v>75</v>
      </c>
    </row>
    <row r="35" spans="1:2" ht="3.75" customHeight="1">
      <c r="A35" s="426" t="s">
        <v>81</v>
      </c>
      <c r="B35" s="426">
        <v>66</v>
      </c>
    </row>
    <row r="36" spans="1:2" ht="3.75" customHeight="1">
      <c r="A36" s="426" t="s">
        <v>64</v>
      </c>
      <c r="B36" s="426">
        <v>64</v>
      </c>
    </row>
    <row r="37" spans="1:2" ht="3.75" customHeight="1">
      <c r="A37" s="426" t="s">
        <v>82</v>
      </c>
      <c r="B37" s="426">
        <v>63</v>
      </c>
    </row>
    <row r="38" spans="1:2" ht="3.75" customHeight="1">
      <c r="A38" s="426" t="s">
        <v>76</v>
      </c>
      <c r="B38" s="426">
        <v>51</v>
      </c>
    </row>
    <row r="39" spans="1:2" ht="3.75" customHeight="1">
      <c r="A39" s="426" t="s">
        <v>83</v>
      </c>
      <c r="B39" s="426">
        <v>51</v>
      </c>
    </row>
    <row r="40" spans="1:2" ht="3.75" customHeight="1">
      <c r="A40" s="426" t="s">
        <v>72</v>
      </c>
      <c r="B40" s="426">
        <v>45</v>
      </c>
    </row>
    <row r="41" spans="1:2" ht="3.75" customHeight="1">
      <c r="A41" s="426" t="s">
        <v>184</v>
      </c>
      <c r="B41" s="426">
        <v>45</v>
      </c>
    </row>
    <row r="42" spans="1:2" ht="3.75" customHeight="1">
      <c r="A42" s="426" t="s">
        <v>185</v>
      </c>
      <c r="B42" s="426">
        <v>45</v>
      </c>
    </row>
    <row r="43" spans="1:2" ht="3.75" customHeight="1">
      <c r="A43" s="426" t="s">
        <v>71</v>
      </c>
      <c r="B43" s="426">
        <v>45</v>
      </c>
    </row>
    <row r="44" spans="1:2" ht="3.75" customHeight="1">
      <c r="A44" s="426" t="s">
        <v>59</v>
      </c>
      <c r="B44" s="426">
        <v>43</v>
      </c>
    </row>
    <row r="45" spans="1:2" ht="3.75" customHeight="1">
      <c r="A45" s="426" t="s">
        <v>85</v>
      </c>
      <c r="B45" s="426">
        <v>42</v>
      </c>
    </row>
    <row r="46" spans="1:2" ht="3.75" customHeight="1">
      <c r="A46" s="426" t="s">
        <v>55</v>
      </c>
      <c r="B46" s="426">
        <v>37</v>
      </c>
    </row>
    <row r="47" spans="1:2" ht="3.75" customHeight="1">
      <c r="A47" s="426" t="s">
        <v>190</v>
      </c>
      <c r="B47" s="426">
        <v>27</v>
      </c>
    </row>
    <row r="48" spans="1:2" ht="3.75" customHeight="1">
      <c r="A48" s="426" t="s">
        <v>58</v>
      </c>
      <c r="B48" s="426">
        <v>17</v>
      </c>
    </row>
    <row r="49" spans="1:2" ht="3.75" customHeight="1">
      <c r="A49" s="426" t="s">
        <v>188</v>
      </c>
      <c r="B49" s="426">
        <v>1</v>
      </c>
    </row>
    <row r="50" spans="1:2" ht="3.75" customHeight="1">
      <c r="A50" s="426" t="s">
        <v>187</v>
      </c>
      <c r="B50" s="426">
        <v>0</v>
      </c>
    </row>
    <row r="51" spans="1:2" ht="3.75" customHeight="1">
      <c r="A51" s="426" t="s">
        <v>180</v>
      </c>
      <c r="B51" s="426">
        <v>0</v>
      </c>
    </row>
    <row r="52" spans="1:2" ht="3.75" customHeight="1">
      <c r="A52" s="426" t="s">
        <v>274</v>
      </c>
      <c r="B52" s="426">
        <v>0</v>
      </c>
    </row>
    <row r="53" spans="1:2" ht="3.75" customHeight="1">
      <c r="A53" s="426"/>
      <c r="B53" s="426"/>
    </row>
    <row r="54" spans="1:2" ht="3.75" customHeight="1">
      <c r="A54" s="423"/>
      <c r="B54" s="423"/>
    </row>
    <row r="55" spans="1:2" ht="3.75" customHeight="1">
      <c r="A55" s="423"/>
      <c r="B55" s="423"/>
    </row>
    <row r="56" spans="1:2" ht="3.75" customHeight="1">
      <c r="A56" s="423"/>
      <c r="B56" s="423"/>
    </row>
    <row r="57" spans="1:2" ht="3.75" customHeight="1">
      <c r="A57" s="423"/>
      <c r="B57" s="423"/>
    </row>
    <row r="58" spans="1:2" ht="3.75" customHeight="1">
      <c r="A58" s="423"/>
      <c r="B58" s="423"/>
    </row>
    <row r="59" spans="1:2" ht="3.75" customHeight="1">
      <c r="A59" s="423"/>
      <c r="B59" s="423"/>
    </row>
    <row r="60" spans="1:2" ht="3.75" customHeight="1">
      <c r="A60" s="426"/>
      <c r="B60" s="426"/>
    </row>
    <row r="61" spans="1:2" ht="3.75" customHeight="1">
      <c r="A61" s="426" t="s">
        <v>90</v>
      </c>
      <c r="B61" s="427"/>
    </row>
    <row r="62" spans="1:2" ht="2.1" customHeight="1">
      <c r="A62" s="428"/>
      <c r="B62" s="429"/>
    </row>
    <row r="63" spans="1:2" ht="2.1" customHeight="1">
      <c r="A63" s="432"/>
      <c r="B63" s="429"/>
    </row>
    <row r="64" spans="1:2" ht="2.1" customHeight="1">
      <c r="A64" s="428"/>
      <c r="B64" s="429"/>
    </row>
    <row r="65" spans="1:2" ht="2.1" customHeight="1">
      <c r="A65" s="426" t="s">
        <v>373</v>
      </c>
      <c r="B65" s="426" t="s">
        <v>90</v>
      </c>
    </row>
    <row r="66" spans="1:2" ht="2.1" customHeight="1">
      <c r="A66" s="426" t="s">
        <v>374</v>
      </c>
      <c r="B66" s="427">
        <v>6542</v>
      </c>
    </row>
    <row r="67" spans="1:2" ht="2.1" customHeight="1">
      <c r="A67" s="426" t="s">
        <v>375</v>
      </c>
      <c r="B67" s="426">
        <v>665</v>
      </c>
    </row>
    <row r="68" spans="1:2" ht="2.1" customHeight="1">
      <c r="A68" s="426" t="s">
        <v>90</v>
      </c>
      <c r="B68" s="427"/>
    </row>
    <row r="69" spans="1:2" ht="2.1" customHeight="1">
      <c r="A69" s="428"/>
      <c r="B69" s="429"/>
    </row>
    <row r="70" spans="1:2" ht="2.1" customHeight="1">
      <c r="A70" s="429"/>
      <c r="B70" s="429"/>
    </row>
    <row r="71" spans="1:2" ht="2.1" customHeight="1">
      <c r="A71" s="429"/>
      <c r="B71" s="429"/>
    </row>
    <row r="72" spans="1:2" ht="2.1" customHeight="1">
      <c r="A72" s="429"/>
      <c r="B72" s="429"/>
    </row>
    <row r="73" spans="1:2" ht="2.1" customHeight="1">
      <c r="A73" s="429"/>
      <c r="B73" s="429"/>
    </row>
    <row r="74" spans="1:2" ht="2.1" customHeight="1">
      <c r="A74" s="429"/>
      <c r="B74" s="429"/>
    </row>
    <row r="75" spans="1:2" ht="2.1" customHeight="1">
      <c r="A75" s="429"/>
      <c r="B75" s="429"/>
    </row>
    <row r="76" spans="1:2" ht="2.1" customHeight="1">
      <c r="A76" s="429"/>
      <c r="B76" s="429"/>
    </row>
    <row r="77" spans="1:2" ht="2.1" customHeight="1">
      <c r="A77" s="429"/>
      <c r="B77" s="429"/>
    </row>
    <row r="78" spans="1:2" ht="2.1" customHeight="1">
      <c r="A78" s="425"/>
      <c r="B78" s="425"/>
    </row>
    <row r="79" spans="1:2" ht="2.1" customHeight="1">
      <c r="A79" s="425"/>
      <c r="B79" s="425"/>
    </row>
    <row r="80" spans="1:2" ht="2.1" customHeight="1">
      <c r="A80" s="425"/>
      <c r="B80" s="425"/>
    </row>
    <row r="81" spans="1:2" ht="2.1" customHeight="1">
      <c r="A81" s="425"/>
      <c r="B81" s="425"/>
    </row>
    <row r="82" spans="1:2" ht="2.1" customHeight="1">
      <c r="A82" s="425"/>
      <c r="B82" s="425"/>
    </row>
    <row r="83" spans="1:2" ht="2.1" customHeight="1">
      <c r="A83" s="425"/>
      <c r="B83" s="425"/>
    </row>
    <row r="84" spans="1:2" ht="2.1" customHeight="1">
      <c r="A84" s="425"/>
      <c r="B84" s="425"/>
    </row>
    <row r="85" spans="1:2" ht="2.1" customHeight="1">
      <c r="A85" s="425"/>
      <c r="B85" s="425"/>
    </row>
    <row r="86" spans="1:2" ht="2.1" customHeight="1">
      <c r="A86" s="425"/>
      <c r="B86" s="425"/>
    </row>
    <row r="87" spans="1:2" ht="2.1" customHeight="1">
      <c r="A87" s="425"/>
      <c r="B87" s="425"/>
    </row>
    <row r="88" spans="1:2" ht="2.1" customHeight="1">
      <c r="A88" s="425"/>
      <c r="B88" s="425"/>
    </row>
    <row r="89" spans="1:2" ht="2.1" customHeight="1">
      <c r="A89" s="425"/>
      <c r="B89" s="425"/>
    </row>
    <row r="90" spans="1:2" ht="2.1" customHeight="1">
      <c r="A90" s="425"/>
      <c r="B90" s="425"/>
    </row>
    <row r="91" spans="1:2" ht="2.1" customHeight="1">
      <c r="A91" s="425"/>
      <c r="B91" s="425"/>
    </row>
    <row r="92" spans="1:2" ht="2.1" customHeight="1">
      <c r="A92" s="425"/>
      <c r="B92" s="425"/>
    </row>
    <row r="93" spans="1:2">
      <c r="A93" s="425"/>
      <c r="B93" s="425"/>
    </row>
    <row r="105" spans="1:18" ht="21" customHeight="1">
      <c r="A105" s="553" t="s">
        <v>625</v>
      </c>
      <c r="B105" s="553"/>
      <c r="C105" s="553"/>
      <c r="D105" s="553"/>
      <c r="E105" s="553"/>
      <c r="F105" s="553"/>
      <c r="G105" s="553"/>
      <c r="H105" s="553"/>
      <c r="I105" s="553"/>
      <c r="J105" s="553"/>
      <c r="K105" s="553"/>
      <c r="L105" s="553"/>
      <c r="M105" s="553"/>
      <c r="N105" s="553"/>
      <c r="O105" s="553"/>
      <c r="P105" s="553"/>
      <c r="Q105" s="553"/>
      <c r="R105" s="553"/>
    </row>
    <row r="106" spans="1:18" ht="10.5" customHeight="1"/>
    <row r="108" spans="1:18" ht="18.75">
      <c r="J108" s="79" t="s">
        <v>266</v>
      </c>
      <c r="K108" s="80">
        <v>7207</v>
      </c>
    </row>
    <row r="110" spans="1:18">
      <c r="A110" s="552">
        <v>0.90772859719716947</v>
      </c>
      <c r="B110" s="552"/>
      <c r="C110" s="552"/>
    </row>
    <row r="115" spans="1:3">
      <c r="A115" s="552">
        <v>9.2271402802830582E-2</v>
      </c>
      <c r="B115" s="552"/>
      <c r="C115" s="552"/>
    </row>
    <row r="120" spans="1:3" s="163" customFormat="1" ht="9.9499999999999993" customHeight="1">
      <c r="A120" s="452" t="s">
        <v>262</v>
      </c>
    </row>
    <row r="121" spans="1:3" s="163" customFormat="1" ht="9.9499999999999993" customHeight="1">
      <c r="A121" s="452" t="s">
        <v>264</v>
      </c>
    </row>
    <row r="122" spans="1:3" s="163" customFormat="1" ht="9.9499999999999993" customHeight="1">
      <c r="A122" s="452" t="s">
        <v>265</v>
      </c>
    </row>
  </sheetData>
  <mergeCells count="7">
    <mergeCell ref="A2:R2"/>
    <mergeCell ref="A3:R3"/>
    <mergeCell ref="A115:C115"/>
    <mergeCell ref="A110:C110"/>
    <mergeCell ref="N14:N23"/>
    <mergeCell ref="O14:O23"/>
    <mergeCell ref="A105:R105"/>
  </mergeCells>
  <printOptions horizontalCentered="1"/>
  <pageMargins left="0.23622047244094491" right="0.23622047244094491" top="0.94488188976377963" bottom="0.35433070866141736" header="0.19685039370078741" footer="0.31496062992125984"/>
  <pageSetup scale="65" firstPageNumber="11" fitToWidth="0" fitToHeight="0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7DBC-A25B-4DC7-AA0F-9B56B24AC39A}">
  <dimension ref="A1:I64"/>
  <sheetViews>
    <sheetView view="pageBreakPreview" topLeftCell="A6" zoomScale="60" zoomScaleNormal="85" workbookViewId="0">
      <selection activeCell="W40" sqref="W40"/>
    </sheetView>
  </sheetViews>
  <sheetFormatPr baseColWidth="10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9">
      <c r="A1" s="52" t="s">
        <v>53</v>
      </c>
      <c r="H1" s="53"/>
    </row>
    <row r="2" spans="1:9" ht="24.95" customHeight="1">
      <c r="A2" s="554" t="s">
        <v>382</v>
      </c>
      <c r="B2" s="554"/>
      <c r="C2" s="554"/>
      <c r="D2" s="554"/>
      <c r="E2" s="554"/>
      <c r="F2" s="554"/>
      <c r="G2" s="554"/>
      <c r="H2" s="554"/>
      <c r="I2" s="554"/>
    </row>
    <row r="3" spans="1:9" ht="24.95" customHeight="1">
      <c r="A3" s="554" t="str">
        <f>UPPER(CONCATENATE("Agosto 2023"))</f>
        <v>AGOSTO 2023</v>
      </c>
      <c r="B3" s="554"/>
      <c r="C3" s="554"/>
      <c r="D3" s="554"/>
      <c r="E3" s="554"/>
      <c r="F3" s="554"/>
      <c r="G3" s="554"/>
      <c r="H3" s="554"/>
      <c r="I3" s="554"/>
    </row>
    <row r="4" spans="1:9" ht="19.5" customHeight="1">
      <c r="A4" s="54"/>
      <c r="H4" s="53"/>
    </row>
    <row r="5" spans="1:9" ht="27.75" customHeight="1">
      <c r="A5" s="537" t="s">
        <v>280</v>
      </c>
      <c r="B5" s="540"/>
      <c r="C5" s="537" t="s">
        <v>376</v>
      </c>
      <c r="D5" s="537"/>
      <c r="E5" s="537"/>
      <c r="F5" s="537"/>
      <c r="G5" s="537"/>
      <c r="H5" s="53"/>
      <c r="I5" s="537" t="s">
        <v>90</v>
      </c>
    </row>
    <row r="6" spans="1:9" ht="27.75" customHeight="1">
      <c r="A6" s="537"/>
      <c r="B6" s="540"/>
      <c r="C6" s="150" t="s">
        <v>377</v>
      </c>
      <c r="D6" s="150" t="s">
        <v>378</v>
      </c>
      <c r="E6" s="150" t="s">
        <v>379</v>
      </c>
      <c r="F6" s="150" t="s">
        <v>380</v>
      </c>
      <c r="G6" s="150" t="s">
        <v>381</v>
      </c>
      <c r="H6" s="53"/>
      <c r="I6" s="537"/>
    </row>
    <row r="7" spans="1:9" ht="8.1" customHeight="1">
      <c r="A7" s="143"/>
      <c r="B7" s="144"/>
      <c r="C7" s="144"/>
      <c r="D7" s="144"/>
      <c r="E7" s="144"/>
      <c r="F7" s="143"/>
      <c r="H7" s="53"/>
    </row>
    <row r="8" spans="1:9" ht="15.75">
      <c r="A8" s="145" t="s">
        <v>55</v>
      </c>
      <c r="B8" s="54"/>
      <c r="C8" s="146">
        <v>33</v>
      </c>
      <c r="D8" s="146">
        <v>15</v>
      </c>
      <c r="E8" s="146">
        <v>6</v>
      </c>
      <c r="F8" s="146">
        <v>6</v>
      </c>
      <c r="G8" s="146">
        <v>2</v>
      </c>
      <c r="H8" s="53"/>
      <c r="I8" s="62">
        <v>62</v>
      </c>
    </row>
    <row r="9" spans="1:9" ht="15.75">
      <c r="A9" s="145" t="s">
        <v>56</v>
      </c>
      <c r="B9" s="54"/>
      <c r="C9" s="146">
        <v>204</v>
      </c>
      <c r="D9" s="146">
        <v>57</v>
      </c>
      <c r="E9" s="146">
        <v>21</v>
      </c>
      <c r="F9" s="146">
        <v>12</v>
      </c>
      <c r="G9" s="146">
        <v>2</v>
      </c>
      <c r="H9" s="53"/>
      <c r="I9" s="62">
        <v>296</v>
      </c>
    </row>
    <row r="10" spans="1:9" ht="15.75">
      <c r="A10" s="145" t="s">
        <v>57</v>
      </c>
      <c r="B10" s="54"/>
      <c r="C10" s="146">
        <v>25</v>
      </c>
      <c r="D10" s="146">
        <v>14</v>
      </c>
      <c r="E10" s="146">
        <v>5</v>
      </c>
      <c r="F10" s="146">
        <v>2</v>
      </c>
      <c r="G10" s="146"/>
      <c r="H10" s="53"/>
      <c r="I10" s="62">
        <v>46</v>
      </c>
    </row>
    <row r="11" spans="1:9" ht="15.75">
      <c r="A11" s="145" t="s">
        <v>58</v>
      </c>
      <c r="B11" s="54"/>
      <c r="C11" s="146">
        <v>30</v>
      </c>
      <c r="D11" s="146">
        <v>12</v>
      </c>
      <c r="E11" s="146">
        <v>6</v>
      </c>
      <c r="F11" s="146">
        <v>2</v>
      </c>
      <c r="G11" s="146">
        <v>1</v>
      </c>
      <c r="H11" s="53"/>
      <c r="I11" s="62">
        <v>51</v>
      </c>
    </row>
    <row r="12" spans="1:9" ht="15.75">
      <c r="A12" s="145" t="s">
        <v>61</v>
      </c>
      <c r="B12" s="54"/>
      <c r="C12" s="146">
        <v>159</v>
      </c>
      <c r="D12" s="146">
        <v>73</v>
      </c>
      <c r="E12" s="146">
        <v>33</v>
      </c>
      <c r="F12" s="146">
        <v>6</v>
      </c>
      <c r="G12" s="146">
        <v>4</v>
      </c>
      <c r="H12" s="53"/>
      <c r="I12" s="62">
        <v>275</v>
      </c>
    </row>
    <row r="13" spans="1:9" ht="15.75">
      <c r="A13" s="145" t="s">
        <v>62</v>
      </c>
      <c r="B13" s="54"/>
      <c r="C13" s="146">
        <v>198</v>
      </c>
      <c r="D13" s="146">
        <v>73</v>
      </c>
      <c r="E13" s="146">
        <v>25</v>
      </c>
      <c r="F13" s="146">
        <v>13</v>
      </c>
      <c r="G13" s="146">
        <v>5</v>
      </c>
      <c r="H13" s="53"/>
      <c r="I13" s="62">
        <v>314</v>
      </c>
    </row>
    <row r="14" spans="1:9" ht="15.75">
      <c r="A14" s="145" t="s">
        <v>63</v>
      </c>
      <c r="B14" s="54"/>
      <c r="C14" s="146">
        <v>768</v>
      </c>
      <c r="D14" s="146">
        <v>252</v>
      </c>
      <c r="E14" s="146">
        <v>112</v>
      </c>
      <c r="F14" s="146">
        <v>23</v>
      </c>
      <c r="G14" s="146">
        <v>21</v>
      </c>
      <c r="H14" s="53"/>
      <c r="I14" s="62">
        <v>1176</v>
      </c>
    </row>
    <row r="15" spans="1:9" ht="15.75">
      <c r="A15" s="145" t="s">
        <v>59</v>
      </c>
      <c r="B15" s="54"/>
      <c r="C15" s="146">
        <v>84</v>
      </c>
      <c r="D15" s="146">
        <v>40</v>
      </c>
      <c r="E15" s="146">
        <v>12</v>
      </c>
      <c r="F15" s="146">
        <v>10</v>
      </c>
      <c r="G15" s="146">
        <v>5</v>
      </c>
      <c r="H15" s="53"/>
      <c r="I15" s="62">
        <v>151</v>
      </c>
    </row>
    <row r="16" spans="1:9" ht="15.75">
      <c r="A16" s="145" t="s">
        <v>60</v>
      </c>
      <c r="B16" s="54"/>
      <c r="C16" s="146">
        <v>36</v>
      </c>
      <c r="D16" s="146">
        <v>12</v>
      </c>
      <c r="E16" s="146">
        <v>4</v>
      </c>
      <c r="F16" s="146">
        <v>3</v>
      </c>
      <c r="G16" s="146">
        <v>1</v>
      </c>
      <c r="H16" s="53"/>
      <c r="I16" s="62">
        <v>56</v>
      </c>
    </row>
    <row r="17" spans="1:9" ht="15.75">
      <c r="A17" s="145" t="s">
        <v>64</v>
      </c>
      <c r="B17" s="54"/>
      <c r="C17" s="146">
        <v>90</v>
      </c>
      <c r="D17" s="146">
        <v>40</v>
      </c>
      <c r="E17" s="146">
        <v>20</v>
      </c>
      <c r="F17" s="146">
        <v>9</v>
      </c>
      <c r="G17" s="146">
        <v>1</v>
      </c>
      <c r="H17" s="53"/>
      <c r="I17" s="62">
        <v>160</v>
      </c>
    </row>
    <row r="18" spans="1:9" ht="15.75">
      <c r="A18" s="145" t="s">
        <v>69</v>
      </c>
      <c r="B18" s="54"/>
      <c r="C18" s="146">
        <v>508</v>
      </c>
      <c r="D18" s="146">
        <v>191</v>
      </c>
      <c r="E18" s="146">
        <v>80</v>
      </c>
      <c r="F18" s="146">
        <v>28</v>
      </c>
      <c r="G18" s="146">
        <v>11</v>
      </c>
      <c r="H18" s="53"/>
      <c r="I18" s="62">
        <v>818</v>
      </c>
    </row>
    <row r="19" spans="1:9" ht="15.75">
      <c r="A19" s="145" t="s">
        <v>65</v>
      </c>
      <c r="B19" s="54"/>
      <c r="C19" s="146">
        <v>143</v>
      </c>
      <c r="D19" s="146">
        <v>59</v>
      </c>
      <c r="E19" s="146">
        <v>22</v>
      </c>
      <c r="F19" s="146">
        <v>12</v>
      </c>
      <c r="G19" s="146">
        <v>9</v>
      </c>
      <c r="H19" s="53"/>
      <c r="I19" s="62">
        <v>245</v>
      </c>
    </row>
    <row r="20" spans="1:9" ht="15.75">
      <c r="A20" s="145" t="s">
        <v>66</v>
      </c>
      <c r="B20" s="54"/>
      <c r="C20" s="146">
        <v>127</v>
      </c>
      <c r="D20" s="146">
        <v>67</v>
      </c>
      <c r="E20" s="146">
        <v>31</v>
      </c>
      <c r="F20" s="146">
        <v>16</v>
      </c>
      <c r="G20" s="146">
        <v>5</v>
      </c>
      <c r="H20" s="53"/>
      <c r="I20" s="62">
        <v>246</v>
      </c>
    </row>
    <row r="21" spans="1:9" ht="15.75">
      <c r="A21" s="145" t="s">
        <v>67</v>
      </c>
      <c r="B21" s="54"/>
      <c r="C21" s="146">
        <v>158</v>
      </c>
      <c r="D21" s="146">
        <v>57</v>
      </c>
      <c r="E21" s="146">
        <v>31</v>
      </c>
      <c r="F21" s="146">
        <v>13</v>
      </c>
      <c r="G21" s="146">
        <v>6</v>
      </c>
      <c r="H21" s="53"/>
      <c r="I21" s="62">
        <v>265</v>
      </c>
    </row>
    <row r="22" spans="1:9" ht="15.75">
      <c r="A22" s="145" t="s">
        <v>68</v>
      </c>
      <c r="B22" s="54"/>
      <c r="C22" s="146">
        <v>273</v>
      </c>
      <c r="D22" s="146">
        <v>119</v>
      </c>
      <c r="E22" s="146">
        <v>39</v>
      </c>
      <c r="F22" s="146">
        <v>21</v>
      </c>
      <c r="G22" s="146">
        <v>6</v>
      </c>
      <c r="H22" s="53"/>
      <c r="I22" s="62">
        <v>458</v>
      </c>
    </row>
    <row r="23" spans="1:9" ht="15.75">
      <c r="A23" s="145" t="s">
        <v>70</v>
      </c>
      <c r="B23" s="54"/>
      <c r="C23" s="146">
        <v>116</v>
      </c>
      <c r="D23" s="146">
        <v>61</v>
      </c>
      <c r="E23" s="146">
        <v>20</v>
      </c>
      <c r="F23" s="146">
        <v>11</v>
      </c>
      <c r="G23" s="146">
        <v>3</v>
      </c>
      <c r="H23" s="53"/>
      <c r="I23" s="62">
        <v>211</v>
      </c>
    </row>
    <row r="24" spans="1:9" ht="15.75">
      <c r="A24" s="145" t="s">
        <v>71</v>
      </c>
      <c r="B24" s="54"/>
      <c r="C24" s="146">
        <v>130</v>
      </c>
      <c r="D24" s="146">
        <v>54</v>
      </c>
      <c r="E24" s="146">
        <v>30</v>
      </c>
      <c r="F24" s="146">
        <v>15</v>
      </c>
      <c r="G24" s="146">
        <v>8</v>
      </c>
      <c r="H24" s="53"/>
      <c r="I24" s="62">
        <v>237</v>
      </c>
    </row>
    <row r="25" spans="1:9" ht="15.75">
      <c r="A25" s="145" t="s">
        <v>72</v>
      </c>
      <c r="B25" s="54"/>
      <c r="C25" s="146">
        <v>78</v>
      </c>
      <c r="D25" s="146">
        <v>44</v>
      </c>
      <c r="E25" s="146">
        <v>14</v>
      </c>
      <c r="F25" s="146">
        <v>3</v>
      </c>
      <c r="G25" s="146">
        <v>2</v>
      </c>
      <c r="H25" s="53"/>
      <c r="I25" s="62">
        <v>141</v>
      </c>
    </row>
    <row r="26" spans="1:9" ht="15.75">
      <c r="A26" s="145" t="s">
        <v>73</v>
      </c>
      <c r="B26" s="54"/>
      <c r="C26" s="146">
        <v>129</v>
      </c>
      <c r="D26" s="146">
        <v>55</v>
      </c>
      <c r="E26" s="146">
        <v>15</v>
      </c>
      <c r="F26" s="146">
        <v>6</v>
      </c>
      <c r="G26" s="146">
        <v>3</v>
      </c>
      <c r="H26" s="53"/>
      <c r="I26" s="62">
        <v>208</v>
      </c>
    </row>
    <row r="27" spans="1:9" ht="15.75">
      <c r="A27" s="145" t="s">
        <v>74</v>
      </c>
      <c r="B27" s="54"/>
      <c r="C27" s="146">
        <v>142</v>
      </c>
      <c r="D27" s="146">
        <v>71</v>
      </c>
      <c r="E27" s="146">
        <v>35</v>
      </c>
      <c r="F27" s="146">
        <v>15</v>
      </c>
      <c r="G27" s="146"/>
      <c r="H27" s="53"/>
      <c r="I27" s="62">
        <v>263</v>
      </c>
    </row>
    <row r="28" spans="1:9" ht="15.75">
      <c r="A28" s="145" t="s">
        <v>75</v>
      </c>
      <c r="B28" s="54"/>
      <c r="C28" s="146">
        <v>270</v>
      </c>
      <c r="D28" s="146">
        <v>140</v>
      </c>
      <c r="E28" s="146">
        <v>54</v>
      </c>
      <c r="F28" s="146">
        <v>33</v>
      </c>
      <c r="G28" s="146">
        <v>13</v>
      </c>
      <c r="H28" s="53"/>
      <c r="I28" s="62">
        <v>510</v>
      </c>
    </row>
    <row r="29" spans="1:9" ht="15.75">
      <c r="A29" s="145" t="s">
        <v>76</v>
      </c>
      <c r="B29" s="54"/>
      <c r="C29" s="146">
        <v>64</v>
      </c>
      <c r="D29" s="146">
        <v>14</v>
      </c>
      <c r="E29" s="146">
        <v>12</v>
      </c>
      <c r="F29" s="146">
        <v>3</v>
      </c>
      <c r="G29" s="146"/>
      <c r="H29" s="53"/>
      <c r="I29" s="62">
        <v>93</v>
      </c>
    </row>
    <row r="30" spans="1:9" ht="15.75">
      <c r="A30" s="145" t="s">
        <v>77</v>
      </c>
      <c r="B30" s="54"/>
      <c r="C30" s="146">
        <v>59</v>
      </c>
      <c r="D30" s="146">
        <v>36</v>
      </c>
      <c r="E30" s="146">
        <v>12</v>
      </c>
      <c r="F30" s="146">
        <v>5</v>
      </c>
      <c r="G30" s="146">
        <v>1</v>
      </c>
      <c r="H30" s="53"/>
      <c r="I30" s="62">
        <v>113</v>
      </c>
    </row>
    <row r="31" spans="1:9" ht="15.75">
      <c r="A31" s="145" t="s">
        <v>78</v>
      </c>
      <c r="B31" s="54"/>
      <c r="C31" s="146">
        <v>55</v>
      </c>
      <c r="D31" s="146">
        <v>29</v>
      </c>
      <c r="E31" s="146">
        <v>22</v>
      </c>
      <c r="F31" s="146">
        <v>8</v>
      </c>
      <c r="G31" s="146">
        <v>5</v>
      </c>
      <c r="H31" s="53"/>
      <c r="I31" s="62">
        <v>119</v>
      </c>
    </row>
    <row r="32" spans="1:9" ht="15.75">
      <c r="A32" s="145" t="s">
        <v>79</v>
      </c>
      <c r="B32" s="54"/>
      <c r="C32" s="146">
        <v>106</v>
      </c>
      <c r="D32" s="146">
        <v>48</v>
      </c>
      <c r="E32" s="146">
        <v>19</v>
      </c>
      <c r="F32" s="146">
        <v>7</v>
      </c>
      <c r="G32" s="146">
        <v>3</v>
      </c>
      <c r="H32" s="53"/>
      <c r="I32" s="62">
        <v>183</v>
      </c>
    </row>
    <row r="33" spans="1:9" ht="15.75">
      <c r="A33" s="145" t="s">
        <v>80</v>
      </c>
      <c r="B33" s="54"/>
      <c r="C33" s="146">
        <v>189</v>
      </c>
      <c r="D33" s="146">
        <v>64</v>
      </c>
      <c r="E33" s="146">
        <v>24</v>
      </c>
      <c r="F33" s="146">
        <v>15</v>
      </c>
      <c r="G33" s="146">
        <v>4</v>
      </c>
      <c r="H33" s="53"/>
      <c r="I33" s="62">
        <v>296</v>
      </c>
    </row>
    <row r="34" spans="1:9" ht="15.75">
      <c r="A34" s="145" t="s">
        <v>81</v>
      </c>
      <c r="B34" s="54"/>
      <c r="C34" s="146">
        <v>127</v>
      </c>
      <c r="D34" s="146">
        <v>60</v>
      </c>
      <c r="E34" s="146">
        <v>27</v>
      </c>
      <c r="F34" s="146">
        <v>11</v>
      </c>
      <c r="G34" s="146">
        <v>3</v>
      </c>
      <c r="H34" s="53"/>
      <c r="I34" s="62">
        <v>228</v>
      </c>
    </row>
    <row r="35" spans="1:9" ht="15.75">
      <c r="A35" s="145" t="s">
        <v>82</v>
      </c>
      <c r="B35" s="54"/>
      <c r="C35" s="146">
        <v>135</v>
      </c>
      <c r="D35" s="146">
        <v>59</v>
      </c>
      <c r="E35" s="146">
        <v>21</v>
      </c>
      <c r="F35" s="146">
        <v>5</v>
      </c>
      <c r="G35" s="146">
        <v>10</v>
      </c>
      <c r="H35" s="53"/>
      <c r="I35" s="62">
        <v>230</v>
      </c>
    </row>
    <row r="36" spans="1:9" ht="15.75">
      <c r="A36" s="145" t="s">
        <v>83</v>
      </c>
      <c r="B36" s="54"/>
      <c r="C36" s="146">
        <v>18</v>
      </c>
      <c r="D36" s="146">
        <v>6</v>
      </c>
      <c r="E36" s="146">
        <v>5</v>
      </c>
      <c r="F36" s="146">
        <v>1</v>
      </c>
      <c r="G36" s="146"/>
      <c r="H36" s="53"/>
      <c r="I36" s="62">
        <v>30</v>
      </c>
    </row>
    <row r="37" spans="1:9" ht="15.75">
      <c r="A37" s="145" t="s">
        <v>84</v>
      </c>
      <c r="B37" s="54"/>
      <c r="C37" s="146">
        <v>185</v>
      </c>
      <c r="D37" s="146">
        <v>90</v>
      </c>
      <c r="E37" s="146">
        <v>47</v>
      </c>
      <c r="F37" s="146">
        <v>20</v>
      </c>
      <c r="G37" s="146">
        <v>9</v>
      </c>
      <c r="H37" s="53"/>
      <c r="I37" s="62">
        <v>351</v>
      </c>
    </row>
    <row r="38" spans="1:9" ht="15.75">
      <c r="A38" s="145" t="s">
        <v>85</v>
      </c>
      <c r="B38" s="54"/>
      <c r="C38" s="146">
        <v>53</v>
      </c>
      <c r="D38" s="146">
        <v>29</v>
      </c>
      <c r="E38" s="146">
        <v>10</v>
      </c>
      <c r="F38" s="146">
        <v>7</v>
      </c>
      <c r="G38" s="146">
        <v>1</v>
      </c>
      <c r="H38" s="53"/>
      <c r="I38" s="62">
        <v>100</v>
      </c>
    </row>
    <row r="39" spans="1:9" ht="15.75">
      <c r="A39" s="145" t="s">
        <v>86</v>
      </c>
      <c r="B39" s="54"/>
      <c r="C39" s="146">
        <v>49</v>
      </c>
      <c r="D39" s="146">
        <v>22</v>
      </c>
      <c r="E39" s="146">
        <v>15</v>
      </c>
      <c r="F39" s="146">
        <v>10</v>
      </c>
      <c r="G39" s="146">
        <v>2</v>
      </c>
      <c r="H39" s="53"/>
      <c r="I39" s="62">
        <v>98</v>
      </c>
    </row>
    <row r="40" spans="1:9" ht="8.1" customHeight="1">
      <c r="A40" s="151"/>
      <c r="B40" s="54"/>
      <c r="C40" s="148"/>
      <c r="D40" s="148"/>
      <c r="E40" s="148"/>
      <c r="F40" s="148"/>
      <c r="G40" s="148"/>
      <c r="H40" s="53"/>
      <c r="I40" s="149"/>
    </row>
    <row r="41" spans="1:9" ht="15.75">
      <c r="A41" s="70" t="s">
        <v>383</v>
      </c>
      <c r="B41" s="54"/>
      <c r="C41" s="153">
        <v>4741</v>
      </c>
      <c r="D41" s="153">
        <f t="shared" ref="D41:G41" si="0">SUM(D8:D39)</f>
        <v>1963</v>
      </c>
      <c r="E41" s="153">
        <f t="shared" si="0"/>
        <v>829</v>
      </c>
      <c r="F41" s="153">
        <f t="shared" si="0"/>
        <v>351</v>
      </c>
      <c r="G41" s="153">
        <f t="shared" si="0"/>
        <v>146</v>
      </c>
      <c r="H41" s="53"/>
      <c r="I41" s="152">
        <v>8030</v>
      </c>
    </row>
    <row r="42" spans="1:9" ht="8.1" customHeight="1">
      <c r="A42" s="54"/>
      <c r="B42" s="54"/>
      <c r="C42" s="54"/>
      <c r="D42" s="54"/>
      <c r="E42" s="54"/>
      <c r="F42" s="54"/>
      <c r="H42" s="53"/>
    </row>
    <row r="43" spans="1:9" ht="15.75">
      <c r="A43" s="145" t="s">
        <v>370</v>
      </c>
      <c r="B43" s="143"/>
      <c r="C43" s="146">
        <v>23</v>
      </c>
      <c r="D43" s="146">
        <v>9</v>
      </c>
      <c r="E43" s="146">
        <v>8</v>
      </c>
      <c r="F43" s="146"/>
      <c r="G43" s="146"/>
      <c r="H43" s="53"/>
      <c r="I43" s="62">
        <v>40</v>
      </c>
    </row>
    <row r="44" spans="1:9" ht="15.75">
      <c r="A44" s="145" t="s">
        <v>183</v>
      </c>
      <c r="B44" s="143"/>
      <c r="C44" s="146">
        <v>30</v>
      </c>
      <c r="D44" s="146">
        <v>19</v>
      </c>
      <c r="E44" s="146">
        <v>4</v>
      </c>
      <c r="F44" s="146">
        <v>2</v>
      </c>
      <c r="G44" s="146"/>
      <c r="H44" s="53"/>
      <c r="I44" s="62">
        <v>55</v>
      </c>
    </row>
    <row r="45" spans="1:9" ht="15.75">
      <c r="A45" s="145" t="s">
        <v>184</v>
      </c>
      <c r="B45" s="143"/>
      <c r="C45" s="146">
        <v>24</v>
      </c>
      <c r="D45" s="146">
        <v>7</v>
      </c>
      <c r="E45" s="146">
        <v>1</v>
      </c>
      <c r="F45" s="146"/>
      <c r="G45" s="146"/>
      <c r="H45" s="53"/>
      <c r="I45" s="62">
        <v>32</v>
      </c>
    </row>
    <row r="46" spans="1:9" ht="15.75">
      <c r="A46" s="145" t="s">
        <v>185</v>
      </c>
      <c r="B46" s="143"/>
      <c r="C46" s="146">
        <v>3</v>
      </c>
      <c r="D46" s="146"/>
      <c r="E46" s="146"/>
      <c r="F46" s="146"/>
      <c r="G46" s="146"/>
      <c r="H46" s="53"/>
      <c r="I46" s="62">
        <v>3</v>
      </c>
    </row>
    <row r="47" spans="1:9" ht="15.75">
      <c r="A47" s="145" t="s">
        <v>186</v>
      </c>
      <c r="B47" s="143"/>
      <c r="C47" s="146">
        <v>8</v>
      </c>
      <c r="D47" s="146">
        <v>8</v>
      </c>
      <c r="E47" s="146">
        <v>2</v>
      </c>
      <c r="F47" s="146"/>
      <c r="G47" s="146"/>
      <c r="H47" s="53"/>
      <c r="I47" s="62">
        <v>18</v>
      </c>
    </row>
    <row r="48" spans="1:9" ht="15.75">
      <c r="A48" s="145" t="s">
        <v>187</v>
      </c>
      <c r="B48" s="143"/>
      <c r="C48" s="146">
        <v>26</v>
      </c>
      <c r="D48" s="146">
        <v>7</v>
      </c>
      <c r="E48" s="146">
        <v>2</v>
      </c>
      <c r="F48" s="146"/>
      <c r="G48" s="146"/>
      <c r="H48" s="53"/>
      <c r="I48" s="62">
        <v>35</v>
      </c>
    </row>
    <row r="49" spans="1:9" ht="15.75">
      <c r="A49" s="145" t="s">
        <v>188</v>
      </c>
      <c r="B49" s="143"/>
      <c r="C49" s="146">
        <v>44</v>
      </c>
      <c r="D49" s="146">
        <v>15</v>
      </c>
      <c r="E49" s="146">
        <v>2</v>
      </c>
      <c r="F49" s="146"/>
      <c r="G49" s="146"/>
      <c r="H49" s="53"/>
      <c r="I49" s="62">
        <v>61</v>
      </c>
    </row>
    <row r="50" spans="1:9" ht="15.75">
      <c r="A50" s="145" t="s">
        <v>189</v>
      </c>
      <c r="B50" s="143"/>
      <c r="C50" s="146">
        <v>49</v>
      </c>
      <c r="D50" s="146">
        <v>7</v>
      </c>
      <c r="E50" s="146">
        <v>6</v>
      </c>
      <c r="F50" s="146">
        <v>2</v>
      </c>
      <c r="G50" s="146"/>
      <c r="H50" s="53"/>
      <c r="I50" s="62">
        <v>64</v>
      </c>
    </row>
    <row r="51" spans="1:9" ht="15.75">
      <c r="A51" s="145" t="s">
        <v>190</v>
      </c>
      <c r="B51" s="143"/>
      <c r="C51" s="146">
        <v>48</v>
      </c>
      <c r="D51" s="146">
        <v>9</v>
      </c>
      <c r="E51" s="146">
        <v>5</v>
      </c>
      <c r="F51" s="146">
        <v>5</v>
      </c>
      <c r="G51" s="146">
        <v>1</v>
      </c>
      <c r="H51" s="53"/>
      <c r="I51" s="62">
        <v>68</v>
      </c>
    </row>
    <row r="52" spans="1:9" ht="15.75">
      <c r="A52" s="145" t="s">
        <v>179</v>
      </c>
      <c r="B52" s="143"/>
      <c r="C52" s="146">
        <v>25</v>
      </c>
      <c r="D52" s="146">
        <v>9</v>
      </c>
      <c r="E52" s="146">
        <v>4</v>
      </c>
      <c r="F52" s="146">
        <v>3</v>
      </c>
      <c r="G52" s="146">
        <v>1</v>
      </c>
      <c r="H52" s="53"/>
      <c r="I52" s="62">
        <v>42</v>
      </c>
    </row>
    <row r="53" spans="1:9" ht="15.75">
      <c r="A53" s="145" t="s">
        <v>180</v>
      </c>
      <c r="B53" s="143"/>
      <c r="C53" s="146">
        <v>18</v>
      </c>
      <c r="D53" s="146">
        <v>8</v>
      </c>
      <c r="E53" s="146">
        <v>5</v>
      </c>
      <c r="F53" s="146"/>
      <c r="G53" s="146"/>
      <c r="H53" s="53"/>
      <c r="I53" s="62">
        <v>31</v>
      </c>
    </row>
    <row r="54" spans="1:9" ht="15.75">
      <c r="A54" s="145" t="s">
        <v>181</v>
      </c>
      <c r="B54" s="143"/>
      <c r="C54" s="146">
        <v>28</v>
      </c>
      <c r="D54" s="146">
        <v>4</v>
      </c>
      <c r="E54" s="146">
        <v>2</v>
      </c>
      <c r="F54" s="146"/>
      <c r="G54" s="146"/>
      <c r="H54" s="53"/>
      <c r="I54" s="62">
        <v>34</v>
      </c>
    </row>
    <row r="55" spans="1:9" ht="15.75">
      <c r="A55" s="145" t="s">
        <v>182</v>
      </c>
      <c r="B55" s="143"/>
      <c r="C55" s="146">
        <v>27</v>
      </c>
      <c r="D55" s="146">
        <v>5</v>
      </c>
      <c r="E55" s="146">
        <v>3</v>
      </c>
      <c r="F55" s="146"/>
      <c r="G55" s="146"/>
      <c r="H55" s="53"/>
      <c r="I55" s="62">
        <v>35</v>
      </c>
    </row>
    <row r="56" spans="1:9" ht="15.75">
      <c r="A56" s="145" t="s">
        <v>191</v>
      </c>
      <c r="B56" s="143"/>
      <c r="C56" s="146">
        <v>5</v>
      </c>
      <c r="D56" s="146">
        <v>4</v>
      </c>
      <c r="E56" s="146">
        <v>1</v>
      </c>
      <c r="F56" s="146"/>
      <c r="G56" s="146"/>
      <c r="H56" s="53"/>
      <c r="I56" s="62">
        <v>10</v>
      </c>
    </row>
    <row r="57" spans="1:9" ht="8.1" customHeight="1">
      <c r="A57" s="151"/>
      <c r="B57" s="143"/>
      <c r="C57" s="148"/>
      <c r="D57" s="148"/>
      <c r="E57" s="148"/>
      <c r="F57" s="148"/>
      <c r="G57" s="148"/>
      <c r="H57" s="53"/>
      <c r="I57" s="154"/>
    </row>
    <row r="58" spans="1:9" ht="15.75">
      <c r="A58" s="70" t="s">
        <v>383</v>
      </c>
      <c r="B58" s="143"/>
      <c r="C58" s="153">
        <v>358</v>
      </c>
      <c r="D58" s="153">
        <f>SUM(D42:D56)</f>
        <v>111</v>
      </c>
      <c r="E58" s="153">
        <f>SUM(E42:E56)</f>
        <v>45</v>
      </c>
      <c r="F58" s="153">
        <f>SUM(F42:F56)</f>
        <v>12</v>
      </c>
      <c r="G58" s="153">
        <f>SUM(G42:G56)</f>
        <v>2</v>
      </c>
      <c r="H58" s="53"/>
      <c r="I58" s="155">
        <v>528</v>
      </c>
    </row>
    <row r="59" spans="1:9" ht="8.1" customHeight="1">
      <c r="A59" s="67"/>
      <c r="B59" s="144"/>
      <c r="C59" s="143"/>
      <c r="D59" s="143"/>
      <c r="E59" s="143"/>
      <c r="H59" s="53"/>
    </row>
    <row r="60" spans="1:9" ht="15.75">
      <c r="A60" s="133" t="s">
        <v>90</v>
      </c>
      <c r="B60" s="144"/>
      <c r="C60" s="73">
        <v>5099</v>
      </c>
      <c r="D60" s="73">
        <f>SUM(D58,D41)</f>
        <v>2074</v>
      </c>
      <c r="E60" s="73">
        <f>SUM(E58,E41)</f>
        <v>874</v>
      </c>
      <c r="F60" s="73">
        <f>SUM(F58,F41)</f>
        <v>363</v>
      </c>
      <c r="G60" s="73">
        <f>SUM(G58,G41)</f>
        <v>148</v>
      </c>
      <c r="H60" s="53"/>
      <c r="I60" s="73">
        <v>8558</v>
      </c>
    </row>
    <row r="61" spans="1:9">
      <c r="A61" s="54"/>
      <c r="H61" s="53"/>
    </row>
    <row r="62" spans="1:9" ht="14.1" customHeight="1">
      <c r="A62" s="156" t="s">
        <v>262</v>
      </c>
      <c r="H62" s="53"/>
    </row>
    <row r="63" spans="1:9" ht="14.1" customHeight="1">
      <c r="A63" s="156" t="s">
        <v>264</v>
      </c>
      <c r="H63" s="53"/>
    </row>
    <row r="64" spans="1:9" ht="14.1" customHeight="1">
      <c r="A64" s="156" t="s">
        <v>265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12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4D6F-A421-4BBD-ABA0-6C97E6D86AEA}">
  <dimension ref="A1:N40"/>
  <sheetViews>
    <sheetView view="pageBreakPreview" zoomScale="90" zoomScaleNormal="100" zoomScaleSheetLayoutView="90" workbookViewId="0">
      <selection activeCell="C27" sqref="C27"/>
    </sheetView>
  </sheetViews>
  <sheetFormatPr baseColWidth="10" defaultRowHeight="15"/>
  <cols>
    <col min="1" max="1" width="10.7109375" style="53" customWidth="1"/>
    <col min="2" max="2" width="4.28515625" style="53" bestFit="1" customWidth="1"/>
    <col min="3" max="16384" width="11.42578125" style="53"/>
  </cols>
  <sheetData>
    <row r="1" spans="1:14">
      <c r="A1" s="52" t="s">
        <v>53</v>
      </c>
    </row>
    <row r="2" spans="1:14" ht="20.100000000000001" customHeight="1">
      <c r="A2" s="529" t="s">
        <v>390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</row>
    <row r="3" spans="1:14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</row>
    <row r="4" spans="1:14">
      <c r="A4" s="54"/>
    </row>
    <row r="5" spans="1:14">
      <c r="A5" s="76" t="s">
        <v>384</v>
      </c>
      <c r="B5" s="76" t="s">
        <v>90</v>
      </c>
    </row>
    <row r="6" spans="1:14">
      <c r="A6" s="76"/>
      <c r="B6" s="77"/>
    </row>
    <row r="7" spans="1:14">
      <c r="A7" s="76"/>
      <c r="B7" s="77"/>
    </row>
    <row r="8" spans="1:14">
      <c r="A8" s="76"/>
      <c r="B8" s="77"/>
    </row>
    <row r="9" spans="1:14">
      <c r="A9" s="76"/>
      <c r="B9" s="77"/>
    </row>
    <row r="10" spans="1:14">
      <c r="A10" s="76"/>
      <c r="B10" s="77"/>
    </row>
    <row r="11" spans="1:14">
      <c r="A11" s="76"/>
      <c r="B11" s="77"/>
    </row>
    <row r="12" spans="1:14">
      <c r="A12" s="76"/>
      <c r="B12" s="77"/>
    </row>
    <row r="13" spans="1:14">
      <c r="A13" s="76"/>
      <c r="B13" s="77"/>
    </row>
    <row r="14" spans="1:14">
      <c r="A14" s="76" t="s">
        <v>385</v>
      </c>
      <c r="B14" s="77">
        <v>5099</v>
      </c>
    </row>
    <row r="15" spans="1:14">
      <c r="A15" s="76" t="s">
        <v>386</v>
      </c>
      <c r="B15" s="77">
        <v>2074</v>
      </c>
    </row>
    <row r="16" spans="1:14">
      <c r="A16" s="76" t="s">
        <v>387</v>
      </c>
      <c r="B16" s="76">
        <v>874</v>
      </c>
    </row>
    <row r="17" spans="1:2">
      <c r="A17" s="76" t="s">
        <v>388</v>
      </c>
      <c r="B17" s="76">
        <v>363</v>
      </c>
    </row>
    <row r="18" spans="1:2">
      <c r="A18" s="76" t="s">
        <v>389</v>
      </c>
      <c r="B18" s="76">
        <v>148</v>
      </c>
    </row>
    <row r="19" spans="1:2">
      <c r="A19" s="76" t="s">
        <v>90</v>
      </c>
      <c r="B19" s="77"/>
    </row>
    <row r="20" spans="1:2">
      <c r="A20" s="54"/>
    </row>
    <row r="34" spans="1:9" ht="19.5">
      <c r="H34" s="97" t="s">
        <v>266</v>
      </c>
      <c r="I34" s="98">
        <v>8558</v>
      </c>
    </row>
    <row r="35" spans="1:9" s="81" customFormat="1" ht="9.9499999999999993" customHeight="1"/>
    <row r="36" spans="1:9" s="81" customFormat="1" ht="9.9499999999999993" customHeight="1"/>
    <row r="38" spans="1:9" ht="9.9499999999999993" customHeight="1">
      <c r="A38" s="142" t="s">
        <v>276</v>
      </c>
    </row>
    <row r="39" spans="1:9" ht="9.9499999999999993" customHeight="1">
      <c r="A39" s="142" t="s">
        <v>264</v>
      </c>
    </row>
    <row r="40" spans="1:9" ht="9.9499999999999993" customHeight="1">
      <c r="A40" s="142" t="s">
        <v>265</v>
      </c>
    </row>
  </sheetData>
  <mergeCells count="2">
    <mergeCell ref="A2:N2"/>
    <mergeCell ref="A3:N3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13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30980-1510-4C40-B22A-78D6A754680F}">
  <dimension ref="A1:M97"/>
  <sheetViews>
    <sheetView view="pageBreakPreview" zoomScale="90" zoomScaleNormal="100" zoomScaleSheetLayoutView="90" workbookViewId="0">
      <selection activeCell="U25" sqref="U25"/>
    </sheetView>
  </sheetViews>
  <sheetFormatPr baseColWidth="10" defaultRowHeight="15"/>
  <cols>
    <col min="1" max="1" width="10.7109375" style="53" customWidth="1"/>
    <col min="2" max="2" width="4.28515625" style="53" bestFit="1" customWidth="1"/>
    <col min="3" max="16384" width="11.42578125" style="53"/>
  </cols>
  <sheetData>
    <row r="1" spans="1:13">
      <c r="A1" s="52" t="s">
        <v>53</v>
      </c>
    </row>
    <row r="2" spans="1:13" ht="29.25" customHeight="1">
      <c r="A2" s="529" t="s">
        <v>628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372</v>
      </c>
      <c r="B5" s="76" t="s">
        <v>90</v>
      </c>
    </row>
    <row r="6" spans="1:13" ht="5.0999999999999996" customHeight="1">
      <c r="A6" s="76" t="s">
        <v>63</v>
      </c>
      <c r="B6" s="77">
        <v>1176</v>
      </c>
    </row>
    <row r="7" spans="1:13" ht="5.0999999999999996" customHeight="1">
      <c r="A7" s="76" t="s">
        <v>69</v>
      </c>
      <c r="B7" s="77">
        <v>818</v>
      </c>
    </row>
    <row r="8" spans="1:13" ht="5.0999999999999996" customHeight="1">
      <c r="A8" s="76" t="s">
        <v>75</v>
      </c>
      <c r="B8" s="77">
        <v>510</v>
      </c>
    </row>
    <row r="9" spans="1:13" ht="5.0999999999999996" customHeight="1">
      <c r="A9" s="76" t="s">
        <v>68</v>
      </c>
      <c r="B9" s="77">
        <v>458</v>
      </c>
    </row>
    <row r="10" spans="1:13" ht="5.0999999999999996" customHeight="1">
      <c r="A10" s="76" t="s">
        <v>84</v>
      </c>
      <c r="B10" s="77">
        <v>351</v>
      </c>
      <c r="J10" s="528" t="s">
        <v>266</v>
      </c>
      <c r="K10" s="527">
        <v>8558</v>
      </c>
    </row>
    <row r="11" spans="1:13" ht="5.0999999999999996" customHeight="1">
      <c r="A11" s="76" t="s">
        <v>62</v>
      </c>
      <c r="B11" s="77">
        <v>314</v>
      </c>
      <c r="J11" s="528"/>
      <c r="K11" s="527"/>
    </row>
    <row r="12" spans="1:13" ht="5.0999999999999996" customHeight="1">
      <c r="A12" s="76" t="s">
        <v>56</v>
      </c>
      <c r="B12" s="77">
        <v>296</v>
      </c>
      <c r="J12" s="528"/>
      <c r="K12" s="527"/>
    </row>
    <row r="13" spans="1:13" ht="5.0999999999999996" customHeight="1">
      <c r="A13" s="76" t="s">
        <v>80</v>
      </c>
      <c r="B13" s="77">
        <v>296</v>
      </c>
    </row>
    <row r="14" spans="1:13" ht="5.0999999999999996" customHeight="1">
      <c r="A14" s="76" t="s">
        <v>61</v>
      </c>
      <c r="B14" s="77">
        <v>275</v>
      </c>
    </row>
    <row r="15" spans="1:13" ht="5.0999999999999996" customHeight="1">
      <c r="A15" s="76" t="s">
        <v>67</v>
      </c>
      <c r="B15" s="77">
        <v>265</v>
      </c>
    </row>
    <row r="16" spans="1:13" ht="5.0999999999999996" customHeight="1">
      <c r="A16" s="76" t="s">
        <v>74</v>
      </c>
      <c r="B16" s="77">
        <v>263</v>
      </c>
    </row>
    <row r="17" spans="1:2" ht="5.0999999999999996" customHeight="1">
      <c r="A17" s="76" t="s">
        <v>66</v>
      </c>
      <c r="B17" s="77">
        <v>246</v>
      </c>
    </row>
    <row r="18" spans="1:2" ht="5.0999999999999996" customHeight="1">
      <c r="A18" s="76" t="s">
        <v>65</v>
      </c>
      <c r="B18" s="77">
        <v>245</v>
      </c>
    </row>
    <row r="19" spans="1:2" ht="5.0999999999999996" customHeight="1">
      <c r="A19" s="76" t="s">
        <v>71</v>
      </c>
      <c r="B19" s="77">
        <v>237</v>
      </c>
    </row>
    <row r="20" spans="1:2" ht="5.0999999999999996" customHeight="1">
      <c r="A20" s="76" t="s">
        <v>82</v>
      </c>
      <c r="B20" s="77">
        <v>230</v>
      </c>
    </row>
    <row r="21" spans="1:2" ht="5.0999999999999996" customHeight="1">
      <c r="A21" s="76" t="s">
        <v>81</v>
      </c>
      <c r="B21" s="77">
        <v>228</v>
      </c>
    </row>
    <row r="22" spans="1:2" ht="5.0999999999999996" customHeight="1">
      <c r="A22" s="76" t="s">
        <v>70</v>
      </c>
      <c r="B22" s="77">
        <v>211</v>
      </c>
    </row>
    <row r="23" spans="1:2" ht="5.0999999999999996" customHeight="1">
      <c r="A23" s="76" t="s">
        <v>73</v>
      </c>
      <c r="B23" s="77">
        <v>208</v>
      </c>
    </row>
    <row r="24" spans="1:2" ht="5.0999999999999996" customHeight="1">
      <c r="A24" s="76" t="s">
        <v>79</v>
      </c>
      <c r="B24" s="77">
        <v>183</v>
      </c>
    </row>
    <row r="25" spans="1:2" ht="5.0999999999999996" customHeight="1">
      <c r="A25" s="76" t="s">
        <v>64</v>
      </c>
      <c r="B25" s="77">
        <v>160</v>
      </c>
    </row>
    <row r="26" spans="1:2" ht="5.0999999999999996" customHeight="1">
      <c r="A26" s="76" t="s">
        <v>59</v>
      </c>
      <c r="B26" s="77">
        <v>151</v>
      </c>
    </row>
    <row r="27" spans="1:2" ht="5.0999999999999996" customHeight="1">
      <c r="A27" s="76" t="s">
        <v>72</v>
      </c>
      <c r="B27" s="77">
        <v>141</v>
      </c>
    </row>
    <row r="28" spans="1:2" ht="5.0999999999999996" customHeight="1">
      <c r="A28" s="76" t="s">
        <v>78</v>
      </c>
      <c r="B28" s="77">
        <v>119</v>
      </c>
    </row>
    <row r="29" spans="1:2" ht="5.0999999999999996" customHeight="1">
      <c r="A29" s="76" t="s">
        <v>77</v>
      </c>
      <c r="B29" s="77">
        <v>113</v>
      </c>
    </row>
    <row r="30" spans="1:2" ht="5.0999999999999996" customHeight="1">
      <c r="A30" s="76" t="s">
        <v>85</v>
      </c>
      <c r="B30" s="77">
        <v>100</v>
      </c>
    </row>
    <row r="31" spans="1:2" ht="5.0999999999999996" customHeight="1">
      <c r="A31" s="76" t="s">
        <v>86</v>
      </c>
      <c r="B31" s="77">
        <v>98</v>
      </c>
    </row>
    <row r="32" spans="1:2" ht="5.0999999999999996" customHeight="1">
      <c r="A32" s="76" t="s">
        <v>76</v>
      </c>
      <c r="B32" s="77">
        <v>93</v>
      </c>
    </row>
    <row r="33" spans="1:2" ht="5.0999999999999996" customHeight="1">
      <c r="A33" s="76" t="s">
        <v>190</v>
      </c>
      <c r="B33" s="77">
        <v>68</v>
      </c>
    </row>
    <row r="34" spans="1:2" ht="5.0999999999999996" customHeight="1">
      <c r="A34" s="76" t="s">
        <v>189</v>
      </c>
      <c r="B34" s="77">
        <v>64</v>
      </c>
    </row>
    <row r="35" spans="1:2" ht="5.0999999999999996" customHeight="1">
      <c r="A35" s="76" t="s">
        <v>55</v>
      </c>
      <c r="B35" s="77">
        <v>62</v>
      </c>
    </row>
    <row r="36" spans="1:2" ht="5.0999999999999996" customHeight="1">
      <c r="A36" s="76" t="s">
        <v>188</v>
      </c>
      <c r="B36" s="77">
        <v>61</v>
      </c>
    </row>
    <row r="37" spans="1:2" ht="5.0999999999999996" customHeight="1">
      <c r="A37" s="76" t="s">
        <v>60</v>
      </c>
      <c r="B37" s="77">
        <v>56</v>
      </c>
    </row>
    <row r="38" spans="1:2" ht="5.0999999999999996" customHeight="1">
      <c r="A38" s="76" t="s">
        <v>183</v>
      </c>
      <c r="B38" s="77">
        <v>55</v>
      </c>
    </row>
    <row r="39" spans="1:2" ht="5.0999999999999996" customHeight="1">
      <c r="A39" s="76" t="s">
        <v>58</v>
      </c>
      <c r="B39" s="77">
        <v>51</v>
      </c>
    </row>
    <row r="40" spans="1:2" ht="5.0999999999999996" customHeight="1">
      <c r="A40" s="76" t="s">
        <v>57</v>
      </c>
      <c r="B40" s="77">
        <v>46</v>
      </c>
    </row>
    <row r="41" spans="1:2" ht="5.0999999999999996" customHeight="1">
      <c r="A41" s="76" t="s">
        <v>179</v>
      </c>
      <c r="B41" s="76">
        <v>42</v>
      </c>
    </row>
    <row r="42" spans="1:2" ht="5.0999999999999996" customHeight="1">
      <c r="A42" s="76" t="s">
        <v>370</v>
      </c>
      <c r="B42" s="77">
        <v>40</v>
      </c>
    </row>
    <row r="43" spans="1:2" ht="5.0999999999999996" customHeight="1">
      <c r="A43" s="76" t="s">
        <v>187</v>
      </c>
      <c r="B43" s="77">
        <v>35</v>
      </c>
    </row>
    <row r="44" spans="1:2" ht="5.0999999999999996" customHeight="1">
      <c r="A44" s="76" t="s">
        <v>182</v>
      </c>
      <c r="B44" s="76">
        <v>35</v>
      </c>
    </row>
    <row r="45" spans="1:2" ht="5.0999999999999996" customHeight="1">
      <c r="A45" s="76" t="s">
        <v>181</v>
      </c>
      <c r="B45" s="76">
        <v>34</v>
      </c>
    </row>
    <row r="46" spans="1:2" ht="5.0999999999999996" customHeight="1">
      <c r="A46" s="76" t="s">
        <v>184</v>
      </c>
      <c r="B46" s="77">
        <v>32</v>
      </c>
    </row>
    <row r="47" spans="1:2" ht="5.0999999999999996" customHeight="1">
      <c r="A47" s="76" t="s">
        <v>180</v>
      </c>
      <c r="B47" s="77">
        <v>31</v>
      </c>
    </row>
    <row r="48" spans="1:2" ht="5.0999999999999996" customHeight="1">
      <c r="A48" s="76" t="s">
        <v>83</v>
      </c>
      <c r="B48" s="77">
        <v>30</v>
      </c>
    </row>
    <row r="49" spans="1:2" ht="5.0999999999999996" customHeight="1">
      <c r="A49" s="76" t="s">
        <v>186</v>
      </c>
      <c r="B49" s="77">
        <v>18</v>
      </c>
    </row>
    <row r="50" spans="1:2" ht="5.0999999999999996" customHeight="1">
      <c r="A50" s="76" t="s">
        <v>191</v>
      </c>
      <c r="B50" s="76">
        <v>10</v>
      </c>
    </row>
    <row r="51" spans="1:2" ht="5.0999999999999996" customHeight="1">
      <c r="A51" s="76" t="s">
        <v>185</v>
      </c>
      <c r="B51" s="77">
        <v>3</v>
      </c>
    </row>
    <row r="52" spans="1:2" ht="5.0999999999999996" customHeight="1">
      <c r="A52" s="76"/>
      <c r="B52" s="76"/>
    </row>
    <row r="53" spans="1:2" ht="5.0999999999999996" customHeight="1">
      <c r="A53" s="76"/>
      <c r="B53" s="77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2" t="s">
        <v>276</v>
      </c>
    </row>
    <row r="96" spans="1:1" ht="9.9499999999999993" customHeight="1">
      <c r="A96" s="142" t="s">
        <v>264</v>
      </c>
    </row>
    <row r="97" spans="1:1" ht="9.9499999999999993" customHeight="1">
      <c r="A97" s="142" t="s">
        <v>265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C927E-9691-40E2-82CD-C870DBB018A0}">
  <dimension ref="A1:Q65"/>
  <sheetViews>
    <sheetView view="pageBreakPreview" zoomScale="55" zoomScaleNormal="60" zoomScaleSheetLayoutView="55" workbookViewId="0">
      <selection activeCell="C27" sqref="C27"/>
    </sheetView>
  </sheetViews>
  <sheetFormatPr baseColWidth="10" defaultColWidth="11.42578125" defaultRowHeight="15"/>
  <cols>
    <col min="1" max="1" width="60.7109375" style="402" customWidth="1"/>
    <col min="2" max="2" width="1.7109375" style="402" customWidth="1"/>
    <col min="3" max="4" width="15.7109375" style="402" customWidth="1"/>
    <col min="5" max="5" width="16" style="402" customWidth="1"/>
    <col min="6" max="6" width="16.42578125" style="402" customWidth="1"/>
    <col min="7" max="8" width="15.7109375" style="402" customWidth="1"/>
    <col min="9" max="9" width="1.7109375" style="402" customWidth="1"/>
    <col min="10" max="11" width="15.7109375" style="402" customWidth="1"/>
    <col min="12" max="12" width="16" style="402" customWidth="1"/>
    <col min="13" max="13" width="16.42578125" style="402" customWidth="1"/>
    <col min="14" max="15" width="15.7109375" style="402" customWidth="1"/>
    <col min="16" max="16" width="1.7109375" style="402" customWidth="1"/>
    <col min="17" max="17" width="15.7109375" style="402" customWidth="1"/>
    <col min="18" max="22" width="11.42578125" style="402"/>
    <col min="23" max="23" width="1.7109375" style="402" customWidth="1"/>
    <col min="24" max="24" width="11.42578125" style="402"/>
    <col min="25" max="25" width="1.7109375" style="402" customWidth="1"/>
    <col min="26" max="16384" width="11.42578125" style="402"/>
  </cols>
  <sheetData>
    <row r="1" spans="1:17" ht="33" customHeight="1">
      <c r="A1" s="555" t="s">
        <v>624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20.100000000000001" customHeight="1">
      <c r="A2" s="556" t="s">
        <v>88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</row>
    <row r="3" spans="1:17">
      <c r="A3" s="403"/>
    </row>
    <row r="4" spans="1:17">
      <c r="A4" s="557" t="s">
        <v>280</v>
      </c>
      <c r="B4" s="404"/>
      <c r="C4" s="558" t="s">
        <v>269</v>
      </c>
      <c r="D4" s="558"/>
      <c r="E4" s="558"/>
      <c r="F4" s="558"/>
      <c r="G4" s="558"/>
      <c r="H4" s="558"/>
      <c r="I4" s="404"/>
      <c r="J4" s="558" t="s">
        <v>270</v>
      </c>
      <c r="K4" s="558"/>
      <c r="L4" s="558"/>
      <c r="M4" s="558"/>
      <c r="N4" s="558"/>
      <c r="O4" s="558"/>
      <c r="P4" s="559"/>
      <c r="Q4" s="558" t="s">
        <v>90</v>
      </c>
    </row>
    <row r="5" spans="1:17">
      <c r="A5" s="557"/>
      <c r="B5" s="404"/>
      <c r="C5" s="558" t="s">
        <v>278</v>
      </c>
      <c r="D5" s="558"/>
      <c r="E5" s="558" t="s">
        <v>279</v>
      </c>
      <c r="F5" s="558"/>
      <c r="G5" s="558" t="s">
        <v>193</v>
      </c>
      <c r="H5" s="558" t="s">
        <v>271</v>
      </c>
      <c r="I5" s="404"/>
      <c r="J5" s="558" t="s">
        <v>278</v>
      </c>
      <c r="K5" s="558"/>
      <c r="L5" s="558" t="s">
        <v>279</v>
      </c>
      <c r="M5" s="558"/>
      <c r="N5" s="558" t="s">
        <v>193</v>
      </c>
      <c r="O5" s="558" t="s">
        <v>271</v>
      </c>
      <c r="P5" s="559"/>
      <c r="Q5" s="558"/>
    </row>
    <row r="6" spans="1:17">
      <c r="A6" s="557"/>
      <c r="B6" s="404"/>
      <c r="C6" s="405" t="s">
        <v>272</v>
      </c>
      <c r="D6" s="405" t="s">
        <v>273</v>
      </c>
      <c r="E6" s="405" t="s">
        <v>272</v>
      </c>
      <c r="F6" s="405" t="s">
        <v>273</v>
      </c>
      <c r="G6" s="558"/>
      <c r="H6" s="558"/>
      <c r="I6" s="404"/>
      <c r="J6" s="405" t="s">
        <v>272</v>
      </c>
      <c r="K6" s="405" t="s">
        <v>273</v>
      </c>
      <c r="L6" s="405" t="s">
        <v>272</v>
      </c>
      <c r="M6" s="405" t="s">
        <v>273</v>
      </c>
      <c r="N6" s="558"/>
      <c r="O6" s="558"/>
      <c r="P6" s="559"/>
      <c r="Q6" s="558"/>
    </row>
    <row r="7" spans="1:17" ht="8.1" customHeight="1">
      <c r="A7" s="406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</row>
    <row r="8" spans="1:17" ht="16.5" customHeight="1">
      <c r="A8" s="407" t="s">
        <v>55</v>
      </c>
      <c r="B8" s="408"/>
      <c r="C8" s="409">
        <v>15</v>
      </c>
      <c r="D8" s="409">
        <v>0</v>
      </c>
      <c r="E8" s="409">
        <v>45</v>
      </c>
      <c r="F8" s="409"/>
      <c r="G8" s="410">
        <f>SUM(C8:F8)</f>
        <v>60</v>
      </c>
      <c r="H8" s="411">
        <f>IF(Q8=0,0,G8/Q8*100)</f>
        <v>96.774193548387103</v>
      </c>
      <c r="I8" s="408"/>
      <c r="J8" s="409"/>
      <c r="K8" s="409"/>
      <c r="L8" s="409"/>
      <c r="M8" s="409">
        <v>2</v>
      </c>
      <c r="N8" s="412">
        <f>SUM(J8:M8)</f>
        <v>2</v>
      </c>
      <c r="O8" s="411">
        <f>IF(Q8=0,0,N8/Q8*100)</f>
        <v>3.225806451612903</v>
      </c>
      <c r="P8" s="408"/>
      <c r="Q8" s="410">
        <f>G8+N8</f>
        <v>62</v>
      </c>
    </row>
    <row r="9" spans="1:17" ht="16.5" customHeight="1">
      <c r="A9" s="407" t="s">
        <v>56</v>
      </c>
      <c r="B9" s="408"/>
      <c r="C9" s="409">
        <v>107</v>
      </c>
      <c r="D9" s="409">
        <v>2</v>
      </c>
      <c r="E9" s="409">
        <v>146</v>
      </c>
      <c r="F9" s="409">
        <v>3</v>
      </c>
      <c r="G9" s="410">
        <f t="shared" ref="G9:G39" si="0">SUM(C9:F9)</f>
        <v>258</v>
      </c>
      <c r="H9" s="411">
        <f t="shared" ref="H9:H41" si="1">IF(Q9=0,0,G9/Q9*100)</f>
        <v>87.162162162162161</v>
      </c>
      <c r="I9" s="408"/>
      <c r="J9" s="409">
        <v>20</v>
      </c>
      <c r="K9" s="409">
        <v>2</v>
      </c>
      <c r="L9" s="409">
        <v>16</v>
      </c>
      <c r="M9" s="409"/>
      <c r="N9" s="412">
        <f t="shared" ref="N9:N39" si="2">SUM(J9:M9)</f>
        <v>38</v>
      </c>
      <c r="O9" s="411">
        <f t="shared" ref="O9:O41" si="3">IF(Q9=0,0,N9/Q9*100)</f>
        <v>12.837837837837837</v>
      </c>
      <c r="P9" s="408"/>
      <c r="Q9" s="410">
        <f t="shared" ref="Q9:Q39" si="4">G9+N9</f>
        <v>296</v>
      </c>
    </row>
    <row r="10" spans="1:17" ht="16.5" customHeight="1">
      <c r="A10" s="407" t="s">
        <v>57</v>
      </c>
      <c r="B10" s="408"/>
      <c r="C10" s="409">
        <v>17</v>
      </c>
      <c r="D10" s="409">
        <v>1</v>
      </c>
      <c r="E10" s="409">
        <v>26</v>
      </c>
      <c r="F10" s="409"/>
      <c r="G10" s="410">
        <f t="shared" si="0"/>
        <v>44</v>
      </c>
      <c r="H10" s="411">
        <f t="shared" si="1"/>
        <v>95.652173913043484</v>
      </c>
      <c r="I10" s="408"/>
      <c r="J10" s="409">
        <v>1</v>
      </c>
      <c r="K10" s="409"/>
      <c r="L10" s="409">
        <v>1</v>
      </c>
      <c r="M10" s="409"/>
      <c r="N10" s="412">
        <f t="shared" si="2"/>
        <v>2</v>
      </c>
      <c r="O10" s="411">
        <f t="shared" si="3"/>
        <v>4.3478260869565215</v>
      </c>
      <c r="P10" s="408"/>
      <c r="Q10" s="410">
        <f t="shared" si="4"/>
        <v>46</v>
      </c>
    </row>
    <row r="11" spans="1:17" ht="16.5" customHeight="1">
      <c r="A11" s="407" t="s">
        <v>58</v>
      </c>
      <c r="B11" s="408"/>
      <c r="C11" s="409">
        <v>5</v>
      </c>
      <c r="D11" s="409"/>
      <c r="E11" s="409">
        <v>44</v>
      </c>
      <c r="F11" s="409">
        <v>1</v>
      </c>
      <c r="G11" s="410">
        <f t="shared" si="0"/>
        <v>50</v>
      </c>
      <c r="H11" s="411">
        <f t="shared" si="1"/>
        <v>98.039215686274503</v>
      </c>
      <c r="I11" s="408"/>
      <c r="J11" s="409"/>
      <c r="K11" s="409"/>
      <c r="L11" s="409"/>
      <c r="M11" s="409">
        <v>1</v>
      </c>
      <c r="N11" s="412">
        <f t="shared" si="2"/>
        <v>1</v>
      </c>
      <c r="O11" s="411">
        <f t="shared" si="3"/>
        <v>1.9607843137254901</v>
      </c>
      <c r="P11" s="408"/>
      <c r="Q11" s="410">
        <f t="shared" si="4"/>
        <v>51</v>
      </c>
    </row>
    <row r="12" spans="1:17" ht="16.5" customHeight="1">
      <c r="A12" s="407" t="s">
        <v>61</v>
      </c>
      <c r="B12" s="408"/>
      <c r="C12" s="409">
        <v>136</v>
      </c>
      <c r="D12" s="409">
        <v>3</v>
      </c>
      <c r="E12" s="409">
        <v>128</v>
      </c>
      <c r="F12" s="409">
        <v>1</v>
      </c>
      <c r="G12" s="410">
        <f t="shared" si="0"/>
        <v>268</v>
      </c>
      <c r="H12" s="411">
        <f t="shared" si="1"/>
        <v>97.454545454545453</v>
      </c>
      <c r="I12" s="408"/>
      <c r="J12" s="409">
        <v>2</v>
      </c>
      <c r="K12" s="409">
        <v>1</v>
      </c>
      <c r="L12" s="409">
        <v>3</v>
      </c>
      <c r="M12" s="409">
        <v>1</v>
      </c>
      <c r="N12" s="412">
        <f t="shared" si="2"/>
        <v>7</v>
      </c>
      <c r="O12" s="411">
        <f t="shared" si="3"/>
        <v>2.5454545454545454</v>
      </c>
      <c r="P12" s="408"/>
      <c r="Q12" s="410">
        <f t="shared" si="4"/>
        <v>275</v>
      </c>
    </row>
    <row r="13" spans="1:17" ht="16.5" customHeight="1">
      <c r="A13" s="407" t="s">
        <v>62</v>
      </c>
      <c r="B13" s="408"/>
      <c r="C13" s="409">
        <v>85</v>
      </c>
      <c r="D13" s="409"/>
      <c r="E13" s="409">
        <v>209</v>
      </c>
      <c r="F13" s="409">
        <v>4</v>
      </c>
      <c r="G13" s="410">
        <f t="shared" si="0"/>
        <v>298</v>
      </c>
      <c r="H13" s="411">
        <f t="shared" si="1"/>
        <v>94.904458598726109</v>
      </c>
      <c r="I13" s="408"/>
      <c r="J13" s="409">
        <v>8</v>
      </c>
      <c r="K13" s="409"/>
      <c r="L13" s="409">
        <v>7</v>
      </c>
      <c r="M13" s="409">
        <v>1</v>
      </c>
      <c r="N13" s="412">
        <f t="shared" si="2"/>
        <v>16</v>
      </c>
      <c r="O13" s="411">
        <f t="shared" si="3"/>
        <v>5.095541401273886</v>
      </c>
      <c r="P13" s="408"/>
      <c r="Q13" s="410">
        <f t="shared" si="4"/>
        <v>314</v>
      </c>
    </row>
    <row r="14" spans="1:17" ht="16.5" customHeight="1">
      <c r="A14" s="407" t="s">
        <v>63</v>
      </c>
      <c r="B14" s="408"/>
      <c r="C14" s="409">
        <v>227</v>
      </c>
      <c r="D14" s="409">
        <v>30</v>
      </c>
      <c r="E14" s="409">
        <v>696</v>
      </c>
      <c r="F14" s="409">
        <v>53</v>
      </c>
      <c r="G14" s="410">
        <f t="shared" si="0"/>
        <v>1006</v>
      </c>
      <c r="H14" s="411">
        <f t="shared" si="1"/>
        <v>85.544217687074834</v>
      </c>
      <c r="I14" s="408"/>
      <c r="J14" s="409">
        <v>31</v>
      </c>
      <c r="K14" s="409">
        <v>7</v>
      </c>
      <c r="L14" s="409">
        <v>128</v>
      </c>
      <c r="M14" s="409">
        <v>4</v>
      </c>
      <c r="N14" s="412">
        <f t="shared" si="2"/>
        <v>170</v>
      </c>
      <c r="O14" s="411">
        <f t="shared" si="3"/>
        <v>14.455782312925169</v>
      </c>
      <c r="P14" s="408"/>
      <c r="Q14" s="410">
        <f t="shared" si="4"/>
        <v>1176</v>
      </c>
    </row>
    <row r="15" spans="1:17" ht="16.5" customHeight="1">
      <c r="A15" s="407" t="s">
        <v>59</v>
      </c>
      <c r="B15" s="408"/>
      <c r="C15" s="409">
        <v>45</v>
      </c>
      <c r="D15" s="409">
        <v>1</v>
      </c>
      <c r="E15" s="409">
        <v>102</v>
      </c>
      <c r="F15" s="409">
        <v>3</v>
      </c>
      <c r="G15" s="410">
        <f t="shared" si="0"/>
        <v>151</v>
      </c>
      <c r="H15" s="411">
        <f t="shared" si="1"/>
        <v>100</v>
      </c>
      <c r="I15" s="408"/>
      <c r="J15" s="409"/>
      <c r="K15" s="409"/>
      <c r="L15" s="409"/>
      <c r="M15" s="409"/>
      <c r="N15" s="412">
        <f t="shared" si="2"/>
        <v>0</v>
      </c>
      <c r="O15" s="411">
        <f t="shared" si="3"/>
        <v>0</v>
      </c>
      <c r="P15" s="408"/>
      <c r="Q15" s="410">
        <f t="shared" si="4"/>
        <v>151</v>
      </c>
    </row>
    <row r="16" spans="1:17" ht="16.5" customHeight="1">
      <c r="A16" s="407" t="s">
        <v>60</v>
      </c>
      <c r="B16" s="408"/>
      <c r="C16" s="409">
        <v>13</v>
      </c>
      <c r="D16" s="409"/>
      <c r="E16" s="409">
        <v>42</v>
      </c>
      <c r="F16" s="409"/>
      <c r="G16" s="410">
        <f t="shared" si="0"/>
        <v>55</v>
      </c>
      <c r="H16" s="411">
        <f t="shared" si="1"/>
        <v>98.214285714285708</v>
      </c>
      <c r="I16" s="408"/>
      <c r="J16" s="409"/>
      <c r="K16" s="409"/>
      <c r="L16" s="409">
        <v>1</v>
      </c>
      <c r="M16" s="409"/>
      <c r="N16" s="412">
        <f t="shared" si="2"/>
        <v>1</v>
      </c>
      <c r="O16" s="411">
        <f t="shared" si="3"/>
        <v>1.7857142857142856</v>
      </c>
      <c r="P16" s="408"/>
      <c r="Q16" s="410">
        <f t="shared" si="4"/>
        <v>56</v>
      </c>
    </row>
    <row r="17" spans="1:17" ht="16.5" customHeight="1">
      <c r="A17" s="407" t="s">
        <v>64</v>
      </c>
      <c r="B17" s="408"/>
      <c r="C17" s="409">
        <v>45</v>
      </c>
      <c r="D17" s="409">
        <v>2</v>
      </c>
      <c r="E17" s="409">
        <v>109</v>
      </c>
      <c r="F17" s="409">
        <v>1</v>
      </c>
      <c r="G17" s="410">
        <f t="shared" si="0"/>
        <v>157</v>
      </c>
      <c r="H17" s="411">
        <f t="shared" si="1"/>
        <v>98.125</v>
      </c>
      <c r="I17" s="408"/>
      <c r="J17" s="409"/>
      <c r="K17" s="409"/>
      <c r="L17" s="409">
        <v>3</v>
      </c>
      <c r="M17" s="409"/>
      <c r="N17" s="412">
        <f t="shared" si="2"/>
        <v>3</v>
      </c>
      <c r="O17" s="411">
        <f t="shared" si="3"/>
        <v>1.875</v>
      </c>
      <c r="P17" s="408"/>
      <c r="Q17" s="410">
        <f t="shared" si="4"/>
        <v>160</v>
      </c>
    </row>
    <row r="18" spans="1:17" ht="16.5" customHeight="1">
      <c r="A18" s="407" t="s">
        <v>69</v>
      </c>
      <c r="B18" s="408"/>
      <c r="C18" s="409">
        <v>192</v>
      </c>
      <c r="D18" s="409">
        <v>12</v>
      </c>
      <c r="E18" s="409">
        <v>565</v>
      </c>
      <c r="F18" s="409">
        <v>25</v>
      </c>
      <c r="G18" s="410">
        <f t="shared" si="0"/>
        <v>794</v>
      </c>
      <c r="H18" s="411">
        <f t="shared" si="1"/>
        <v>97.066014669926645</v>
      </c>
      <c r="I18" s="408"/>
      <c r="J18" s="409">
        <v>14</v>
      </c>
      <c r="K18" s="409"/>
      <c r="L18" s="409">
        <v>9</v>
      </c>
      <c r="M18" s="409">
        <v>1</v>
      </c>
      <c r="N18" s="412">
        <f t="shared" si="2"/>
        <v>24</v>
      </c>
      <c r="O18" s="411">
        <f t="shared" si="3"/>
        <v>2.9339853300733498</v>
      </c>
      <c r="P18" s="408"/>
      <c r="Q18" s="410">
        <f t="shared" si="4"/>
        <v>818</v>
      </c>
    </row>
    <row r="19" spans="1:17" ht="16.5" customHeight="1">
      <c r="A19" s="407" t="s">
        <v>65</v>
      </c>
      <c r="B19" s="408"/>
      <c r="C19" s="409">
        <v>39</v>
      </c>
      <c r="D19" s="409">
        <v>2</v>
      </c>
      <c r="E19" s="409">
        <v>193</v>
      </c>
      <c r="F19" s="409">
        <v>3</v>
      </c>
      <c r="G19" s="410">
        <f t="shared" si="0"/>
        <v>237</v>
      </c>
      <c r="H19" s="411">
        <f t="shared" si="1"/>
        <v>96.734693877551024</v>
      </c>
      <c r="I19" s="408"/>
      <c r="J19" s="409"/>
      <c r="K19" s="409">
        <v>1</v>
      </c>
      <c r="L19" s="409">
        <v>7</v>
      </c>
      <c r="M19" s="409"/>
      <c r="N19" s="412">
        <f t="shared" si="2"/>
        <v>8</v>
      </c>
      <c r="O19" s="411">
        <f t="shared" si="3"/>
        <v>3.2653061224489797</v>
      </c>
      <c r="P19" s="408"/>
      <c r="Q19" s="410">
        <f t="shared" si="4"/>
        <v>245</v>
      </c>
    </row>
    <row r="20" spans="1:17" ht="16.5" customHeight="1">
      <c r="A20" s="407" t="s">
        <v>66</v>
      </c>
      <c r="B20" s="408"/>
      <c r="C20" s="409">
        <v>52</v>
      </c>
      <c r="D20" s="409">
        <v>1</v>
      </c>
      <c r="E20" s="409">
        <v>175</v>
      </c>
      <c r="F20" s="409">
        <v>7</v>
      </c>
      <c r="G20" s="410">
        <f t="shared" si="0"/>
        <v>235</v>
      </c>
      <c r="H20" s="411">
        <f t="shared" si="1"/>
        <v>95.528455284552848</v>
      </c>
      <c r="I20" s="408"/>
      <c r="J20" s="409">
        <v>2</v>
      </c>
      <c r="K20" s="409"/>
      <c r="L20" s="409">
        <v>9</v>
      </c>
      <c r="M20" s="409"/>
      <c r="N20" s="412">
        <f t="shared" si="2"/>
        <v>11</v>
      </c>
      <c r="O20" s="411">
        <f t="shared" si="3"/>
        <v>4.4715447154471546</v>
      </c>
      <c r="P20" s="408"/>
      <c r="Q20" s="410">
        <f t="shared" si="4"/>
        <v>246</v>
      </c>
    </row>
    <row r="21" spans="1:17" ht="16.5" customHeight="1">
      <c r="A21" s="407" t="s">
        <v>67</v>
      </c>
      <c r="B21" s="408"/>
      <c r="C21" s="409">
        <v>82</v>
      </c>
      <c r="D21" s="409">
        <v>4</v>
      </c>
      <c r="E21" s="409">
        <v>166</v>
      </c>
      <c r="F21" s="409">
        <v>7</v>
      </c>
      <c r="G21" s="410">
        <f t="shared" si="0"/>
        <v>259</v>
      </c>
      <c r="H21" s="411">
        <f t="shared" si="1"/>
        <v>97.735849056603769</v>
      </c>
      <c r="I21" s="408"/>
      <c r="J21" s="409">
        <v>3</v>
      </c>
      <c r="K21" s="409"/>
      <c r="L21" s="409">
        <v>3</v>
      </c>
      <c r="M21" s="409"/>
      <c r="N21" s="412">
        <f t="shared" si="2"/>
        <v>6</v>
      </c>
      <c r="O21" s="411">
        <f t="shared" si="3"/>
        <v>2.2641509433962264</v>
      </c>
      <c r="P21" s="408"/>
      <c r="Q21" s="410">
        <f t="shared" si="4"/>
        <v>265</v>
      </c>
    </row>
    <row r="22" spans="1:17" ht="16.5" customHeight="1">
      <c r="A22" s="407" t="s">
        <v>68</v>
      </c>
      <c r="B22" s="408"/>
      <c r="C22" s="409">
        <v>178</v>
      </c>
      <c r="D22" s="409">
        <v>6</v>
      </c>
      <c r="E22" s="409">
        <v>229</v>
      </c>
      <c r="F22" s="409">
        <v>6</v>
      </c>
      <c r="G22" s="410">
        <f t="shared" si="0"/>
        <v>419</v>
      </c>
      <c r="H22" s="411">
        <f t="shared" si="1"/>
        <v>91.484716157205241</v>
      </c>
      <c r="I22" s="408"/>
      <c r="J22" s="409">
        <v>12</v>
      </c>
      <c r="K22" s="409">
        <v>1</v>
      </c>
      <c r="L22" s="409">
        <v>23</v>
      </c>
      <c r="M22" s="409">
        <v>3</v>
      </c>
      <c r="N22" s="412">
        <f t="shared" si="2"/>
        <v>39</v>
      </c>
      <c r="O22" s="411">
        <f t="shared" si="3"/>
        <v>8.5152838427947604</v>
      </c>
      <c r="P22" s="408"/>
      <c r="Q22" s="410">
        <f t="shared" si="4"/>
        <v>458</v>
      </c>
    </row>
    <row r="23" spans="1:17" ht="16.5" customHeight="1">
      <c r="A23" s="407" t="s">
        <v>70</v>
      </c>
      <c r="B23" s="408"/>
      <c r="C23" s="409">
        <v>52</v>
      </c>
      <c r="D23" s="409"/>
      <c r="E23" s="409">
        <v>143</v>
      </c>
      <c r="F23" s="409">
        <v>3</v>
      </c>
      <c r="G23" s="410">
        <f t="shared" si="0"/>
        <v>198</v>
      </c>
      <c r="H23" s="411">
        <f t="shared" si="1"/>
        <v>93.838862559241704</v>
      </c>
      <c r="I23" s="408"/>
      <c r="J23" s="409">
        <v>2</v>
      </c>
      <c r="K23" s="409"/>
      <c r="L23" s="409">
        <v>11</v>
      </c>
      <c r="M23" s="409"/>
      <c r="N23" s="412">
        <f t="shared" si="2"/>
        <v>13</v>
      </c>
      <c r="O23" s="411">
        <f t="shared" si="3"/>
        <v>6.1611374407582939</v>
      </c>
      <c r="P23" s="408"/>
      <c r="Q23" s="410">
        <f t="shared" si="4"/>
        <v>211</v>
      </c>
    </row>
    <row r="24" spans="1:17" ht="16.5" customHeight="1">
      <c r="A24" s="407" t="s">
        <v>71</v>
      </c>
      <c r="B24" s="408"/>
      <c r="C24" s="409">
        <v>38</v>
      </c>
      <c r="D24" s="409"/>
      <c r="E24" s="409">
        <v>186</v>
      </c>
      <c r="F24" s="409">
        <v>2</v>
      </c>
      <c r="G24" s="410">
        <f t="shared" si="0"/>
        <v>226</v>
      </c>
      <c r="H24" s="411">
        <f t="shared" si="1"/>
        <v>95.358649789029542</v>
      </c>
      <c r="I24" s="408"/>
      <c r="J24" s="409">
        <v>3</v>
      </c>
      <c r="K24" s="409"/>
      <c r="L24" s="409">
        <v>8</v>
      </c>
      <c r="M24" s="409"/>
      <c r="N24" s="412">
        <f t="shared" si="2"/>
        <v>11</v>
      </c>
      <c r="O24" s="411">
        <f t="shared" si="3"/>
        <v>4.6413502109704643</v>
      </c>
      <c r="P24" s="408"/>
      <c r="Q24" s="410">
        <f t="shared" si="4"/>
        <v>237</v>
      </c>
    </row>
    <row r="25" spans="1:17" ht="16.5" customHeight="1">
      <c r="A25" s="407" t="s">
        <v>72</v>
      </c>
      <c r="B25" s="408"/>
      <c r="C25" s="409">
        <v>67</v>
      </c>
      <c r="D25" s="409">
        <v>1</v>
      </c>
      <c r="E25" s="409">
        <v>71</v>
      </c>
      <c r="F25" s="409">
        <v>2</v>
      </c>
      <c r="G25" s="410">
        <f t="shared" si="0"/>
        <v>141</v>
      </c>
      <c r="H25" s="411">
        <f t="shared" si="1"/>
        <v>100</v>
      </c>
      <c r="I25" s="408"/>
      <c r="J25" s="409"/>
      <c r="K25" s="409"/>
      <c r="L25" s="409"/>
      <c r="M25" s="409"/>
      <c r="N25" s="412">
        <f t="shared" si="2"/>
        <v>0</v>
      </c>
      <c r="O25" s="411">
        <f t="shared" si="3"/>
        <v>0</v>
      </c>
      <c r="P25" s="408"/>
      <c r="Q25" s="410">
        <f t="shared" si="4"/>
        <v>141</v>
      </c>
    </row>
    <row r="26" spans="1:17" ht="16.5" customHeight="1">
      <c r="A26" s="407" t="s">
        <v>73</v>
      </c>
      <c r="B26" s="408"/>
      <c r="C26" s="409">
        <v>53</v>
      </c>
      <c r="D26" s="409"/>
      <c r="E26" s="409">
        <v>136</v>
      </c>
      <c r="F26" s="409">
        <v>3</v>
      </c>
      <c r="G26" s="410">
        <f t="shared" si="0"/>
        <v>192</v>
      </c>
      <c r="H26" s="411">
        <f t="shared" si="1"/>
        <v>92.307692307692307</v>
      </c>
      <c r="I26" s="408"/>
      <c r="J26" s="409">
        <v>5</v>
      </c>
      <c r="K26" s="409"/>
      <c r="L26" s="409">
        <v>11</v>
      </c>
      <c r="M26" s="409"/>
      <c r="N26" s="412">
        <f t="shared" si="2"/>
        <v>16</v>
      </c>
      <c r="O26" s="411">
        <f t="shared" si="3"/>
        <v>7.6923076923076925</v>
      </c>
      <c r="P26" s="408"/>
      <c r="Q26" s="410">
        <f t="shared" si="4"/>
        <v>208</v>
      </c>
    </row>
    <row r="27" spans="1:17" ht="16.5" customHeight="1">
      <c r="A27" s="407" t="s">
        <v>74</v>
      </c>
      <c r="B27" s="408"/>
      <c r="C27" s="409">
        <v>110</v>
      </c>
      <c r="D27" s="409">
        <v>3</v>
      </c>
      <c r="E27" s="409">
        <v>143</v>
      </c>
      <c r="F27" s="409">
        <v>4</v>
      </c>
      <c r="G27" s="410">
        <f t="shared" si="0"/>
        <v>260</v>
      </c>
      <c r="H27" s="411">
        <f t="shared" si="1"/>
        <v>98.859315589353614</v>
      </c>
      <c r="I27" s="408"/>
      <c r="J27" s="409">
        <v>2</v>
      </c>
      <c r="K27" s="409"/>
      <c r="L27" s="409"/>
      <c r="M27" s="409">
        <v>1</v>
      </c>
      <c r="N27" s="412">
        <f t="shared" si="2"/>
        <v>3</v>
      </c>
      <c r="O27" s="411">
        <f t="shared" si="3"/>
        <v>1.1406844106463878</v>
      </c>
      <c r="P27" s="408"/>
      <c r="Q27" s="410">
        <f t="shared" si="4"/>
        <v>263</v>
      </c>
    </row>
    <row r="28" spans="1:17" ht="16.5" customHeight="1">
      <c r="A28" s="407" t="s">
        <v>75</v>
      </c>
      <c r="B28" s="408"/>
      <c r="C28" s="409">
        <v>152</v>
      </c>
      <c r="D28" s="409">
        <v>8</v>
      </c>
      <c r="E28" s="409">
        <v>326</v>
      </c>
      <c r="F28" s="409">
        <v>12</v>
      </c>
      <c r="G28" s="410">
        <f t="shared" si="0"/>
        <v>498</v>
      </c>
      <c r="H28" s="411">
        <f t="shared" si="1"/>
        <v>97.647058823529406</v>
      </c>
      <c r="I28" s="408"/>
      <c r="J28" s="409">
        <v>6</v>
      </c>
      <c r="K28" s="409"/>
      <c r="L28" s="409">
        <v>5</v>
      </c>
      <c r="M28" s="409">
        <v>1</v>
      </c>
      <c r="N28" s="412">
        <f t="shared" si="2"/>
        <v>12</v>
      </c>
      <c r="O28" s="411">
        <f t="shared" si="3"/>
        <v>2.3529411764705883</v>
      </c>
      <c r="P28" s="408"/>
      <c r="Q28" s="410">
        <f t="shared" si="4"/>
        <v>510</v>
      </c>
    </row>
    <row r="29" spans="1:17" ht="16.5" customHeight="1">
      <c r="A29" s="407" t="s">
        <v>76</v>
      </c>
      <c r="B29" s="408"/>
      <c r="C29" s="409">
        <v>12</v>
      </c>
      <c r="D29" s="409">
        <v>3</v>
      </c>
      <c r="E29" s="409">
        <v>72</v>
      </c>
      <c r="F29" s="409">
        <v>2</v>
      </c>
      <c r="G29" s="410">
        <f t="shared" si="0"/>
        <v>89</v>
      </c>
      <c r="H29" s="411">
        <f t="shared" si="1"/>
        <v>95.6989247311828</v>
      </c>
      <c r="I29" s="408"/>
      <c r="J29" s="409">
        <v>1</v>
      </c>
      <c r="K29" s="409"/>
      <c r="L29" s="409">
        <v>3</v>
      </c>
      <c r="M29" s="409"/>
      <c r="N29" s="412">
        <f t="shared" si="2"/>
        <v>4</v>
      </c>
      <c r="O29" s="411">
        <f t="shared" si="3"/>
        <v>4.3010752688172049</v>
      </c>
      <c r="P29" s="408"/>
      <c r="Q29" s="410">
        <f t="shared" si="4"/>
        <v>93</v>
      </c>
    </row>
    <row r="30" spans="1:17" ht="16.5" customHeight="1">
      <c r="A30" s="407" t="s">
        <v>77</v>
      </c>
      <c r="B30" s="408"/>
      <c r="C30" s="409">
        <v>55</v>
      </c>
      <c r="D30" s="409"/>
      <c r="E30" s="409">
        <v>52</v>
      </c>
      <c r="F30" s="409">
        <v>4</v>
      </c>
      <c r="G30" s="410">
        <f t="shared" si="0"/>
        <v>111</v>
      </c>
      <c r="H30" s="411">
        <f t="shared" si="1"/>
        <v>98.230088495575217</v>
      </c>
      <c r="I30" s="408"/>
      <c r="J30" s="409">
        <v>1</v>
      </c>
      <c r="K30" s="409"/>
      <c r="L30" s="409">
        <v>1</v>
      </c>
      <c r="M30" s="409">
        <v>0</v>
      </c>
      <c r="N30" s="412">
        <f t="shared" si="2"/>
        <v>2</v>
      </c>
      <c r="O30" s="411">
        <f t="shared" si="3"/>
        <v>1.7699115044247788</v>
      </c>
      <c r="P30" s="408"/>
      <c r="Q30" s="410">
        <f t="shared" si="4"/>
        <v>113</v>
      </c>
    </row>
    <row r="31" spans="1:17" ht="16.5" customHeight="1">
      <c r="A31" s="407" t="s">
        <v>78</v>
      </c>
      <c r="B31" s="408"/>
      <c r="C31" s="409">
        <v>56</v>
      </c>
      <c r="D31" s="409">
        <v>2</v>
      </c>
      <c r="E31" s="409">
        <v>55</v>
      </c>
      <c r="F31" s="409"/>
      <c r="G31" s="410">
        <f t="shared" si="0"/>
        <v>113</v>
      </c>
      <c r="H31" s="411">
        <f t="shared" si="1"/>
        <v>94.9579831932773</v>
      </c>
      <c r="I31" s="408"/>
      <c r="J31" s="409">
        <v>1</v>
      </c>
      <c r="K31" s="409"/>
      <c r="L31" s="409">
        <v>5</v>
      </c>
      <c r="M31" s="409"/>
      <c r="N31" s="412">
        <f t="shared" si="2"/>
        <v>6</v>
      </c>
      <c r="O31" s="411">
        <f t="shared" si="3"/>
        <v>5.0420168067226889</v>
      </c>
      <c r="P31" s="408"/>
      <c r="Q31" s="410">
        <f t="shared" si="4"/>
        <v>119</v>
      </c>
    </row>
    <row r="32" spans="1:17" ht="16.5" customHeight="1">
      <c r="A32" s="407" t="s">
        <v>79</v>
      </c>
      <c r="B32" s="408"/>
      <c r="C32" s="409">
        <v>39</v>
      </c>
      <c r="D32" s="409"/>
      <c r="E32" s="409">
        <v>125</v>
      </c>
      <c r="F32" s="409"/>
      <c r="G32" s="410">
        <f t="shared" si="0"/>
        <v>164</v>
      </c>
      <c r="H32" s="411">
        <f t="shared" si="1"/>
        <v>89.617486338797818</v>
      </c>
      <c r="I32" s="408"/>
      <c r="J32" s="409">
        <v>7</v>
      </c>
      <c r="K32" s="409"/>
      <c r="L32" s="409">
        <v>12</v>
      </c>
      <c r="M32" s="409"/>
      <c r="N32" s="412">
        <f t="shared" si="2"/>
        <v>19</v>
      </c>
      <c r="O32" s="411">
        <f t="shared" si="3"/>
        <v>10.382513661202186</v>
      </c>
      <c r="P32" s="408"/>
      <c r="Q32" s="410">
        <f t="shared" si="4"/>
        <v>183</v>
      </c>
    </row>
    <row r="33" spans="1:17" ht="16.5" customHeight="1">
      <c r="A33" s="407" t="s">
        <v>80</v>
      </c>
      <c r="B33" s="408"/>
      <c r="C33" s="409">
        <v>83</v>
      </c>
      <c r="D33" s="409">
        <v>6</v>
      </c>
      <c r="E33" s="409">
        <v>200</v>
      </c>
      <c r="F33" s="409">
        <v>2</v>
      </c>
      <c r="G33" s="410">
        <f t="shared" si="0"/>
        <v>291</v>
      </c>
      <c r="H33" s="411">
        <f t="shared" si="1"/>
        <v>98.310810810810807</v>
      </c>
      <c r="I33" s="408"/>
      <c r="J33" s="409"/>
      <c r="K33" s="409">
        <v>1</v>
      </c>
      <c r="L33" s="409">
        <v>1</v>
      </c>
      <c r="M33" s="409">
        <v>3</v>
      </c>
      <c r="N33" s="412">
        <f t="shared" si="2"/>
        <v>5</v>
      </c>
      <c r="O33" s="411">
        <f t="shared" si="3"/>
        <v>1.6891891891891893</v>
      </c>
      <c r="P33" s="408"/>
      <c r="Q33" s="410">
        <f t="shared" si="4"/>
        <v>296</v>
      </c>
    </row>
    <row r="34" spans="1:17" ht="16.5" customHeight="1">
      <c r="A34" s="407" t="s">
        <v>81</v>
      </c>
      <c r="B34" s="408"/>
      <c r="C34" s="409">
        <v>44</v>
      </c>
      <c r="D34" s="409">
        <v>1</v>
      </c>
      <c r="E34" s="409">
        <v>179</v>
      </c>
      <c r="F34" s="409">
        <v>4</v>
      </c>
      <c r="G34" s="410">
        <f t="shared" si="0"/>
        <v>228</v>
      </c>
      <c r="H34" s="411">
        <f t="shared" si="1"/>
        <v>100</v>
      </c>
      <c r="I34" s="408"/>
      <c r="J34" s="409">
        <v>0</v>
      </c>
      <c r="K34" s="409">
        <v>0</v>
      </c>
      <c r="L34" s="409"/>
      <c r="M34" s="409"/>
      <c r="N34" s="412">
        <f t="shared" si="2"/>
        <v>0</v>
      </c>
      <c r="O34" s="411">
        <f t="shared" si="3"/>
        <v>0</v>
      </c>
      <c r="P34" s="408"/>
      <c r="Q34" s="410">
        <f t="shared" si="4"/>
        <v>228</v>
      </c>
    </row>
    <row r="35" spans="1:17" ht="16.5" customHeight="1">
      <c r="A35" s="407" t="s">
        <v>82</v>
      </c>
      <c r="B35" s="408"/>
      <c r="C35" s="409">
        <v>41</v>
      </c>
      <c r="D35" s="409">
        <v>1</v>
      </c>
      <c r="E35" s="409">
        <v>174</v>
      </c>
      <c r="F35" s="409">
        <v>6</v>
      </c>
      <c r="G35" s="410">
        <f t="shared" si="0"/>
        <v>222</v>
      </c>
      <c r="H35" s="411">
        <f t="shared" si="1"/>
        <v>96.521739130434781</v>
      </c>
      <c r="I35" s="408"/>
      <c r="J35" s="409">
        <v>2</v>
      </c>
      <c r="K35" s="409">
        <v>1</v>
      </c>
      <c r="L35" s="409">
        <v>5</v>
      </c>
      <c r="M35" s="409"/>
      <c r="N35" s="412">
        <f t="shared" si="2"/>
        <v>8</v>
      </c>
      <c r="O35" s="411">
        <f t="shared" si="3"/>
        <v>3.4782608695652173</v>
      </c>
      <c r="P35" s="408"/>
      <c r="Q35" s="410">
        <f t="shared" si="4"/>
        <v>230</v>
      </c>
    </row>
    <row r="36" spans="1:17" ht="16.5" customHeight="1">
      <c r="A36" s="407" t="s">
        <v>83</v>
      </c>
      <c r="B36" s="408"/>
      <c r="C36" s="409">
        <v>15</v>
      </c>
      <c r="D36" s="409"/>
      <c r="E36" s="409">
        <v>9</v>
      </c>
      <c r="F36" s="409"/>
      <c r="G36" s="410">
        <f t="shared" si="0"/>
        <v>24</v>
      </c>
      <c r="H36" s="411">
        <f t="shared" si="1"/>
        <v>80</v>
      </c>
      <c r="I36" s="408"/>
      <c r="J36" s="409">
        <v>2</v>
      </c>
      <c r="K36" s="409"/>
      <c r="L36" s="409">
        <v>4</v>
      </c>
      <c r="M36" s="409"/>
      <c r="N36" s="412">
        <f t="shared" si="2"/>
        <v>6</v>
      </c>
      <c r="O36" s="411">
        <f t="shared" si="3"/>
        <v>20</v>
      </c>
      <c r="P36" s="408"/>
      <c r="Q36" s="410">
        <f t="shared" si="4"/>
        <v>30</v>
      </c>
    </row>
    <row r="37" spans="1:17" ht="16.5" customHeight="1">
      <c r="A37" s="407" t="s">
        <v>84</v>
      </c>
      <c r="B37" s="408"/>
      <c r="C37" s="409">
        <v>123</v>
      </c>
      <c r="D37" s="409">
        <v>12</v>
      </c>
      <c r="E37" s="409">
        <v>211</v>
      </c>
      <c r="F37" s="409">
        <v>1</v>
      </c>
      <c r="G37" s="410">
        <f t="shared" si="0"/>
        <v>347</v>
      </c>
      <c r="H37" s="411">
        <f t="shared" si="1"/>
        <v>98.86039886039886</v>
      </c>
      <c r="I37" s="408"/>
      <c r="J37" s="409">
        <v>2</v>
      </c>
      <c r="K37" s="409"/>
      <c r="L37" s="409">
        <v>2</v>
      </c>
      <c r="M37" s="409"/>
      <c r="N37" s="412">
        <f t="shared" si="2"/>
        <v>4</v>
      </c>
      <c r="O37" s="411">
        <f t="shared" si="3"/>
        <v>1.1396011396011396</v>
      </c>
      <c r="P37" s="408"/>
      <c r="Q37" s="410">
        <f t="shared" si="4"/>
        <v>351</v>
      </c>
    </row>
    <row r="38" spans="1:17" ht="16.5" customHeight="1">
      <c r="A38" s="407" t="s">
        <v>85</v>
      </c>
      <c r="B38" s="408"/>
      <c r="C38" s="409">
        <v>15</v>
      </c>
      <c r="D38" s="409"/>
      <c r="E38" s="409">
        <v>82</v>
      </c>
      <c r="F38" s="409">
        <v>1</v>
      </c>
      <c r="G38" s="410">
        <f t="shared" si="0"/>
        <v>98</v>
      </c>
      <c r="H38" s="411">
        <f t="shared" si="1"/>
        <v>98</v>
      </c>
      <c r="I38" s="408"/>
      <c r="J38" s="409">
        <v>2</v>
      </c>
      <c r="K38" s="409"/>
      <c r="L38" s="409"/>
      <c r="M38" s="409"/>
      <c r="N38" s="412">
        <f t="shared" si="2"/>
        <v>2</v>
      </c>
      <c r="O38" s="411">
        <f t="shared" si="3"/>
        <v>2</v>
      </c>
      <c r="P38" s="408"/>
      <c r="Q38" s="410">
        <f t="shared" si="4"/>
        <v>100</v>
      </c>
    </row>
    <row r="39" spans="1:17" ht="16.5" customHeight="1">
      <c r="A39" s="407" t="s">
        <v>86</v>
      </c>
      <c r="B39" s="408"/>
      <c r="C39" s="409">
        <v>26</v>
      </c>
      <c r="D39" s="409">
        <v>0</v>
      </c>
      <c r="E39" s="409">
        <v>64</v>
      </c>
      <c r="F39" s="409">
        <v>2</v>
      </c>
      <c r="G39" s="410">
        <f t="shared" si="0"/>
        <v>92</v>
      </c>
      <c r="H39" s="411">
        <f t="shared" si="1"/>
        <v>93.877551020408163</v>
      </c>
      <c r="I39" s="408"/>
      <c r="J39" s="409">
        <v>1</v>
      </c>
      <c r="K39" s="409">
        <v>1</v>
      </c>
      <c r="L39" s="409">
        <v>3</v>
      </c>
      <c r="M39" s="409">
        <v>1</v>
      </c>
      <c r="N39" s="412">
        <f t="shared" si="2"/>
        <v>6</v>
      </c>
      <c r="O39" s="411">
        <f t="shared" si="3"/>
        <v>6.1224489795918364</v>
      </c>
      <c r="P39" s="408"/>
      <c r="Q39" s="410">
        <f t="shared" si="4"/>
        <v>98</v>
      </c>
    </row>
    <row r="40" spans="1:17" ht="8.1" customHeight="1">
      <c r="A40" s="406"/>
      <c r="B40" s="403"/>
      <c r="C40" s="403"/>
      <c r="D40" s="403"/>
      <c r="E40" s="403"/>
      <c r="F40" s="403"/>
      <c r="G40" s="406"/>
      <c r="H40" s="406"/>
      <c r="I40" s="403"/>
      <c r="J40" s="403"/>
      <c r="K40" s="403"/>
      <c r="L40" s="403"/>
      <c r="M40" s="403"/>
      <c r="N40" s="406"/>
      <c r="O40" s="406"/>
      <c r="P40" s="403"/>
      <c r="Q40" s="406"/>
    </row>
    <row r="41" spans="1:17" ht="15.75">
      <c r="A41" s="413" t="s">
        <v>193</v>
      </c>
      <c r="B41" s="414"/>
      <c r="C41" s="415">
        <f>SUM(C8:C39)</f>
        <v>2219</v>
      </c>
      <c r="D41" s="415">
        <f t="shared" ref="D41:Q41" si="5">SUM(D8:D39)</f>
        <v>101</v>
      </c>
      <c r="E41" s="415">
        <f t="shared" si="5"/>
        <v>5103</v>
      </c>
      <c r="F41" s="415">
        <f t="shared" si="5"/>
        <v>162</v>
      </c>
      <c r="G41" s="415">
        <f t="shared" si="5"/>
        <v>7585</v>
      </c>
      <c r="H41" s="415">
        <f t="shared" si="1"/>
        <v>94.458281444582809</v>
      </c>
      <c r="I41" s="406">
        <f t="shared" ref="I41" si="6">SUM(I8:I39)</f>
        <v>0</v>
      </c>
      <c r="J41" s="415">
        <f t="shared" si="5"/>
        <v>130</v>
      </c>
      <c r="K41" s="415">
        <f t="shared" si="5"/>
        <v>15</v>
      </c>
      <c r="L41" s="415">
        <f>SUM(L8:L39)</f>
        <v>281</v>
      </c>
      <c r="M41" s="415">
        <f>SUM(M8:M39)</f>
        <v>19</v>
      </c>
      <c r="N41" s="415">
        <f t="shared" si="5"/>
        <v>445</v>
      </c>
      <c r="O41" s="415">
        <f t="shared" si="3"/>
        <v>5.5417185554171855</v>
      </c>
      <c r="P41" s="416"/>
      <c r="Q41" s="415">
        <f t="shared" si="5"/>
        <v>8030</v>
      </c>
    </row>
    <row r="42" spans="1:17" ht="8.1" customHeight="1">
      <c r="A42" s="406"/>
      <c r="B42" s="403"/>
      <c r="C42" s="403"/>
      <c r="D42" s="403"/>
      <c r="E42" s="403"/>
      <c r="F42" s="403"/>
      <c r="G42" s="406"/>
      <c r="H42" s="406"/>
      <c r="I42" s="403"/>
      <c r="J42" s="403"/>
      <c r="K42" s="403"/>
      <c r="L42" s="403"/>
      <c r="M42" s="403"/>
      <c r="N42" s="406"/>
      <c r="O42" s="406"/>
      <c r="P42" s="403"/>
      <c r="Q42" s="406"/>
    </row>
    <row r="43" spans="1:17" ht="16.5" customHeight="1">
      <c r="A43" s="407" t="s">
        <v>370</v>
      </c>
      <c r="B43" s="403"/>
      <c r="C43" s="409">
        <v>1</v>
      </c>
      <c r="D43" s="409"/>
      <c r="E43" s="409">
        <v>3</v>
      </c>
      <c r="F43" s="409"/>
      <c r="G43" s="410">
        <f t="shared" ref="G43:G56" si="7">SUM(C43:F43)</f>
        <v>4</v>
      </c>
      <c r="H43" s="411">
        <f t="shared" ref="H43:H58" si="8">IF(Q43=0,0,G43/Q43*100)</f>
        <v>10</v>
      </c>
      <c r="I43" s="403"/>
      <c r="J43" s="409">
        <v>28</v>
      </c>
      <c r="K43" s="409"/>
      <c r="L43" s="409">
        <v>8</v>
      </c>
      <c r="M43" s="409"/>
      <c r="N43" s="412">
        <f t="shared" ref="N43:N56" si="9">SUM(J43:M43)</f>
        <v>36</v>
      </c>
      <c r="O43" s="411">
        <f t="shared" ref="O43:O60" si="10">IF(Q43=0,0,N43/Q43*100)</f>
        <v>90</v>
      </c>
      <c r="P43" s="403"/>
      <c r="Q43" s="410">
        <f t="shared" ref="Q43:Q56" si="11">G43+N43</f>
        <v>40</v>
      </c>
    </row>
    <row r="44" spans="1:17" ht="16.5" customHeight="1">
      <c r="A44" s="407" t="s">
        <v>183</v>
      </c>
      <c r="B44" s="403"/>
      <c r="C44" s="409">
        <v>6</v>
      </c>
      <c r="D44" s="409"/>
      <c r="E44" s="409">
        <v>18</v>
      </c>
      <c r="F44" s="409"/>
      <c r="G44" s="410">
        <f t="shared" si="7"/>
        <v>24</v>
      </c>
      <c r="H44" s="411">
        <f t="shared" si="8"/>
        <v>43.636363636363633</v>
      </c>
      <c r="I44" s="403"/>
      <c r="J44" s="409">
        <v>16</v>
      </c>
      <c r="K44" s="409"/>
      <c r="L44" s="409">
        <v>15</v>
      </c>
      <c r="M44" s="409"/>
      <c r="N44" s="412">
        <f t="shared" si="9"/>
        <v>31</v>
      </c>
      <c r="O44" s="411">
        <f t="shared" si="10"/>
        <v>56.36363636363636</v>
      </c>
      <c r="P44" s="403"/>
      <c r="Q44" s="410">
        <f t="shared" si="11"/>
        <v>55</v>
      </c>
    </row>
    <row r="45" spans="1:17" ht="16.5" customHeight="1">
      <c r="A45" s="407" t="s">
        <v>184</v>
      </c>
      <c r="B45" s="403"/>
      <c r="C45" s="409">
        <v>1</v>
      </c>
      <c r="D45" s="409"/>
      <c r="E45" s="409">
        <v>10</v>
      </c>
      <c r="F45" s="409"/>
      <c r="G45" s="410">
        <f t="shared" si="7"/>
        <v>11</v>
      </c>
      <c r="H45" s="411">
        <f t="shared" si="8"/>
        <v>34.375</v>
      </c>
      <c r="I45" s="403"/>
      <c r="J45" s="409">
        <v>11</v>
      </c>
      <c r="K45" s="409"/>
      <c r="L45" s="409">
        <v>10</v>
      </c>
      <c r="M45" s="409"/>
      <c r="N45" s="412">
        <f t="shared" si="9"/>
        <v>21</v>
      </c>
      <c r="O45" s="411">
        <f t="shared" si="10"/>
        <v>65.625</v>
      </c>
      <c r="P45" s="403"/>
      <c r="Q45" s="410">
        <f t="shared" si="11"/>
        <v>32</v>
      </c>
    </row>
    <row r="46" spans="1:17" ht="16.5" customHeight="1">
      <c r="A46" s="407" t="s">
        <v>185</v>
      </c>
      <c r="B46" s="403"/>
      <c r="C46" s="409"/>
      <c r="D46" s="409"/>
      <c r="E46" s="409">
        <v>1</v>
      </c>
      <c r="F46" s="409"/>
      <c r="G46" s="410">
        <f t="shared" si="7"/>
        <v>1</v>
      </c>
      <c r="H46" s="411">
        <f t="shared" si="8"/>
        <v>33.333333333333329</v>
      </c>
      <c r="I46" s="403"/>
      <c r="J46" s="409"/>
      <c r="K46" s="409"/>
      <c r="L46" s="409">
        <v>2</v>
      </c>
      <c r="M46" s="409"/>
      <c r="N46" s="412">
        <f t="shared" si="9"/>
        <v>2</v>
      </c>
      <c r="O46" s="411">
        <f t="shared" si="10"/>
        <v>66.666666666666657</v>
      </c>
      <c r="P46" s="403"/>
      <c r="Q46" s="410">
        <f t="shared" si="11"/>
        <v>3</v>
      </c>
    </row>
    <row r="47" spans="1:17" ht="16.5" customHeight="1">
      <c r="A47" s="407" t="s">
        <v>186</v>
      </c>
      <c r="B47" s="403"/>
      <c r="C47" s="409"/>
      <c r="D47" s="409"/>
      <c r="E47" s="409">
        <v>3</v>
      </c>
      <c r="F47" s="409"/>
      <c r="G47" s="410">
        <f t="shared" si="7"/>
        <v>3</v>
      </c>
      <c r="H47" s="411">
        <f t="shared" si="8"/>
        <v>16.666666666666664</v>
      </c>
      <c r="I47" s="403"/>
      <c r="J47" s="409"/>
      <c r="K47" s="409"/>
      <c r="L47" s="409">
        <v>15</v>
      </c>
      <c r="M47" s="409"/>
      <c r="N47" s="412">
        <f t="shared" si="9"/>
        <v>15</v>
      </c>
      <c r="O47" s="411">
        <f t="shared" si="10"/>
        <v>83.333333333333343</v>
      </c>
      <c r="P47" s="403"/>
      <c r="Q47" s="410">
        <f t="shared" si="11"/>
        <v>18</v>
      </c>
    </row>
    <row r="48" spans="1:17" ht="16.5" customHeight="1">
      <c r="A48" s="407" t="s">
        <v>187</v>
      </c>
      <c r="B48" s="403"/>
      <c r="C48" s="409">
        <v>2</v>
      </c>
      <c r="D48" s="409"/>
      <c r="E48" s="409"/>
      <c r="F48" s="409"/>
      <c r="G48" s="410">
        <f t="shared" si="7"/>
        <v>2</v>
      </c>
      <c r="H48" s="411">
        <f t="shared" si="8"/>
        <v>5.7142857142857144</v>
      </c>
      <c r="I48" s="403"/>
      <c r="J48" s="409">
        <v>13</v>
      </c>
      <c r="K48" s="409"/>
      <c r="L48" s="409">
        <v>20</v>
      </c>
      <c r="M48" s="409"/>
      <c r="N48" s="412">
        <f t="shared" si="9"/>
        <v>33</v>
      </c>
      <c r="O48" s="411">
        <f t="shared" si="10"/>
        <v>94.285714285714278</v>
      </c>
      <c r="P48" s="403"/>
      <c r="Q48" s="410">
        <f t="shared" si="11"/>
        <v>35</v>
      </c>
    </row>
    <row r="49" spans="1:17" ht="16.5" customHeight="1">
      <c r="A49" s="407" t="s">
        <v>188</v>
      </c>
      <c r="B49" s="403"/>
      <c r="C49" s="409">
        <v>3</v>
      </c>
      <c r="D49" s="409"/>
      <c r="E49" s="409">
        <v>9</v>
      </c>
      <c r="F49" s="409"/>
      <c r="G49" s="410">
        <f t="shared" si="7"/>
        <v>12</v>
      </c>
      <c r="H49" s="411">
        <f t="shared" si="8"/>
        <v>19.672131147540984</v>
      </c>
      <c r="I49" s="403"/>
      <c r="J49" s="409">
        <v>15</v>
      </c>
      <c r="K49" s="409"/>
      <c r="L49" s="409">
        <v>34</v>
      </c>
      <c r="M49" s="409"/>
      <c r="N49" s="412">
        <f t="shared" si="9"/>
        <v>49</v>
      </c>
      <c r="O49" s="411">
        <f t="shared" si="10"/>
        <v>80.327868852459019</v>
      </c>
      <c r="P49" s="403"/>
      <c r="Q49" s="410">
        <f t="shared" si="11"/>
        <v>61</v>
      </c>
    </row>
    <row r="50" spans="1:17" ht="16.5" customHeight="1">
      <c r="A50" s="407" t="s">
        <v>189</v>
      </c>
      <c r="B50" s="403"/>
      <c r="C50" s="409">
        <v>3</v>
      </c>
      <c r="D50" s="409"/>
      <c r="E50" s="409">
        <v>15</v>
      </c>
      <c r="F50" s="409"/>
      <c r="G50" s="410">
        <f t="shared" si="7"/>
        <v>18</v>
      </c>
      <c r="H50" s="411">
        <f t="shared" si="8"/>
        <v>28.125</v>
      </c>
      <c r="I50" s="403"/>
      <c r="J50" s="409">
        <v>20</v>
      </c>
      <c r="K50" s="409"/>
      <c r="L50" s="409">
        <v>26</v>
      </c>
      <c r="M50" s="409"/>
      <c r="N50" s="412">
        <f t="shared" si="9"/>
        <v>46</v>
      </c>
      <c r="O50" s="411">
        <f t="shared" si="10"/>
        <v>71.875</v>
      </c>
      <c r="P50" s="403"/>
      <c r="Q50" s="410">
        <f t="shared" si="11"/>
        <v>64</v>
      </c>
    </row>
    <row r="51" spans="1:17" ht="16.5" customHeight="1">
      <c r="A51" s="407" t="s">
        <v>190</v>
      </c>
      <c r="B51" s="403"/>
      <c r="C51" s="409">
        <v>5</v>
      </c>
      <c r="D51" s="409"/>
      <c r="E51" s="409">
        <v>8</v>
      </c>
      <c r="F51" s="409"/>
      <c r="G51" s="410">
        <f t="shared" si="7"/>
        <v>13</v>
      </c>
      <c r="H51" s="411">
        <f t="shared" si="8"/>
        <v>19.117647058823529</v>
      </c>
      <c r="I51" s="403"/>
      <c r="J51" s="409">
        <v>27</v>
      </c>
      <c r="K51" s="409"/>
      <c r="L51" s="409">
        <v>28</v>
      </c>
      <c r="M51" s="409"/>
      <c r="N51" s="412">
        <f t="shared" si="9"/>
        <v>55</v>
      </c>
      <c r="O51" s="411">
        <f t="shared" si="10"/>
        <v>80.882352941176478</v>
      </c>
      <c r="P51" s="403"/>
      <c r="Q51" s="410">
        <f t="shared" si="11"/>
        <v>68</v>
      </c>
    </row>
    <row r="52" spans="1:17" ht="16.5" customHeight="1">
      <c r="A52" s="407" t="s">
        <v>179</v>
      </c>
      <c r="B52" s="403"/>
      <c r="C52" s="409"/>
      <c r="D52" s="409"/>
      <c r="E52" s="409">
        <v>18</v>
      </c>
      <c r="F52" s="409"/>
      <c r="G52" s="410">
        <f t="shared" si="7"/>
        <v>18</v>
      </c>
      <c r="H52" s="411">
        <f t="shared" si="8"/>
        <v>42.857142857142854</v>
      </c>
      <c r="I52" s="403"/>
      <c r="J52" s="409">
        <v>9</v>
      </c>
      <c r="K52" s="409"/>
      <c r="L52" s="409">
        <v>15</v>
      </c>
      <c r="M52" s="409"/>
      <c r="N52" s="412">
        <f t="shared" si="9"/>
        <v>24</v>
      </c>
      <c r="O52" s="411">
        <f t="shared" si="10"/>
        <v>57.142857142857139</v>
      </c>
      <c r="P52" s="403"/>
      <c r="Q52" s="410">
        <f t="shared" si="11"/>
        <v>42</v>
      </c>
    </row>
    <row r="53" spans="1:17" ht="16.5" customHeight="1">
      <c r="A53" s="407" t="s">
        <v>180</v>
      </c>
      <c r="B53" s="403"/>
      <c r="C53" s="409"/>
      <c r="D53" s="409">
        <v>2</v>
      </c>
      <c r="E53" s="409"/>
      <c r="F53" s="409">
        <v>2</v>
      </c>
      <c r="G53" s="410">
        <f>SUM(C53:F53)</f>
        <v>4</v>
      </c>
      <c r="H53" s="411">
        <f t="shared" si="8"/>
        <v>12.903225806451612</v>
      </c>
      <c r="I53" s="403"/>
      <c r="J53" s="409"/>
      <c r="K53" s="409">
        <v>14</v>
      </c>
      <c r="L53" s="409"/>
      <c r="M53" s="409">
        <v>13</v>
      </c>
      <c r="N53" s="412">
        <f t="shared" si="9"/>
        <v>27</v>
      </c>
      <c r="O53" s="411">
        <f t="shared" si="10"/>
        <v>87.096774193548384</v>
      </c>
      <c r="P53" s="403"/>
      <c r="Q53" s="410">
        <f t="shared" si="11"/>
        <v>31</v>
      </c>
    </row>
    <row r="54" spans="1:17" ht="16.5" customHeight="1">
      <c r="A54" s="407" t="s">
        <v>181</v>
      </c>
      <c r="B54" s="403"/>
      <c r="C54" s="409">
        <v>1</v>
      </c>
      <c r="D54" s="409"/>
      <c r="E54" s="409">
        <v>7</v>
      </c>
      <c r="F54" s="409"/>
      <c r="G54" s="410">
        <f t="shared" si="7"/>
        <v>8</v>
      </c>
      <c r="H54" s="411">
        <f t="shared" si="8"/>
        <v>23.52941176470588</v>
      </c>
      <c r="I54" s="403"/>
      <c r="J54" s="409">
        <v>4</v>
      </c>
      <c r="K54" s="409"/>
      <c r="L54" s="409">
        <v>22</v>
      </c>
      <c r="M54" s="409"/>
      <c r="N54" s="412">
        <f t="shared" si="9"/>
        <v>26</v>
      </c>
      <c r="O54" s="411">
        <f t="shared" si="10"/>
        <v>76.470588235294116</v>
      </c>
      <c r="P54" s="403"/>
      <c r="Q54" s="410">
        <f t="shared" si="11"/>
        <v>34</v>
      </c>
    </row>
    <row r="55" spans="1:17" ht="16.5" customHeight="1">
      <c r="A55" s="407" t="s">
        <v>182</v>
      </c>
      <c r="B55" s="403"/>
      <c r="C55" s="409"/>
      <c r="D55" s="409"/>
      <c r="E55" s="409">
        <v>9</v>
      </c>
      <c r="F55" s="409"/>
      <c r="G55" s="410">
        <f>SUM(C55:F55)</f>
        <v>9</v>
      </c>
      <c r="H55" s="411">
        <f t="shared" si="8"/>
        <v>25.714285714285712</v>
      </c>
      <c r="I55" s="403"/>
      <c r="J55" s="409">
        <v>8</v>
      </c>
      <c r="K55" s="409"/>
      <c r="L55" s="409">
        <v>18</v>
      </c>
      <c r="M55" s="409"/>
      <c r="N55" s="412">
        <f t="shared" si="9"/>
        <v>26</v>
      </c>
      <c r="O55" s="411">
        <f t="shared" si="10"/>
        <v>74.285714285714292</v>
      </c>
      <c r="P55" s="403"/>
      <c r="Q55" s="410">
        <f t="shared" si="11"/>
        <v>35</v>
      </c>
    </row>
    <row r="56" spans="1:17" ht="16.5" customHeight="1">
      <c r="A56" s="407" t="s">
        <v>191</v>
      </c>
      <c r="B56" s="403"/>
      <c r="C56" s="409"/>
      <c r="D56" s="409"/>
      <c r="E56" s="409">
        <v>6</v>
      </c>
      <c r="F56" s="409"/>
      <c r="G56" s="410">
        <f t="shared" si="7"/>
        <v>6</v>
      </c>
      <c r="H56" s="411">
        <f t="shared" si="8"/>
        <v>60</v>
      </c>
      <c r="I56" s="403"/>
      <c r="J56" s="409"/>
      <c r="K56" s="409"/>
      <c r="L56" s="409">
        <v>4</v>
      </c>
      <c r="M56" s="409"/>
      <c r="N56" s="412">
        <f t="shared" si="9"/>
        <v>4</v>
      </c>
      <c r="O56" s="411">
        <f t="shared" si="10"/>
        <v>40</v>
      </c>
      <c r="P56" s="403"/>
      <c r="Q56" s="410">
        <f t="shared" si="11"/>
        <v>10</v>
      </c>
    </row>
    <row r="57" spans="1:17" ht="8.1" customHeight="1">
      <c r="A57" s="417"/>
      <c r="B57" s="403"/>
      <c r="C57" s="418"/>
      <c r="D57" s="418"/>
      <c r="E57" s="418"/>
      <c r="F57" s="418"/>
      <c r="G57" s="419"/>
      <c r="H57" s="419"/>
      <c r="I57" s="403"/>
      <c r="J57" s="418"/>
      <c r="K57" s="418"/>
      <c r="L57" s="418"/>
      <c r="M57" s="418"/>
      <c r="N57" s="419"/>
      <c r="O57" s="419"/>
      <c r="P57" s="403"/>
      <c r="Q57" s="419"/>
    </row>
    <row r="58" spans="1:17" ht="15.75">
      <c r="A58" s="420" t="s">
        <v>193</v>
      </c>
      <c r="B58" s="406"/>
      <c r="C58" s="415">
        <f>SUM(C43:C56)</f>
        <v>22</v>
      </c>
      <c r="D58" s="415">
        <f>SUM(D43:D56)</f>
        <v>2</v>
      </c>
      <c r="E58" s="415">
        <f>SUM(E43:E56)</f>
        <v>107</v>
      </c>
      <c r="F58" s="415">
        <f>SUM(F43:F56)</f>
        <v>2</v>
      </c>
      <c r="G58" s="415">
        <f>SUM(G43:G56)</f>
        <v>133</v>
      </c>
      <c r="H58" s="415">
        <f t="shared" si="8"/>
        <v>25.189393939393938</v>
      </c>
      <c r="I58" s="406"/>
      <c r="J58" s="415">
        <f t="shared" ref="J58:N58" si="12">SUM(J43:J56)</f>
        <v>151</v>
      </c>
      <c r="K58" s="415">
        <f t="shared" si="12"/>
        <v>14</v>
      </c>
      <c r="L58" s="415">
        <f>SUM(L43:L56)</f>
        <v>217</v>
      </c>
      <c r="M58" s="415">
        <f>SUM(M43:M56)</f>
        <v>13</v>
      </c>
      <c r="N58" s="415">
        <f t="shared" si="12"/>
        <v>395</v>
      </c>
      <c r="O58" s="415">
        <f t="shared" si="10"/>
        <v>74.810606060606062</v>
      </c>
      <c r="P58" s="406"/>
      <c r="Q58" s="421">
        <f>SUM(Q43:Q56)</f>
        <v>528</v>
      </c>
    </row>
    <row r="59" spans="1:17" ht="8.1" customHeight="1">
      <c r="A59" s="406"/>
      <c r="B59" s="403"/>
      <c r="C59" s="403"/>
      <c r="D59" s="403"/>
      <c r="E59" s="403"/>
      <c r="F59" s="403"/>
      <c r="G59" s="406"/>
      <c r="H59" s="406"/>
      <c r="I59" s="403"/>
      <c r="J59" s="403"/>
      <c r="K59" s="403"/>
      <c r="L59" s="403"/>
      <c r="M59" s="403"/>
      <c r="N59" s="406"/>
      <c r="O59" s="406"/>
      <c r="P59" s="403"/>
      <c r="Q59" s="406"/>
    </row>
    <row r="60" spans="1:17" ht="15.75">
      <c r="A60" s="413" t="s">
        <v>90</v>
      </c>
      <c r="B60" s="406"/>
      <c r="C60" s="415">
        <f>C41+C58</f>
        <v>2241</v>
      </c>
      <c r="D60" s="415">
        <f>D41+D58</f>
        <v>103</v>
      </c>
      <c r="E60" s="415">
        <f>E41+E58</f>
        <v>5210</v>
      </c>
      <c r="F60" s="415">
        <f>F41+F58</f>
        <v>164</v>
      </c>
      <c r="G60" s="415">
        <f>G41+G58</f>
        <v>7718</v>
      </c>
      <c r="H60" s="415">
        <f>IF(Q60=0,0,G60/Q60*100)</f>
        <v>90.184622575368081</v>
      </c>
      <c r="I60" s="406"/>
      <c r="J60" s="415">
        <f>SUM(J41+J58)</f>
        <v>281</v>
      </c>
      <c r="K60" s="415">
        <f>SUM(K41+K58)</f>
        <v>29</v>
      </c>
      <c r="L60" s="415">
        <f>SUM(L41+L58)</f>
        <v>498</v>
      </c>
      <c r="M60" s="415">
        <f>SUM(M41+M58)</f>
        <v>32</v>
      </c>
      <c r="N60" s="415">
        <f>SUM(N41+N58)</f>
        <v>840</v>
      </c>
      <c r="O60" s="415">
        <f t="shared" si="10"/>
        <v>9.8153774246319223</v>
      </c>
      <c r="P60" s="406"/>
      <c r="Q60" s="415">
        <f>Q41+Q58</f>
        <v>8558</v>
      </c>
    </row>
    <row r="61" spans="1:17" ht="9.75" customHeight="1">
      <c r="A61" s="403"/>
    </row>
    <row r="62" spans="1:17" ht="14.1" customHeight="1">
      <c r="A62" s="422" t="s">
        <v>276</v>
      </c>
    </row>
    <row r="63" spans="1:17" ht="14.1" customHeight="1">
      <c r="A63" s="422" t="s">
        <v>392</v>
      </c>
    </row>
    <row r="64" spans="1:17" ht="14.1" customHeight="1">
      <c r="A64" s="422" t="s">
        <v>264</v>
      </c>
    </row>
    <row r="65" spans="1:1">
      <c r="A65" s="422" t="s">
        <v>265</v>
      </c>
    </row>
  </sheetData>
  <sheetProtection formatCells="0" formatColumns="0" formatRows="0"/>
  <protectedRanges>
    <protectedRange sqref="J43:M56" name="Rango4"/>
    <protectedRange sqref="J8:M39" name="Rango3"/>
    <protectedRange sqref="C43:F56" name="Rango2"/>
    <protectedRange sqref="C8:F39" name="Rango1"/>
  </protectedRanges>
  <mergeCells count="15">
    <mergeCell ref="A1:Q1"/>
    <mergeCell ref="A2:Q2"/>
    <mergeCell ref="A4:A6"/>
    <mergeCell ref="C4:H4"/>
    <mergeCell ref="J4:O4"/>
    <mergeCell ref="P4:P6"/>
    <mergeCell ref="Q4:Q6"/>
    <mergeCell ref="C5:D5"/>
    <mergeCell ref="E5:F5"/>
    <mergeCell ref="G5:G6"/>
    <mergeCell ref="H5:H6"/>
    <mergeCell ref="J5:K5"/>
    <mergeCell ref="L5:M5"/>
    <mergeCell ref="N5:N6"/>
    <mergeCell ref="O5:O6"/>
  </mergeCells>
  <printOptions horizontalCentered="1"/>
  <pageMargins left="0.23622047244094491" right="0.23622047244094491" top="0.94488188976377963" bottom="0.35433070866141736" header="0.19685039370078741" footer="0.31496062992125984"/>
  <pageSetup paperSize="9" scale="50" orientation="landscape" r:id="rId1"/>
  <headerFooter scaleWithDoc="0">
    <oddHeader>&amp;L&amp;G&amp;R&amp;G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09CC0-069D-48B9-9DC0-3264DC0A6E26}">
  <dimension ref="A1:M38"/>
  <sheetViews>
    <sheetView view="pageBreakPreview" zoomScale="75" zoomScaleNormal="100" zoomScaleSheetLayoutView="75" workbookViewId="0">
      <selection activeCell="G43" sqref="G43"/>
    </sheetView>
  </sheetViews>
  <sheetFormatPr baseColWidth="10" defaultRowHeight="15"/>
  <cols>
    <col min="1" max="1" width="10.7109375" style="53" customWidth="1"/>
    <col min="2" max="2" width="4.28515625" style="53" bestFit="1" customWidth="1"/>
    <col min="3" max="7" width="11.42578125" style="53"/>
    <col min="8" max="8" width="13" style="53" customWidth="1"/>
    <col min="9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393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426" t="s">
        <v>373</v>
      </c>
      <c r="B5" s="426" t="s">
        <v>90</v>
      </c>
    </row>
    <row r="6" spans="1:13" ht="16.5">
      <c r="A6" s="426" t="s">
        <v>286</v>
      </c>
      <c r="B6" s="427">
        <v>2344</v>
      </c>
    </row>
    <row r="7" spans="1:13" ht="24.75">
      <c r="A7" s="426" t="s">
        <v>288</v>
      </c>
      <c r="B7" s="427">
        <v>5374</v>
      </c>
    </row>
    <row r="8" spans="1:13" ht="16.5">
      <c r="A8" s="426" t="s">
        <v>287</v>
      </c>
      <c r="B8" s="427">
        <v>310</v>
      </c>
    </row>
    <row r="9" spans="1:13" ht="24.75">
      <c r="A9" s="426" t="s">
        <v>289</v>
      </c>
      <c r="B9" s="427">
        <v>530</v>
      </c>
    </row>
    <row r="10" spans="1:13">
      <c r="A10" s="426" t="s">
        <v>90</v>
      </c>
      <c r="B10" s="427"/>
    </row>
    <row r="11" spans="1:13">
      <c r="A11" s="424"/>
      <c r="B11" s="425"/>
    </row>
    <row r="32" spans="7:8" ht="19.5">
      <c r="G32" s="97" t="s">
        <v>266</v>
      </c>
      <c r="H32" s="98">
        <v>8558</v>
      </c>
    </row>
    <row r="35" spans="1:1" ht="11.25" customHeight="1"/>
    <row r="36" spans="1:1" s="163" customFormat="1" ht="9" customHeight="1">
      <c r="A36" s="142" t="s">
        <v>276</v>
      </c>
    </row>
    <row r="37" spans="1:1" s="163" customFormat="1" ht="9" customHeight="1">
      <c r="A37" s="142" t="s">
        <v>264</v>
      </c>
    </row>
    <row r="38" spans="1:1" s="163" customFormat="1" ht="9" customHeight="1">
      <c r="A38" s="142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9D233-4FEA-44A5-BF7C-ACF5EDF79CBE}">
  <dimension ref="A1:Q20"/>
  <sheetViews>
    <sheetView view="pageBreakPreview" zoomScale="60" zoomScaleNormal="70" workbookViewId="0">
      <selection activeCell="L7" sqref="L7"/>
    </sheetView>
  </sheetViews>
  <sheetFormatPr baseColWidth="10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53</v>
      </c>
    </row>
    <row r="2" spans="1:17" ht="24.95" customHeight="1">
      <c r="A2" s="541" t="s">
        <v>395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</row>
    <row r="3" spans="1:17" ht="24.95" customHeight="1">
      <c r="A3" s="541" t="str">
        <f>UPPER(CONCATENATE("Agosto 2023"))</f>
        <v>AGOSTO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</row>
    <row r="4" spans="1:17" ht="150" customHeight="1">
      <c r="A4" s="54"/>
    </row>
    <row r="5" spans="1:17" ht="30" customHeight="1">
      <c r="A5" s="547" t="s">
        <v>376</v>
      </c>
      <c r="B5" s="68"/>
      <c r="C5" s="547" t="s">
        <v>269</v>
      </c>
      <c r="D5" s="547"/>
      <c r="E5" s="547"/>
      <c r="F5" s="547"/>
      <c r="G5" s="547"/>
      <c r="H5" s="547"/>
      <c r="I5" s="68"/>
      <c r="J5" s="547" t="s">
        <v>270</v>
      </c>
      <c r="K5" s="547"/>
      <c r="L5" s="547"/>
      <c r="M5" s="547"/>
      <c r="N5" s="547"/>
      <c r="O5" s="547"/>
      <c r="P5" s="548"/>
      <c r="Q5" s="547" t="s">
        <v>90</v>
      </c>
    </row>
    <row r="6" spans="1:17" ht="30" customHeight="1">
      <c r="A6" s="547"/>
      <c r="B6" s="68"/>
      <c r="C6" s="547" t="s">
        <v>278</v>
      </c>
      <c r="D6" s="547"/>
      <c r="E6" s="547" t="s">
        <v>279</v>
      </c>
      <c r="F6" s="547"/>
      <c r="G6" s="547" t="s">
        <v>193</v>
      </c>
      <c r="H6" s="547" t="s">
        <v>271</v>
      </c>
      <c r="I6" s="68"/>
      <c r="J6" s="547" t="s">
        <v>278</v>
      </c>
      <c r="K6" s="547"/>
      <c r="L6" s="547" t="s">
        <v>279</v>
      </c>
      <c r="M6" s="547"/>
      <c r="N6" s="547" t="s">
        <v>193</v>
      </c>
      <c r="O6" s="547" t="s">
        <v>271</v>
      </c>
      <c r="P6" s="548"/>
      <c r="Q6" s="547"/>
    </row>
    <row r="7" spans="1:17" ht="30" customHeight="1">
      <c r="A7" s="547"/>
      <c r="B7" s="68"/>
      <c r="C7" s="63" t="s">
        <v>272</v>
      </c>
      <c r="D7" s="63" t="s">
        <v>273</v>
      </c>
      <c r="E7" s="63" t="s">
        <v>272</v>
      </c>
      <c r="F7" s="63" t="s">
        <v>273</v>
      </c>
      <c r="G7" s="547"/>
      <c r="H7" s="547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47"/>
      <c r="O7" s="547"/>
      <c r="P7" s="548"/>
      <c r="Q7" s="54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45" t="s">
        <v>385</v>
      </c>
      <c r="B9" s="144"/>
      <c r="C9" s="147">
        <v>1314</v>
      </c>
      <c r="D9" s="146">
        <v>70</v>
      </c>
      <c r="E9" s="147">
        <v>3025</v>
      </c>
      <c r="F9" s="146">
        <v>118</v>
      </c>
      <c r="G9" s="62">
        <v>4527</v>
      </c>
      <c r="H9" s="61">
        <v>89</v>
      </c>
      <c r="I9" s="144"/>
      <c r="J9" s="146">
        <v>187</v>
      </c>
      <c r="K9" s="146">
        <v>21</v>
      </c>
      <c r="L9" s="146">
        <v>341</v>
      </c>
      <c r="M9" s="146">
        <v>23</v>
      </c>
      <c r="N9" s="61">
        <v>572</v>
      </c>
      <c r="O9" s="61">
        <v>11</v>
      </c>
      <c r="P9" s="144"/>
      <c r="Q9" s="62">
        <v>5099</v>
      </c>
    </row>
    <row r="10" spans="1:17" ht="50.1" customHeight="1">
      <c r="A10" s="145" t="s">
        <v>386</v>
      </c>
      <c r="B10" s="144"/>
      <c r="C10" s="146">
        <v>550</v>
      </c>
      <c r="D10" s="146">
        <v>21</v>
      </c>
      <c r="E10" s="147">
        <v>1300</v>
      </c>
      <c r="F10" s="146">
        <v>32</v>
      </c>
      <c r="G10" s="62">
        <v>1903</v>
      </c>
      <c r="H10" s="61">
        <v>92</v>
      </c>
      <c r="I10" s="144"/>
      <c r="J10" s="146">
        <v>60</v>
      </c>
      <c r="K10" s="146">
        <v>6</v>
      </c>
      <c r="L10" s="146">
        <v>102</v>
      </c>
      <c r="M10" s="146">
        <v>3</v>
      </c>
      <c r="N10" s="61">
        <v>171</v>
      </c>
      <c r="O10" s="61">
        <v>8</v>
      </c>
      <c r="P10" s="144"/>
      <c r="Q10" s="62">
        <v>2074</v>
      </c>
    </row>
    <row r="11" spans="1:17" ht="50.1" customHeight="1">
      <c r="A11" s="145" t="s">
        <v>387</v>
      </c>
      <c r="B11" s="144"/>
      <c r="C11" s="146">
        <v>236</v>
      </c>
      <c r="D11" s="146">
        <v>10</v>
      </c>
      <c r="E11" s="146">
        <v>545</v>
      </c>
      <c r="F11" s="146">
        <v>8</v>
      </c>
      <c r="G11" s="61">
        <v>799</v>
      </c>
      <c r="H11" s="61">
        <v>91</v>
      </c>
      <c r="I11" s="144"/>
      <c r="J11" s="146">
        <v>23</v>
      </c>
      <c r="K11" s="146">
        <v>2</v>
      </c>
      <c r="L11" s="146">
        <v>45</v>
      </c>
      <c r="M11" s="146">
        <v>5</v>
      </c>
      <c r="N11" s="61">
        <v>75</v>
      </c>
      <c r="O11" s="61">
        <v>9</v>
      </c>
      <c r="P11" s="144"/>
      <c r="Q11" s="61">
        <v>874</v>
      </c>
    </row>
    <row r="12" spans="1:17" ht="50.1" customHeight="1">
      <c r="A12" s="145" t="s">
        <v>388</v>
      </c>
      <c r="B12" s="144"/>
      <c r="C12" s="146">
        <v>105</v>
      </c>
      <c r="D12" s="146">
        <v>2</v>
      </c>
      <c r="E12" s="146">
        <v>239</v>
      </c>
      <c r="F12" s="146">
        <v>2</v>
      </c>
      <c r="G12" s="61">
        <v>348</v>
      </c>
      <c r="H12" s="61">
        <v>96</v>
      </c>
      <c r="I12" s="144"/>
      <c r="J12" s="146">
        <v>8</v>
      </c>
      <c r="K12" s="146"/>
      <c r="L12" s="146">
        <v>6</v>
      </c>
      <c r="M12" s="146">
        <v>1</v>
      </c>
      <c r="N12" s="61">
        <v>15</v>
      </c>
      <c r="O12" s="61">
        <v>4</v>
      </c>
      <c r="P12" s="144"/>
      <c r="Q12" s="61">
        <v>363</v>
      </c>
    </row>
    <row r="13" spans="1:17" ht="50.1" customHeight="1">
      <c r="A13" s="145" t="s">
        <v>389</v>
      </c>
      <c r="B13" s="144"/>
      <c r="C13" s="146">
        <v>36</v>
      </c>
      <c r="D13" s="146"/>
      <c r="E13" s="146">
        <v>101</v>
      </c>
      <c r="F13" s="146">
        <v>4</v>
      </c>
      <c r="G13" s="61">
        <v>141</v>
      </c>
      <c r="H13" s="61">
        <v>95</v>
      </c>
      <c r="I13" s="144"/>
      <c r="J13" s="146">
        <v>3</v>
      </c>
      <c r="K13" s="146"/>
      <c r="L13" s="146">
        <v>4</v>
      </c>
      <c r="M13" s="146"/>
      <c r="N13" s="61">
        <v>7</v>
      </c>
      <c r="O13" s="61">
        <v>5</v>
      </c>
      <c r="P13" s="144"/>
      <c r="Q13" s="61">
        <v>148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0.1" customHeight="1">
      <c r="A15" s="71" t="s">
        <v>90</v>
      </c>
      <c r="B15" s="143"/>
      <c r="C15" s="73">
        <v>2241</v>
      </c>
      <c r="D15" s="73">
        <v>103</v>
      </c>
      <c r="E15" s="73">
        <v>5210</v>
      </c>
      <c r="F15" s="73">
        <v>164</v>
      </c>
      <c r="G15" s="73">
        <v>7718</v>
      </c>
      <c r="H15" s="157">
        <v>90.184622575368081</v>
      </c>
      <c r="I15" s="143"/>
      <c r="J15" s="73">
        <v>281</v>
      </c>
      <c r="K15" s="73">
        <v>29</v>
      </c>
      <c r="L15" s="73">
        <v>498</v>
      </c>
      <c r="M15" s="72">
        <v>32</v>
      </c>
      <c r="N15" s="73">
        <v>840</v>
      </c>
      <c r="O15" s="157">
        <v>9.8153774246319241</v>
      </c>
      <c r="P15" s="143"/>
      <c r="Q15" s="73">
        <v>8558</v>
      </c>
    </row>
    <row r="16" spans="1:17">
      <c r="A16" s="54"/>
    </row>
    <row r="17" spans="1:1" ht="15" customHeight="1">
      <c r="A17" s="156" t="s">
        <v>276</v>
      </c>
    </row>
    <row r="18" spans="1:1" ht="15" customHeight="1">
      <c r="A18" s="156" t="s">
        <v>394</v>
      </c>
    </row>
    <row r="19" spans="1:1" ht="15" customHeight="1">
      <c r="A19" s="156" t="s">
        <v>264</v>
      </c>
    </row>
    <row r="20" spans="1:1" ht="15" customHeight="1">
      <c r="A20" s="156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1B620-4E8E-4E69-B083-67761DB4F413}">
  <dimension ref="A1:W101"/>
  <sheetViews>
    <sheetView showGridLines="0" showRuler="0" view="pageBreakPreview" zoomScale="25" zoomScaleNormal="70" zoomScaleSheetLayoutView="25" zoomScalePageLayoutView="25" workbookViewId="0">
      <selection activeCell="X32" sqref="X32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369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12" t="s">
        <v>0</v>
      </c>
      <c r="B1" s="368"/>
    </row>
    <row r="2" spans="1:23" ht="78" customHeight="1">
      <c r="A2" s="512"/>
      <c r="B2" s="368"/>
      <c r="C2" s="506" t="s">
        <v>2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370">
        <v>1</v>
      </c>
      <c r="R2" s="371"/>
      <c r="S2" s="372"/>
      <c r="T2" s="372"/>
      <c r="U2" s="372"/>
      <c r="V2" s="372"/>
      <c r="W2" s="372"/>
    </row>
    <row r="3" spans="1:23" ht="24.95" customHeight="1">
      <c r="A3" s="512"/>
      <c r="B3" s="368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0"/>
      <c r="R3" s="372"/>
      <c r="S3" s="372"/>
      <c r="T3" s="372"/>
      <c r="U3" s="372"/>
      <c r="V3" s="372"/>
      <c r="W3" s="372"/>
    </row>
    <row r="4" spans="1:23" ht="78" customHeight="1">
      <c r="A4" s="512"/>
      <c r="B4" s="368"/>
      <c r="C4" s="508" t="s">
        <v>1</v>
      </c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373"/>
    </row>
    <row r="5" spans="1:23" s="47" customFormat="1" ht="24.95" customHeight="1">
      <c r="A5" s="512"/>
      <c r="B5" s="368"/>
      <c r="C5" s="374"/>
      <c r="D5" s="374"/>
      <c r="E5" s="374"/>
      <c r="F5" s="374"/>
      <c r="G5" s="374"/>
      <c r="H5" s="375"/>
      <c r="I5" s="374"/>
      <c r="Q5" s="369"/>
    </row>
    <row r="6" spans="1:23" s="5" customFormat="1" ht="78" customHeight="1">
      <c r="A6" s="512"/>
      <c r="B6" s="368"/>
      <c r="C6" s="506" t="s">
        <v>4</v>
      </c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369">
        <v>2</v>
      </c>
    </row>
    <row r="7" spans="1:23" s="46" customFormat="1" ht="24.95" customHeight="1">
      <c r="A7" s="512"/>
      <c r="B7" s="368"/>
      <c r="I7" s="44"/>
      <c r="Q7" s="369"/>
    </row>
    <row r="8" spans="1:23" s="5" customFormat="1" ht="78" customHeight="1">
      <c r="A8" s="512"/>
      <c r="B8" s="368"/>
      <c r="C8" s="506" t="s">
        <v>5</v>
      </c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369">
        <v>3</v>
      </c>
    </row>
    <row r="9" spans="1:23" s="5" customFormat="1" ht="15" customHeight="1">
      <c r="A9" s="512"/>
      <c r="B9" s="368"/>
      <c r="C9" s="8"/>
      <c r="D9" s="9"/>
      <c r="E9" s="9"/>
      <c r="F9" s="9"/>
      <c r="G9" s="9"/>
      <c r="H9" s="4"/>
      <c r="I9" s="6"/>
      <c r="Q9" s="369"/>
    </row>
    <row r="10" spans="1:23" s="46" customFormat="1" ht="99.95" customHeight="1">
      <c r="A10" s="512"/>
      <c r="B10" s="368"/>
      <c r="C10" s="505" t="s">
        <v>6</v>
      </c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505"/>
      <c r="P10" s="505"/>
      <c r="Q10" s="369">
        <v>4</v>
      </c>
    </row>
    <row r="11" spans="1:23" s="5" customFormat="1" ht="15" customHeight="1">
      <c r="A11" s="512"/>
      <c r="B11" s="368"/>
      <c r="C11" s="9"/>
      <c r="D11" s="9"/>
      <c r="E11" s="9"/>
      <c r="F11" s="9"/>
      <c r="G11" s="9"/>
      <c r="H11" s="10"/>
      <c r="I11" s="6"/>
      <c r="Q11" s="369"/>
    </row>
    <row r="12" spans="1:23" s="46" customFormat="1" ht="99.95" customHeight="1">
      <c r="A12" s="512"/>
      <c r="B12" s="368"/>
      <c r="C12" s="505" t="s">
        <v>614</v>
      </c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505"/>
      <c r="P12" s="505"/>
      <c r="Q12" s="369">
        <v>5</v>
      </c>
    </row>
    <row r="13" spans="1:23" s="5" customFormat="1" ht="15" customHeight="1">
      <c r="A13" s="512"/>
      <c r="B13" s="368"/>
      <c r="C13" s="12"/>
      <c r="D13" s="12"/>
      <c r="E13" s="12"/>
      <c r="F13" s="12"/>
      <c r="G13" s="12"/>
      <c r="H13" s="10"/>
      <c r="I13" s="6"/>
      <c r="Q13" s="369"/>
    </row>
    <row r="14" spans="1:23" s="46" customFormat="1" ht="99.95" customHeight="1">
      <c r="A14" s="512"/>
      <c r="B14" s="368"/>
      <c r="C14" s="506" t="s">
        <v>44</v>
      </c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369">
        <v>6</v>
      </c>
    </row>
    <row r="15" spans="1:23" s="5" customFormat="1" ht="15" customHeight="1">
      <c r="A15" s="512"/>
      <c r="B15" s="368"/>
      <c r="C15" s="12"/>
      <c r="D15" s="12"/>
      <c r="E15" s="12"/>
      <c r="F15" s="12"/>
      <c r="G15" s="12"/>
      <c r="H15" s="10"/>
      <c r="I15" s="6"/>
      <c r="Q15" s="369"/>
    </row>
    <row r="16" spans="1:23" s="46" customFormat="1" ht="99.95" customHeight="1">
      <c r="A16" s="512"/>
      <c r="B16" s="368"/>
      <c r="C16" s="505" t="s">
        <v>7</v>
      </c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369">
        <v>7</v>
      </c>
    </row>
    <row r="17" spans="1:17" s="5" customFormat="1" ht="15" customHeight="1">
      <c r="A17" s="512"/>
      <c r="B17" s="368"/>
      <c r="C17" s="9"/>
      <c r="D17" s="9"/>
      <c r="E17" s="9"/>
      <c r="F17" s="9"/>
      <c r="G17" s="9"/>
      <c r="H17" s="4"/>
      <c r="I17" s="6"/>
      <c r="Q17" s="369"/>
    </row>
    <row r="18" spans="1:17" s="46" customFormat="1" ht="99.95" customHeight="1">
      <c r="A18" s="512"/>
      <c r="B18" s="368"/>
      <c r="C18" s="505" t="s">
        <v>8</v>
      </c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5"/>
      <c r="Q18" s="369">
        <v>8</v>
      </c>
    </row>
    <row r="19" spans="1:17" s="5" customFormat="1" ht="15" customHeight="1">
      <c r="A19" s="512"/>
      <c r="B19" s="368"/>
      <c r="C19" s="9"/>
      <c r="D19" s="9"/>
      <c r="E19" s="9"/>
      <c r="F19" s="9"/>
      <c r="G19" s="9"/>
      <c r="H19" s="10"/>
      <c r="I19" s="6"/>
      <c r="Q19" s="369"/>
    </row>
    <row r="20" spans="1:17" s="46" customFormat="1" ht="99.95" customHeight="1">
      <c r="A20" s="512"/>
      <c r="B20" s="368"/>
      <c r="C20" s="505" t="s">
        <v>9</v>
      </c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369">
        <v>9</v>
      </c>
    </row>
    <row r="21" spans="1:17" s="5" customFormat="1" ht="15" customHeight="1">
      <c r="A21" s="512"/>
      <c r="B21" s="368"/>
      <c r="C21" s="42"/>
      <c r="D21" s="9"/>
      <c r="E21" s="9"/>
      <c r="F21" s="9"/>
      <c r="G21" s="9"/>
      <c r="H21" s="4"/>
      <c r="I21" s="6"/>
      <c r="Q21" s="369"/>
    </row>
    <row r="22" spans="1:17" s="46" customFormat="1" ht="99.95" customHeight="1">
      <c r="A22" s="512"/>
      <c r="B22" s="368"/>
      <c r="C22" s="507" t="s">
        <v>10</v>
      </c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377"/>
    </row>
    <row r="23" spans="1:17" s="5" customFormat="1" ht="15" customHeight="1">
      <c r="A23" s="512"/>
      <c r="B23" s="368"/>
      <c r="C23" s="43"/>
      <c r="D23" s="43"/>
      <c r="E23" s="43"/>
      <c r="F23" s="43"/>
      <c r="G23" s="43"/>
      <c r="H23" s="4"/>
      <c r="I23" s="6"/>
      <c r="Q23" s="369"/>
    </row>
    <row r="24" spans="1:17" s="46" customFormat="1" ht="99.95" customHeight="1">
      <c r="A24" s="512"/>
      <c r="B24" s="368"/>
      <c r="C24" s="506" t="s">
        <v>12</v>
      </c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369">
        <v>10</v>
      </c>
    </row>
    <row r="25" spans="1:17" s="5" customFormat="1" ht="15" customHeight="1">
      <c r="A25" s="512"/>
      <c r="B25" s="368"/>
      <c r="C25" s="12"/>
      <c r="D25" s="9"/>
      <c r="E25" s="9"/>
      <c r="F25" s="9"/>
      <c r="G25" s="9"/>
      <c r="H25" s="14"/>
      <c r="I25" s="6"/>
      <c r="Q25" s="369"/>
    </row>
    <row r="26" spans="1:17" s="46" customFormat="1" ht="99.95" customHeight="1">
      <c r="A26" s="512"/>
      <c r="B26" s="368"/>
      <c r="C26" s="506" t="s">
        <v>13</v>
      </c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369">
        <v>11</v>
      </c>
    </row>
    <row r="27" spans="1:17" s="5" customFormat="1" ht="15" customHeight="1">
      <c r="A27" s="512"/>
      <c r="B27" s="368"/>
      <c r="C27" s="12"/>
      <c r="D27" s="12"/>
      <c r="E27" s="12"/>
      <c r="F27" s="12"/>
      <c r="G27" s="12"/>
      <c r="H27" s="14"/>
      <c r="I27" s="6"/>
      <c r="Q27" s="369"/>
    </row>
    <row r="28" spans="1:17" s="46" customFormat="1" ht="99.95" customHeight="1">
      <c r="A28" s="512"/>
      <c r="B28" s="368"/>
      <c r="C28" s="506" t="s">
        <v>14</v>
      </c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369">
        <v>11</v>
      </c>
    </row>
    <row r="29" spans="1:17" s="5" customFormat="1" ht="15" customHeight="1">
      <c r="A29" s="512"/>
      <c r="B29" s="368"/>
      <c r="C29" s="9"/>
      <c r="D29" s="9"/>
      <c r="E29" s="9"/>
      <c r="F29" s="9"/>
      <c r="G29" s="9"/>
      <c r="H29" s="4"/>
      <c r="I29" s="6"/>
      <c r="Q29" s="369" t="s">
        <v>615</v>
      </c>
    </row>
    <row r="30" spans="1:17" s="46" customFormat="1" ht="99.95" customHeight="1">
      <c r="A30" s="512"/>
      <c r="B30" s="368"/>
      <c r="C30" s="508" t="s">
        <v>11</v>
      </c>
      <c r="D30" s="508"/>
      <c r="E30" s="508"/>
      <c r="F30" s="508"/>
      <c r="G30" s="508"/>
      <c r="H30" s="508"/>
      <c r="I30" s="508"/>
      <c r="J30" s="508"/>
      <c r="K30" s="508"/>
      <c r="L30" s="508"/>
      <c r="M30" s="508"/>
      <c r="N30" s="508"/>
      <c r="O30" s="508"/>
      <c r="P30" s="508"/>
      <c r="Q30" s="377"/>
    </row>
    <row r="31" spans="1:17" s="5" customFormat="1" ht="15" customHeight="1">
      <c r="A31" s="512"/>
      <c r="B31" s="368"/>
      <c r="C31" s="12"/>
      <c r="D31" s="9"/>
      <c r="E31" s="9"/>
      <c r="F31" s="9"/>
      <c r="G31" s="9"/>
      <c r="H31" s="4"/>
      <c r="I31" s="6"/>
      <c r="Q31" s="369"/>
    </row>
    <row r="32" spans="1:17" s="46" customFormat="1" ht="99.95" customHeight="1">
      <c r="A32" s="512"/>
      <c r="B32" s="368"/>
      <c r="C32" s="505" t="s">
        <v>15</v>
      </c>
      <c r="D32" s="505"/>
      <c r="E32" s="505"/>
      <c r="F32" s="505"/>
      <c r="G32" s="505"/>
      <c r="H32" s="505"/>
      <c r="I32" s="505"/>
      <c r="J32" s="505"/>
      <c r="K32" s="505"/>
      <c r="L32" s="505"/>
      <c r="M32" s="505"/>
      <c r="N32" s="505"/>
      <c r="O32" s="505"/>
      <c r="P32" s="505"/>
      <c r="Q32" s="369">
        <v>12</v>
      </c>
    </row>
    <row r="33" spans="1:17" s="5" customFormat="1" ht="15" customHeight="1">
      <c r="A33" s="512"/>
      <c r="B33" s="368"/>
      <c r="C33" s="378"/>
      <c r="D33" s="378"/>
      <c r="E33" s="378"/>
      <c r="F33" s="378"/>
      <c r="G33" s="378"/>
      <c r="H33" s="379"/>
      <c r="I33" s="380"/>
      <c r="J33" s="381"/>
      <c r="K33" s="381"/>
      <c r="L33" s="381"/>
      <c r="M33" s="381"/>
      <c r="N33" s="381"/>
      <c r="O33" s="381"/>
      <c r="P33" s="381"/>
      <c r="Q33" s="369"/>
    </row>
    <row r="34" spans="1:17" s="46" customFormat="1" ht="99.95" customHeight="1">
      <c r="A34" s="512"/>
      <c r="B34" s="368"/>
      <c r="C34" s="505" t="s">
        <v>16</v>
      </c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  <c r="P34" s="505"/>
      <c r="Q34" s="369">
        <v>13</v>
      </c>
    </row>
    <row r="35" spans="1:17" s="5" customFormat="1" ht="15" customHeight="1">
      <c r="A35" s="512"/>
      <c r="B35" s="368"/>
      <c r="C35" s="378"/>
      <c r="D35" s="378"/>
      <c r="E35" s="378"/>
      <c r="F35" s="378"/>
      <c r="G35" s="378"/>
      <c r="H35" s="382"/>
      <c r="I35" s="380"/>
      <c r="J35" s="381"/>
      <c r="K35" s="381"/>
      <c r="L35" s="381"/>
      <c r="M35" s="381"/>
      <c r="N35" s="381"/>
      <c r="O35" s="381"/>
      <c r="P35" s="381"/>
      <c r="Q35" s="369"/>
    </row>
    <row r="36" spans="1:17" s="46" customFormat="1" ht="99.95" customHeight="1">
      <c r="A36" s="512"/>
      <c r="B36" s="368"/>
      <c r="C36" s="505" t="s">
        <v>17</v>
      </c>
      <c r="D36" s="505"/>
      <c r="E36" s="505"/>
      <c r="F36" s="505"/>
      <c r="G36" s="505"/>
      <c r="H36" s="505"/>
      <c r="I36" s="505"/>
      <c r="J36" s="505"/>
      <c r="K36" s="505"/>
      <c r="L36" s="505"/>
      <c r="M36" s="505"/>
      <c r="N36" s="505"/>
      <c r="O36" s="505"/>
      <c r="P36" s="505"/>
      <c r="Q36" s="369">
        <v>14</v>
      </c>
    </row>
    <row r="37" spans="1:17" s="5" customFormat="1" ht="15" customHeight="1">
      <c r="A37" s="512"/>
      <c r="B37" s="368"/>
      <c r="C37" s="383"/>
      <c r="D37" s="378"/>
      <c r="E37" s="378"/>
      <c r="F37" s="378"/>
      <c r="G37" s="378"/>
      <c r="H37" s="380"/>
      <c r="I37" s="380"/>
      <c r="J37" s="381"/>
      <c r="K37" s="381"/>
      <c r="L37" s="381"/>
      <c r="M37" s="381"/>
      <c r="N37" s="381"/>
      <c r="O37" s="381"/>
      <c r="P37" s="381"/>
      <c r="Q37" s="369"/>
    </row>
    <row r="38" spans="1:17" s="46" customFormat="1" ht="99.95" customHeight="1">
      <c r="A38" s="512"/>
      <c r="B38" s="368"/>
      <c r="C38" s="506" t="s">
        <v>18</v>
      </c>
      <c r="D38" s="506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369">
        <v>15</v>
      </c>
    </row>
    <row r="39" spans="1:17" s="5" customFormat="1" ht="15" customHeight="1">
      <c r="A39" s="512"/>
      <c r="B39" s="368"/>
      <c r="C39" s="9"/>
      <c r="D39" s="9"/>
      <c r="E39" s="9"/>
      <c r="F39" s="9"/>
      <c r="G39" s="9"/>
      <c r="H39" s="4"/>
      <c r="I39" s="6"/>
      <c r="Q39" s="369"/>
    </row>
    <row r="40" spans="1:17" s="46" customFormat="1" ht="99.95" customHeight="1">
      <c r="A40" s="512"/>
      <c r="B40" s="368"/>
      <c r="C40" s="505" t="s">
        <v>616</v>
      </c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505"/>
      <c r="Q40" s="369">
        <v>16</v>
      </c>
    </row>
    <row r="41" spans="1:17" s="46" customFormat="1" ht="24.95" customHeight="1">
      <c r="A41" s="512"/>
      <c r="B41" s="368"/>
      <c r="C41" s="376"/>
      <c r="D41" s="376"/>
      <c r="E41" s="376"/>
      <c r="F41" s="376"/>
      <c r="G41" s="376"/>
      <c r="H41" s="376"/>
      <c r="I41" s="376"/>
      <c r="J41" s="376"/>
      <c r="K41" s="376"/>
      <c r="L41" s="376"/>
      <c r="M41" s="376"/>
      <c r="N41" s="376"/>
      <c r="O41" s="376"/>
      <c r="P41" s="376"/>
      <c r="Q41" s="369"/>
    </row>
    <row r="42" spans="1:17" s="46" customFormat="1" ht="99.95" customHeight="1">
      <c r="A42" s="512"/>
      <c r="B42" s="368"/>
      <c r="C42" s="505" t="s">
        <v>3</v>
      </c>
      <c r="D42" s="505"/>
      <c r="E42" s="505"/>
      <c r="F42" s="505"/>
      <c r="G42" s="505"/>
      <c r="H42" s="505"/>
      <c r="I42" s="505"/>
      <c r="J42" s="505"/>
      <c r="K42" s="505"/>
      <c r="L42" s="505"/>
      <c r="M42" s="505"/>
      <c r="N42" s="505"/>
      <c r="O42" s="505"/>
      <c r="P42" s="505"/>
      <c r="Q42" s="369">
        <v>17</v>
      </c>
    </row>
    <row r="43" spans="1:17" s="5" customFormat="1" ht="15" customHeight="1">
      <c r="A43" s="512"/>
      <c r="B43" s="368"/>
      <c r="C43" s="9"/>
      <c r="D43" s="9"/>
      <c r="E43" s="9"/>
      <c r="F43" s="9"/>
      <c r="G43" s="9"/>
      <c r="H43" s="10"/>
      <c r="I43" s="6"/>
      <c r="Q43" s="369"/>
    </row>
    <row r="44" spans="1:17" s="46" customFormat="1" ht="99.95" customHeight="1">
      <c r="A44" s="512"/>
      <c r="B44" s="368"/>
      <c r="C44" s="509" t="s">
        <v>19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377"/>
    </row>
    <row r="45" spans="1:17" s="5" customFormat="1" ht="15" customHeight="1">
      <c r="A45" s="512"/>
      <c r="B45" s="368"/>
      <c r="C45" s="15"/>
      <c r="D45" s="16"/>
      <c r="E45" s="16"/>
      <c r="F45" s="16"/>
      <c r="G45" s="16"/>
      <c r="H45" s="17"/>
      <c r="I45" s="18"/>
      <c r="Q45" s="369"/>
    </row>
    <row r="46" spans="1:17" s="5" customFormat="1" ht="78" customHeight="1">
      <c r="A46" s="512"/>
      <c r="B46" s="368"/>
      <c r="C46" s="510" t="s">
        <v>20</v>
      </c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369">
        <v>18</v>
      </c>
    </row>
    <row r="47" spans="1:17" ht="24.95" customHeight="1">
      <c r="A47" s="512"/>
      <c r="B47" s="368"/>
      <c r="C47" s="385"/>
      <c r="D47" s="386"/>
      <c r="E47" s="386"/>
      <c r="F47" s="386"/>
      <c r="G47" s="386"/>
      <c r="H47" s="387"/>
      <c r="I47" s="388"/>
      <c r="J47" s="125"/>
      <c r="K47" s="125"/>
      <c r="L47" s="125"/>
      <c r="M47" s="125"/>
      <c r="N47" s="125"/>
      <c r="O47" s="389"/>
      <c r="P47" s="125"/>
    </row>
    <row r="48" spans="1:17" ht="60" customHeight="1">
      <c r="A48" s="512"/>
      <c r="B48" s="368"/>
      <c r="C48" s="511" t="s">
        <v>21</v>
      </c>
      <c r="D48" s="511"/>
      <c r="E48" s="511"/>
      <c r="F48" s="511"/>
      <c r="G48" s="511"/>
      <c r="H48" s="511"/>
      <c r="I48" s="511"/>
      <c r="J48" s="511"/>
      <c r="K48" s="511"/>
      <c r="L48" s="511"/>
      <c r="M48" s="511"/>
      <c r="N48" s="511"/>
      <c r="O48" s="511"/>
      <c r="P48" s="511"/>
      <c r="Q48" s="369">
        <v>19</v>
      </c>
    </row>
    <row r="49" spans="1:23" ht="24.95" customHeight="1">
      <c r="A49" s="512"/>
      <c r="C49" s="386"/>
      <c r="D49" s="386"/>
      <c r="E49" s="386"/>
      <c r="F49" s="386"/>
      <c r="G49" s="386"/>
      <c r="H49" s="387"/>
      <c r="I49" s="388"/>
      <c r="J49" s="390"/>
      <c r="K49" s="390"/>
      <c r="L49" s="390"/>
      <c r="M49" s="390"/>
      <c r="N49" s="390"/>
      <c r="O49" s="391"/>
      <c r="P49" s="390"/>
      <c r="Q49" s="392"/>
      <c r="R49" s="374"/>
      <c r="S49" s="374"/>
      <c r="T49" s="374"/>
      <c r="U49" s="374"/>
      <c r="V49" s="374"/>
      <c r="W49" s="375"/>
    </row>
    <row r="50" spans="1:23" ht="78" customHeight="1">
      <c r="A50" s="512"/>
      <c r="C50" s="510" t="s">
        <v>21</v>
      </c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0"/>
      <c r="Q50" s="369">
        <v>20</v>
      </c>
      <c r="R50" s="5"/>
      <c r="S50" s="5"/>
      <c r="T50" s="5"/>
      <c r="U50" s="5"/>
      <c r="V50" s="5"/>
      <c r="W50" s="5"/>
    </row>
    <row r="51" spans="1:23" ht="24.95" customHeight="1">
      <c r="A51" s="512" t="s">
        <v>0</v>
      </c>
      <c r="C51" s="386"/>
      <c r="D51" s="386"/>
      <c r="E51" s="386"/>
      <c r="F51" s="386"/>
      <c r="G51" s="386"/>
      <c r="H51" s="393"/>
      <c r="I51" s="388"/>
      <c r="J51" s="125"/>
      <c r="K51" s="125"/>
      <c r="L51" s="125"/>
      <c r="M51" s="125"/>
      <c r="N51" s="125"/>
      <c r="O51" s="394"/>
      <c r="P51" s="125"/>
      <c r="Q51" s="1"/>
      <c r="W51" s="45"/>
    </row>
    <row r="52" spans="1:23" ht="78" customHeight="1">
      <c r="A52" s="512"/>
      <c r="C52" s="510" t="s">
        <v>22</v>
      </c>
      <c r="D52" s="510"/>
      <c r="E52" s="510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P52" s="510"/>
      <c r="Q52" s="369">
        <v>21</v>
      </c>
      <c r="R52" s="7"/>
      <c r="S52" s="7"/>
      <c r="T52" s="7"/>
      <c r="U52" s="7"/>
      <c r="V52" s="7"/>
      <c r="W52" s="7"/>
    </row>
    <row r="53" spans="1:23" ht="24.95" customHeight="1">
      <c r="A53" s="512"/>
      <c r="C53" s="386"/>
      <c r="D53" s="386"/>
      <c r="E53" s="386"/>
      <c r="F53" s="386"/>
      <c r="G53" s="386"/>
      <c r="H53" s="393"/>
      <c r="I53" s="388"/>
      <c r="J53" s="125"/>
      <c r="K53" s="125"/>
      <c r="L53" s="125"/>
      <c r="M53" s="125"/>
      <c r="N53" s="125"/>
      <c r="O53" s="394"/>
      <c r="P53" s="125"/>
      <c r="Q53" s="1"/>
      <c r="W53" s="45"/>
    </row>
    <row r="54" spans="1:23" ht="78" customHeight="1">
      <c r="A54" s="512"/>
      <c r="C54" s="511" t="s">
        <v>23</v>
      </c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369">
        <v>22</v>
      </c>
      <c r="R54" s="11"/>
      <c r="S54" s="11"/>
      <c r="T54" s="6"/>
      <c r="U54" s="6"/>
      <c r="V54" s="6"/>
      <c r="W54" s="4"/>
    </row>
    <row r="55" spans="1:23" ht="24.95" customHeight="1">
      <c r="A55" s="512"/>
      <c r="C55" s="386"/>
      <c r="D55" s="386"/>
      <c r="E55" s="386"/>
      <c r="F55" s="386"/>
      <c r="G55" s="386"/>
      <c r="H55" s="393"/>
      <c r="I55" s="388"/>
      <c r="J55" s="125"/>
      <c r="K55" s="125"/>
      <c r="L55" s="125"/>
      <c r="M55" s="125"/>
      <c r="N55" s="125"/>
      <c r="O55" s="389"/>
      <c r="P55" s="125"/>
      <c r="Q55" s="1"/>
      <c r="W55" s="46"/>
    </row>
    <row r="56" spans="1:23" ht="78" customHeight="1">
      <c r="A56" s="512"/>
      <c r="C56" s="510" t="s">
        <v>24</v>
      </c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369">
        <v>23</v>
      </c>
      <c r="R56" s="5"/>
      <c r="S56" s="5"/>
      <c r="T56" s="5"/>
      <c r="U56" s="5"/>
      <c r="V56" s="5"/>
      <c r="W56" s="5"/>
    </row>
    <row r="57" spans="1:23" ht="24.95" customHeight="1">
      <c r="A57" s="512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512"/>
      <c r="C58" s="509" t="s">
        <v>45</v>
      </c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  <c r="P58" s="509"/>
      <c r="Q58" s="377"/>
      <c r="R58" s="5"/>
      <c r="S58" s="5"/>
      <c r="T58" s="5"/>
      <c r="U58" s="5"/>
      <c r="V58" s="5"/>
      <c r="W58" s="5"/>
    </row>
    <row r="59" spans="1:23" ht="24.95" customHeight="1">
      <c r="A59" s="512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512"/>
      <c r="C60" s="511" t="s">
        <v>617</v>
      </c>
      <c r="D60" s="511"/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511"/>
      <c r="P60" s="511"/>
      <c r="Q60" s="395">
        <v>24</v>
      </c>
      <c r="R60" s="6"/>
      <c r="S60" s="6"/>
      <c r="T60" s="6"/>
      <c r="U60" s="6"/>
      <c r="V60" s="6"/>
      <c r="W60" s="4"/>
    </row>
    <row r="61" spans="1:23" ht="24.95" customHeight="1">
      <c r="A61" s="512"/>
      <c r="C61" s="376"/>
      <c r="D61" s="376"/>
      <c r="E61" s="376"/>
      <c r="F61" s="376"/>
      <c r="G61" s="376"/>
      <c r="H61" s="396"/>
      <c r="I61" s="397"/>
      <c r="J61" s="396"/>
      <c r="K61" s="396"/>
      <c r="L61" s="396"/>
      <c r="M61" s="396"/>
      <c r="N61" s="396"/>
      <c r="O61" s="384"/>
      <c r="P61" s="396"/>
      <c r="Q61" s="1"/>
      <c r="W61" s="45"/>
    </row>
    <row r="62" spans="1:23" ht="78" customHeight="1">
      <c r="A62" s="512"/>
      <c r="C62" s="511" t="s">
        <v>618</v>
      </c>
      <c r="D62" s="511"/>
      <c r="E62" s="511"/>
      <c r="F62" s="511"/>
      <c r="G62" s="511"/>
      <c r="H62" s="511"/>
      <c r="I62" s="511"/>
      <c r="J62" s="511"/>
      <c r="K62" s="511"/>
      <c r="L62" s="511"/>
      <c r="M62" s="511"/>
      <c r="N62" s="511"/>
      <c r="O62" s="511"/>
      <c r="P62" s="511"/>
      <c r="Q62" s="369">
        <v>25</v>
      </c>
      <c r="R62" s="5"/>
      <c r="S62" s="5"/>
      <c r="T62" s="5"/>
      <c r="U62" s="5"/>
      <c r="V62" s="5"/>
      <c r="W62" s="5"/>
    </row>
    <row r="63" spans="1:23" ht="24.95" customHeight="1">
      <c r="A63" s="512"/>
      <c r="C63" s="396"/>
      <c r="D63" s="396"/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84"/>
      <c r="P63" s="396"/>
      <c r="Q63" s="1"/>
      <c r="W63" s="45"/>
    </row>
    <row r="64" spans="1:23" ht="78" customHeight="1">
      <c r="A64" s="512"/>
      <c r="C64" s="511" t="s">
        <v>619</v>
      </c>
      <c r="D64" s="511"/>
      <c r="E64" s="511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398">
        <v>26</v>
      </c>
      <c r="R64" s="11"/>
      <c r="S64" s="11"/>
      <c r="T64" s="6"/>
      <c r="U64" s="6"/>
      <c r="V64" s="6"/>
      <c r="W64" s="4"/>
    </row>
    <row r="65" spans="1:23" ht="24.75" customHeight="1">
      <c r="A65" s="512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/>
      <c r="N65" s="396"/>
      <c r="O65" s="384"/>
      <c r="P65" s="396"/>
      <c r="Q65" s="1"/>
      <c r="W65" s="45"/>
    </row>
    <row r="66" spans="1:23" ht="78" customHeight="1">
      <c r="A66" s="512"/>
      <c r="C66" s="510" t="s">
        <v>620</v>
      </c>
      <c r="D66" s="510"/>
      <c r="E66" s="510"/>
      <c r="F66" s="510"/>
      <c r="G66" s="510"/>
      <c r="H66" s="510"/>
      <c r="I66" s="510"/>
      <c r="J66" s="510"/>
      <c r="K66" s="510"/>
      <c r="L66" s="510"/>
      <c r="M66" s="510"/>
      <c r="N66" s="510"/>
      <c r="O66" s="510"/>
      <c r="P66" s="510"/>
      <c r="Q66" s="395">
        <v>27</v>
      </c>
      <c r="R66" s="6"/>
      <c r="S66" s="6"/>
      <c r="T66" s="6"/>
      <c r="U66" s="6"/>
      <c r="V66" s="6"/>
      <c r="W66" s="4"/>
    </row>
    <row r="67" spans="1:23" ht="24.75" customHeight="1">
      <c r="A67" s="512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396"/>
      <c r="N67" s="396"/>
      <c r="O67" s="384"/>
      <c r="P67" s="396"/>
      <c r="Q67" s="1"/>
      <c r="W67" s="45"/>
    </row>
    <row r="68" spans="1:23" ht="78" customHeight="1">
      <c r="A68" s="512"/>
      <c r="C68" s="510" t="s">
        <v>621</v>
      </c>
      <c r="D68" s="510"/>
      <c r="E68" s="510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0"/>
      <c r="Q68" s="369">
        <v>28</v>
      </c>
      <c r="R68" s="5"/>
      <c r="S68" s="5"/>
      <c r="T68" s="5"/>
      <c r="U68" s="5"/>
      <c r="V68" s="5"/>
      <c r="W68" s="5"/>
    </row>
    <row r="69" spans="1:23" ht="24.95" customHeight="1">
      <c r="A69" s="512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512"/>
      <c r="C70" s="508" t="s">
        <v>52</v>
      </c>
      <c r="D70" s="508"/>
      <c r="E70" s="508"/>
      <c r="F70" s="508"/>
      <c r="G70" s="508"/>
      <c r="H70" s="508"/>
      <c r="I70" s="508"/>
      <c r="J70" s="508"/>
      <c r="K70" s="508"/>
      <c r="L70" s="508"/>
      <c r="M70" s="508"/>
      <c r="N70" s="508"/>
      <c r="O70" s="508"/>
      <c r="P70" s="508"/>
      <c r="Q70" s="399"/>
      <c r="R70" s="41"/>
      <c r="S70" s="41"/>
      <c r="T70" s="41"/>
      <c r="U70" s="41"/>
      <c r="V70" s="41"/>
      <c r="W70" s="4"/>
    </row>
    <row r="71" spans="1:23" ht="24.95" customHeight="1">
      <c r="A71" s="512"/>
      <c r="O71" s="45"/>
      <c r="P71" s="46"/>
      <c r="Q71" s="1"/>
      <c r="W71" s="45"/>
    </row>
    <row r="72" spans="1:23" ht="78" customHeight="1">
      <c r="A72" s="512"/>
      <c r="C72" s="505" t="s">
        <v>47</v>
      </c>
      <c r="D72" s="505"/>
      <c r="E72" s="505"/>
      <c r="F72" s="505"/>
      <c r="G72" s="505"/>
      <c r="H72" s="505"/>
      <c r="I72" s="505"/>
      <c r="J72" s="505"/>
      <c r="K72" s="505"/>
      <c r="L72" s="505"/>
      <c r="M72" s="505"/>
      <c r="N72" s="505"/>
      <c r="O72" s="505"/>
      <c r="P72" s="505"/>
      <c r="Q72" s="400" t="s">
        <v>622</v>
      </c>
      <c r="R72" s="13"/>
      <c r="S72" s="13"/>
      <c r="T72" s="6"/>
      <c r="U72" s="6"/>
      <c r="V72" s="6"/>
      <c r="W72" s="10"/>
    </row>
    <row r="73" spans="1:23" ht="24.95" customHeight="1">
      <c r="A73" s="512"/>
      <c r="O73" s="51"/>
      <c r="P73" s="46"/>
      <c r="Q73" s="1"/>
      <c r="W73" s="45"/>
    </row>
    <row r="74" spans="1:23" ht="78" customHeight="1">
      <c r="A74" s="512"/>
      <c r="C74" s="505" t="s">
        <v>48</v>
      </c>
      <c r="D74" s="505"/>
      <c r="E74" s="505"/>
      <c r="F74" s="505"/>
      <c r="G74" s="505"/>
      <c r="H74" s="505"/>
      <c r="I74" s="505"/>
      <c r="J74" s="505"/>
      <c r="K74" s="505"/>
      <c r="L74" s="505"/>
      <c r="M74" s="505"/>
      <c r="N74" s="505"/>
      <c r="O74" s="505"/>
      <c r="P74" s="505"/>
      <c r="Q74" s="369">
        <v>30</v>
      </c>
      <c r="R74" s="11"/>
      <c r="S74" s="11"/>
      <c r="T74" s="6"/>
      <c r="U74" s="6"/>
      <c r="V74" s="6"/>
      <c r="W74" s="4"/>
    </row>
    <row r="75" spans="1:23" ht="24.95" customHeight="1">
      <c r="A75" s="512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512"/>
      <c r="C76" s="505" t="s">
        <v>49</v>
      </c>
      <c r="D76" s="505"/>
      <c r="E76" s="505"/>
      <c r="F76" s="505"/>
      <c r="G76" s="505"/>
      <c r="H76" s="505"/>
      <c r="I76" s="505"/>
      <c r="J76" s="505"/>
      <c r="K76" s="505"/>
      <c r="L76" s="505"/>
      <c r="M76" s="505"/>
      <c r="N76" s="505"/>
      <c r="O76" s="505"/>
      <c r="P76" s="505"/>
      <c r="Q76" s="369">
        <v>31</v>
      </c>
      <c r="R76" s="5"/>
      <c r="S76" s="5"/>
      <c r="T76" s="5"/>
      <c r="U76" s="5"/>
      <c r="V76" s="5"/>
      <c r="W76" s="5"/>
    </row>
    <row r="77" spans="1:23" ht="24.95" customHeight="1">
      <c r="A77" s="512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512"/>
      <c r="C78" s="505" t="s">
        <v>50</v>
      </c>
      <c r="D78" s="505"/>
      <c r="E78" s="505"/>
      <c r="F78" s="505"/>
      <c r="G78" s="505"/>
      <c r="H78" s="505"/>
      <c r="I78" s="505"/>
      <c r="J78" s="505"/>
      <c r="K78" s="505"/>
      <c r="L78" s="505"/>
      <c r="M78" s="505"/>
      <c r="N78" s="505"/>
      <c r="O78" s="505"/>
      <c r="P78" s="505"/>
      <c r="Q78" s="395">
        <v>32</v>
      </c>
      <c r="R78" s="6"/>
      <c r="S78" s="6"/>
      <c r="T78" s="6"/>
      <c r="U78" s="6"/>
      <c r="V78" s="6"/>
      <c r="W78" s="10"/>
    </row>
    <row r="79" spans="1:23" ht="24.95" customHeight="1">
      <c r="A79" s="512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512"/>
      <c r="C80" s="505" t="s">
        <v>623</v>
      </c>
      <c r="D80" s="505"/>
      <c r="E80" s="505"/>
      <c r="F80" s="505"/>
      <c r="G80" s="505"/>
      <c r="H80" s="505"/>
      <c r="I80" s="505"/>
      <c r="J80" s="505"/>
      <c r="K80" s="505"/>
      <c r="L80" s="505"/>
      <c r="M80" s="505"/>
      <c r="N80" s="505"/>
      <c r="O80" s="505"/>
      <c r="P80" s="505"/>
      <c r="Q80" s="369">
        <v>33</v>
      </c>
      <c r="R80" s="5"/>
      <c r="S80" s="5"/>
      <c r="T80" s="5"/>
      <c r="U80" s="5"/>
      <c r="V80" s="5"/>
      <c r="W80" s="5"/>
    </row>
    <row r="81" spans="1:23" ht="24.95" customHeight="1">
      <c r="A81" s="512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512"/>
      <c r="C82" s="509" t="s">
        <v>25</v>
      </c>
      <c r="D82" s="509"/>
      <c r="E82" s="509"/>
      <c r="F82" s="509"/>
      <c r="G82" s="509"/>
      <c r="H82" s="509"/>
      <c r="I82" s="509"/>
      <c r="J82" s="509"/>
      <c r="K82" s="509"/>
      <c r="L82" s="509"/>
      <c r="M82" s="509"/>
      <c r="N82" s="509"/>
      <c r="O82" s="509"/>
      <c r="P82" s="509"/>
      <c r="Q82" s="377"/>
      <c r="R82" s="5"/>
      <c r="S82" s="5"/>
      <c r="T82" s="5"/>
      <c r="U82" s="5"/>
      <c r="V82" s="5"/>
      <c r="W82" s="5"/>
    </row>
    <row r="83" spans="1:23" ht="24.95" customHeight="1">
      <c r="A83" s="512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512"/>
      <c r="C84" s="511" t="s">
        <v>26</v>
      </c>
      <c r="D84" s="511"/>
      <c r="E84" s="511"/>
      <c r="F84" s="511"/>
      <c r="G84" s="511"/>
      <c r="H84" s="511"/>
      <c r="I84" s="511"/>
      <c r="J84" s="511"/>
      <c r="K84" s="511"/>
      <c r="L84" s="511"/>
      <c r="M84" s="511"/>
      <c r="N84" s="511"/>
      <c r="O84" s="511"/>
      <c r="P84" s="511"/>
      <c r="Q84" s="401">
        <v>34</v>
      </c>
      <c r="R84" s="41"/>
      <c r="S84" s="41"/>
      <c r="T84" s="41"/>
      <c r="U84" s="41"/>
      <c r="V84" s="41"/>
      <c r="W84" s="4"/>
    </row>
    <row r="85" spans="1:23" ht="24.95" customHeight="1">
      <c r="A85" s="512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512"/>
      <c r="C86" s="511" t="s">
        <v>27</v>
      </c>
      <c r="D86" s="511"/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1"/>
      <c r="Q86" s="369">
        <v>35</v>
      </c>
      <c r="R86" s="5"/>
      <c r="S86" s="5"/>
      <c r="T86" s="5"/>
      <c r="U86" s="5"/>
      <c r="V86" s="5"/>
      <c r="W86" s="5"/>
    </row>
    <row r="87" spans="1:23" ht="24.95" customHeight="1">
      <c r="A87" s="512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512"/>
      <c r="C88" s="511" t="s">
        <v>28</v>
      </c>
      <c r="D88" s="511"/>
      <c r="E88" s="511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369">
        <v>36</v>
      </c>
      <c r="R88" s="5"/>
      <c r="S88" s="5"/>
      <c r="T88" s="5"/>
      <c r="U88" s="5"/>
      <c r="V88" s="5"/>
      <c r="W88" s="5"/>
    </row>
    <row r="89" spans="1:23" ht="24.95" customHeight="1">
      <c r="A89" s="512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12"/>
      <c r="C90" s="511" t="s">
        <v>29</v>
      </c>
      <c r="D90" s="511"/>
      <c r="E90" s="511"/>
      <c r="F90" s="511"/>
      <c r="G90" s="511"/>
      <c r="H90" s="511"/>
      <c r="I90" s="511"/>
      <c r="J90" s="511"/>
      <c r="K90" s="511"/>
      <c r="L90" s="511"/>
      <c r="M90" s="511"/>
      <c r="N90" s="511"/>
      <c r="O90" s="511"/>
      <c r="P90" s="511"/>
      <c r="Q90" s="369">
        <v>37</v>
      </c>
    </row>
    <row r="91" spans="1:23" ht="24.95" customHeight="1">
      <c r="A91" s="512"/>
      <c r="J91" s="23"/>
      <c r="K91" s="23"/>
      <c r="L91" s="21"/>
      <c r="M91" s="21"/>
      <c r="N91" s="21"/>
      <c r="O91" s="24"/>
    </row>
    <row r="92" spans="1:23" ht="78" customHeight="1">
      <c r="A92" s="512"/>
      <c r="C92" s="511" t="s">
        <v>30</v>
      </c>
      <c r="D92" s="511"/>
      <c r="E92" s="511"/>
      <c r="F92" s="511"/>
      <c r="G92" s="511"/>
      <c r="H92" s="511"/>
      <c r="I92" s="511"/>
      <c r="J92" s="511"/>
      <c r="K92" s="511"/>
      <c r="L92" s="511"/>
      <c r="M92" s="511"/>
      <c r="N92" s="511"/>
      <c r="O92" s="511"/>
      <c r="P92" s="511"/>
      <c r="Q92" s="369">
        <v>38</v>
      </c>
    </row>
    <row r="93" spans="1:23" ht="24.95" customHeight="1">
      <c r="A93" s="512"/>
    </row>
    <row r="94" spans="1:23" ht="78" customHeight="1">
      <c r="A94" s="512"/>
      <c r="C94" s="511" t="s">
        <v>31</v>
      </c>
      <c r="D94" s="511"/>
      <c r="E94" s="511"/>
      <c r="F94" s="511"/>
      <c r="G94" s="511"/>
      <c r="H94" s="511"/>
      <c r="I94" s="511"/>
      <c r="J94" s="511"/>
      <c r="K94" s="511"/>
      <c r="L94" s="511"/>
      <c r="M94" s="511"/>
      <c r="N94" s="511"/>
      <c r="O94" s="511"/>
      <c r="P94" s="511"/>
      <c r="Q94" s="369">
        <v>39</v>
      </c>
    </row>
    <row r="95" spans="1:23" ht="24.95" customHeight="1">
      <c r="A95" s="512"/>
    </row>
    <row r="96" spans="1:23" ht="78" customHeight="1">
      <c r="A96" s="512"/>
      <c r="C96" s="511" t="s">
        <v>32</v>
      </c>
      <c r="D96" s="511"/>
      <c r="E96" s="511"/>
      <c r="F96" s="511"/>
      <c r="G96" s="511"/>
      <c r="H96" s="511"/>
      <c r="I96" s="511"/>
      <c r="J96" s="511"/>
      <c r="K96" s="511"/>
      <c r="L96" s="511"/>
      <c r="M96" s="511"/>
      <c r="N96" s="511"/>
      <c r="O96" s="511"/>
      <c r="P96" s="511"/>
      <c r="Q96" s="369">
        <v>40</v>
      </c>
    </row>
    <row r="97" spans="1:17" ht="24.95" customHeight="1">
      <c r="A97" s="512"/>
    </row>
    <row r="98" spans="1:17" ht="78" customHeight="1">
      <c r="A98" s="512"/>
      <c r="C98" s="511" t="s">
        <v>33</v>
      </c>
      <c r="D98" s="511"/>
      <c r="E98" s="511"/>
      <c r="F98" s="511"/>
      <c r="G98" s="511"/>
      <c r="H98" s="511"/>
      <c r="I98" s="511"/>
      <c r="J98" s="511"/>
      <c r="K98" s="511"/>
      <c r="L98" s="511"/>
      <c r="M98" s="511"/>
      <c r="N98" s="511"/>
      <c r="O98" s="511"/>
      <c r="P98" s="511"/>
      <c r="Q98" s="369">
        <v>41</v>
      </c>
    </row>
    <row r="99" spans="1:17" ht="24.95" customHeight="1">
      <c r="A99" s="512"/>
    </row>
    <row r="100" spans="1:17" ht="78" customHeight="1">
      <c r="A100" s="512"/>
      <c r="C100" s="511" t="s">
        <v>34</v>
      </c>
      <c r="D100" s="511"/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369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21CBF-991C-4A0F-9805-9EF7C6647564}">
  <dimension ref="A1:AX54"/>
  <sheetViews>
    <sheetView view="pageBreakPreview" topLeftCell="A20" zoomScale="55" zoomScaleNormal="100" zoomScaleSheetLayoutView="55" workbookViewId="0">
      <selection activeCell="E60" sqref="E60"/>
    </sheetView>
  </sheetViews>
  <sheetFormatPr baseColWidth="10" defaultRowHeight="15"/>
  <cols>
    <col min="1" max="1" width="50.7109375" style="53" customWidth="1"/>
    <col min="2" max="2" width="1.7109375" style="53" customWidth="1"/>
    <col min="3" max="22" width="8.28515625" style="53" customWidth="1"/>
    <col min="23" max="23" width="10.85546875" style="53" customWidth="1"/>
    <col min="24" max="46" width="8.28515625" style="53" customWidth="1"/>
    <col min="47" max="47" width="9.85546875" style="53" customWidth="1"/>
    <col min="48" max="48" width="8.28515625" style="53" customWidth="1"/>
    <col min="49" max="49" width="1.7109375" style="53" customWidth="1"/>
    <col min="50" max="50" width="11.5703125" style="53" customWidth="1"/>
    <col min="51" max="16384" width="11.42578125" style="53"/>
  </cols>
  <sheetData>
    <row r="1" spans="1:50">
      <c r="A1" s="52" t="s">
        <v>53</v>
      </c>
    </row>
    <row r="2" spans="1:50" ht="43.5" customHeight="1">
      <c r="A2" s="564" t="s">
        <v>444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  <c r="AF2" s="564"/>
      <c r="AG2" s="564"/>
      <c r="AH2" s="564"/>
      <c r="AI2" s="564"/>
      <c r="AJ2" s="564"/>
      <c r="AK2" s="564"/>
      <c r="AL2" s="564"/>
      <c r="AM2" s="564"/>
      <c r="AN2" s="564"/>
      <c r="AO2" s="564"/>
      <c r="AP2" s="564"/>
      <c r="AQ2" s="564"/>
      <c r="AR2" s="564"/>
      <c r="AS2" s="564"/>
      <c r="AT2" s="564"/>
      <c r="AU2" s="564"/>
      <c r="AV2" s="564"/>
      <c r="AW2" s="564"/>
      <c r="AX2" s="564"/>
    </row>
    <row r="3" spans="1:50" ht="37.5" customHeight="1">
      <c r="A3" s="564" t="str">
        <f>UPPER(CONCATENATE("Agosto 2023"))</f>
        <v>AGOSTO 2023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564"/>
      <c r="AR3" s="564"/>
      <c r="AS3" s="564"/>
      <c r="AT3" s="564"/>
      <c r="AU3" s="564"/>
      <c r="AV3" s="564"/>
      <c r="AW3" s="564"/>
      <c r="AX3" s="564"/>
    </row>
    <row r="4" spans="1:50">
      <c r="A4" s="54"/>
    </row>
    <row r="5" spans="1:50" ht="24.95" customHeight="1">
      <c r="A5" s="563" t="s">
        <v>396</v>
      </c>
      <c r="B5" s="158"/>
      <c r="C5" s="563" t="s">
        <v>280</v>
      </c>
      <c r="D5" s="563"/>
      <c r="E5" s="563"/>
      <c r="F5" s="563"/>
      <c r="G5" s="563"/>
      <c r="H5" s="563"/>
      <c r="I5" s="563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67"/>
      <c r="AX5" s="563" t="s">
        <v>90</v>
      </c>
    </row>
    <row r="6" spans="1:50" ht="350.25" customHeight="1">
      <c r="A6" s="563"/>
      <c r="B6" s="67"/>
      <c r="C6" s="453" t="s">
        <v>55</v>
      </c>
      <c r="D6" s="453" t="s">
        <v>56</v>
      </c>
      <c r="E6" s="453" t="s">
        <v>57</v>
      </c>
      <c r="F6" s="453" t="s">
        <v>58</v>
      </c>
      <c r="G6" s="453" t="s">
        <v>61</v>
      </c>
      <c r="H6" s="453" t="s">
        <v>62</v>
      </c>
      <c r="I6" s="453" t="s">
        <v>63</v>
      </c>
      <c r="J6" s="453" t="s">
        <v>59</v>
      </c>
      <c r="K6" s="453" t="s">
        <v>60</v>
      </c>
      <c r="L6" s="453" t="s">
        <v>64</v>
      </c>
      <c r="M6" s="453" t="s">
        <v>69</v>
      </c>
      <c r="N6" s="453" t="s">
        <v>65</v>
      </c>
      <c r="O6" s="453" t="s">
        <v>66</v>
      </c>
      <c r="P6" s="453" t="s">
        <v>67</v>
      </c>
      <c r="Q6" s="453" t="s">
        <v>68</v>
      </c>
      <c r="R6" s="453" t="s">
        <v>70</v>
      </c>
      <c r="S6" s="453" t="s">
        <v>71</v>
      </c>
      <c r="T6" s="453" t="s">
        <v>72</v>
      </c>
      <c r="U6" s="453" t="s">
        <v>73</v>
      </c>
      <c r="V6" s="453" t="s">
        <v>74</v>
      </c>
      <c r="W6" s="453" t="s">
        <v>75</v>
      </c>
      <c r="X6" s="453" t="s">
        <v>76</v>
      </c>
      <c r="Y6" s="453" t="s">
        <v>77</v>
      </c>
      <c r="Z6" s="453" t="s">
        <v>78</v>
      </c>
      <c r="AA6" s="453" t="s">
        <v>79</v>
      </c>
      <c r="AB6" s="453" t="s">
        <v>80</v>
      </c>
      <c r="AC6" s="453" t="s">
        <v>81</v>
      </c>
      <c r="AD6" s="453" t="s">
        <v>82</v>
      </c>
      <c r="AE6" s="453" t="s">
        <v>83</v>
      </c>
      <c r="AF6" s="453" t="s">
        <v>84</v>
      </c>
      <c r="AG6" s="453" t="s">
        <v>85</v>
      </c>
      <c r="AH6" s="453" t="s">
        <v>86</v>
      </c>
      <c r="AI6" s="453" t="s">
        <v>400</v>
      </c>
      <c r="AJ6" s="453" t="s">
        <v>401</v>
      </c>
      <c r="AK6" s="453" t="s">
        <v>402</v>
      </c>
      <c r="AL6" s="453" t="s">
        <v>403</v>
      </c>
      <c r="AM6" s="453" t="s">
        <v>404</v>
      </c>
      <c r="AN6" s="453" t="s">
        <v>405</v>
      </c>
      <c r="AO6" s="453" t="s">
        <v>406</v>
      </c>
      <c r="AP6" s="453" t="s">
        <v>407</v>
      </c>
      <c r="AQ6" s="453" t="s">
        <v>408</v>
      </c>
      <c r="AR6" s="453" t="s">
        <v>397</v>
      </c>
      <c r="AS6" s="453" t="s">
        <v>398</v>
      </c>
      <c r="AT6" s="453" t="s">
        <v>399</v>
      </c>
      <c r="AU6" s="453" t="s">
        <v>182</v>
      </c>
      <c r="AV6" s="453" t="s">
        <v>191</v>
      </c>
      <c r="AW6" s="67"/>
      <c r="AX6" s="563"/>
    </row>
    <row r="7" spans="1:50" ht="8.1" customHeight="1">
      <c r="A7" s="54"/>
      <c r="B7" s="54"/>
      <c r="C7" s="54"/>
      <c r="D7" s="54"/>
      <c r="E7" s="54"/>
    </row>
    <row r="8" spans="1:50" ht="33" customHeight="1">
      <c r="A8" s="484" t="s">
        <v>409</v>
      </c>
      <c r="B8" s="54"/>
      <c r="C8" s="560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2"/>
      <c r="AW8" s="54"/>
      <c r="AX8" s="486">
        <v>5544</v>
      </c>
    </row>
    <row r="9" spans="1:50" ht="33" customHeight="1">
      <c r="A9" s="483" t="s">
        <v>410</v>
      </c>
      <c r="B9" s="54"/>
      <c r="C9" s="482">
        <v>91</v>
      </c>
      <c r="D9" s="482">
        <v>38</v>
      </c>
      <c r="E9" s="482">
        <v>3</v>
      </c>
      <c r="F9" s="482">
        <v>15</v>
      </c>
      <c r="G9" s="482">
        <v>19</v>
      </c>
      <c r="H9" s="482">
        <v>406</v>
      </c>
      <c r="I9" s="482">
        <v>58</v>
      </c>
      <c r="J9" s="482">
        <v>92</v>
      </c>
      <c r="K9" s="482">
        <v>11</v>
      </c>
      <c r="L9" s="482">
        <v>14</v>
      </c>
      <c r="M9" s="482">
        <v>24</v>
      </c>
      <c r="N9" s="482">
        <v>28</v>
      </c>
      <c r="O9" s="482">
        <v>72</v>
      </c>
      <c r="P9" s="482">
        <v>29</v>
      </c>
      <c r="Q9" s="482">
        <v>11</v>
      </c>
      <c r="R9" s="482">
        <v>104</v>
      </c>
      <c r="S9" s="482">
        <v>34</v>
      </c>
      <c r="T9" s="482">
        <v>9</v>
      </c>
      <c r="U9" s="482">
        <v>19</v>
      </c>
      <c r="V9" s="482">
        <v>19</v>
      </c>
      <c r="W9" s="482">
        <v>226</v>
      </c>
      <c r="X9" s="482">
        <v>82</v>
      </c>
      <c r="Y9" s="482">
        <v>53</v>
      </c>
      <c r="Z9" s="482">
        <v>10</v>
      </c>
      <c r="AA9" s="482">
        <v>102</v>
      </c>
      <c r="AB9" s="482">
        <v>11</v>
      </c>
      <c r="AC9" s="482">
        <v>8</v>
      </c>
      <c r="AD9" s="482">
        <v>41</v>
      </c>
      <c r="AE9" s="482">
        <v>11</v>
      </c>
      <c r="AF9" s="482">
        <v>39</v>
      </c>
      <c r="AG9" s="482">
        <v>16</v>
      </c>
      <c r="AH9" s="482">
        <v>45</v>
      </c>
      <c r="AI9" s="482">
        <v>4</v>
      </c>
      <c r="AJ9" s="482">
        <v>5</v>
      </c>
      <c r="AK9" s="482"/>
      <c r="AL9" s="482">
        <v>98</v>
      </c>
      <c r="AM9" s="482"/>
      <c r="AN9" s="482">
        <v>611</v>
      </c>
      <c r="AO9" s="482"/>
      <c r="AP9" s="482">
        <v>2</v>
      </c>
      <c r="AQ9" s="482">
        <v>41</v>
      </c>
      <c r="AR9" s="482">
        <v>280</v>
      </c>
      <c r="AS9" s="482">
        <v>1</v>
      </c>
      <c r="AT9" s="482">
        <v>538</v>
      </c>
      <c r="AU9" s="482">
        <v>627</v>
      </c>
      <c r="AV9" s="482">
        <v>6</v>
      </c>
      <c r="AW9" s="54"/>
      <c r="AX9" s="485">
        <v>3953</v>
      </c>
    </row>
    <row r="10" spans="1:50" ht="33" customHeight="1">
      <c r="A10" s="159" t="s">
        <v>411</v>
      </c>
      <c r="B10" s="54"/>
      <c r="C10" s="127">
        <v>46</v>
      </c>
      <c r="D10" s="127">
        <v>102</v>
      </c>
      <c r="E10" s="127">
        <v>4</v>
      </c>
      <c r="F10" s="127"/>
      <c r="G10" s="127">
        <v>5</v>
      </c>
      <c r="H10" s="127">
        <v>10</v>
      </c>
      <c r="I10" s="127">
        <v>26</v>
      </c>
      <c r="J10" s="127">
        <v>21</v>
      </c>
      <c r="K10" s="127"/>
      <c r="L10" s="127">
        <v>28</v>
      </c>
      <c r="M10" s="127">
        <v>2</v>
      </c>
      <c r="N10" s="127">
        <v>17</v>
      </c>
      <c r="O10" s="127">
        <v>18</v>
      </c>
      <c r="P10" s="127">
        <v>22</v>
      </c>
      <c r="Q10" s="127">
        <v>7</v>
      </c>
      <c r="R10" s="127"/>
      <c r="S10" s="127">
        <v>97</v>
      </c>
      <c r="T10" s="127">
        <v>28</v>
      </c>
      <c r="U10" s="127"/>
      <c r="V10" s="127"/>
      <c r="W10" s="127">
        <v>24</v>
      </c>
      <c r="X10" s="127">
        <v>9</v>
      </c>
      <c r="Y10" s="127">
        <v>1</v>
      </c>
      <c r="Z10" s="127">
        <v>233</v>
      </c>
      <c r="AA10" s="127">
        <v>76</v>
      </c>
      <c r="AB10" s="127">
        <v>5</v>
      </c>
      <c r="AC10" s="127">
        <v>4</v>
      </c>
      <c r="AD10" s="127">
        <v>23</v>
      </c>
      <c r="AE10" s="127"/>
      <c r="AF10" s="127">
        <v>9</v>
      </c>
      <c r="AG10" s="127">
        <v>3</v>
      </c>
      <c r="AH10" s="127">
        <v>6</v>
      </c>
      <c r="AI10" s="127">
        <v>15</v>
      </c>
      <c r="AJ10" s="127"/>
      <c r="AK10" s="127">
        <v>218</v>
      </c>
      <c r="AL10" s="127">
        <v>2</v>
      </c>
      <c r="AM10" s="127">
        <v>1</v>
      </c>
      <c r="AN10" s="127">
        <v>90</v>
      </c>
      <c r="AO10" s="127">
        <v>16</v>
      </c>
      <c r="AP10" s="127"/>
      <c r="AQ10" s="127">
        <v>23</v>
      </c>
      <c r="AR10" s="127">
        <v>4</v>
      </c>
      <c r="AS10" s="127">
        <v>76</v>
      </c>
      <c r="AT10" s="127">
        <v>45</v>
      </c>
      <c r="AU10" s="127"/>
      <c r="AV10" s="127">
        <v>2</v>
      </c>
      <c r="AW10" s="54"/>
      <c r="AX10" s="62">
        <v>1318</v>
      </c>
    </row>
    <row r="11" spans="1:50" ht="33" customHeight="1">
      <c r="A11" s="159" t="s">
        <v>412</v>
      </c>
      <c r="B11" s="54"/>
      <c r="C11" s="127">
        <v>3</v>
      </c>
      <c r="D11" s="127">
        <v>10</v>
      </c>
      <c r="E11" s="127">
        <v>3</v>
      </c>
      <c r="F11" s="127">
        <v>1</v>
      </c>
      <c r="G11" s="127">
        <v>9</v>
      </c>
      <c r="H11" s="127">
        <v>18</v>
      </c>
      <c r="I11" s="127">
        <v>12</v>
      </c>
      <c r="J11" s="127">
        <v>4</v>
      </c>
      <c r="K11" s="127">
        <v>2</v>
      </c>
      <c r="L11" s="127"/>
      <c r="M11" s="127">
        <v>17</v>
      </c>
      <c r="N11" s="127">
        <v>3</v>
      </c>
      <c r="O11" s="127">
        <v>6</v>
      </c>
      <c r="P11" s="127">
        <v>7</v>
      </c>
      <c r="Q11" s="127">
        <v>16</v>
      </c>
      <c r="R11" s="127">
        <v>1</v>
      </c>
      <c r="S11" s="127">
        <v>4</v>
      </c>
      <c r="T11" s="127">
        <v>2</v>
      </c>
      <c r="U11" s="127">
        <v>2</v>
      </c>
      <c r="V11" s="127"/>
      <c r="W11" s="127">
        <v>4</v>
      </c>
      <c r="X11" s="127">
        <v>6</v>
      </c>
      <c r="Y11" s="127">
        <v>11</v>
      </c>
      <c r="Z11" s="127">
        <v>6</v>
      </c>
      <c r="AA11" s="127">
        <v>9</v>
      </c>
      <c r="AB11" s="127">
        <v>6</v>
      </c>
      <c r="AC11" s="127">
        <v>9</v>
      </c>
      <c r="AD11" s="127">
        <v>5</v>
      </c>
      <c r="AE11" s="127">
        <v>1</v>
      </c>
      <c r="AF11" s="127">
        <v>16</v>
      </c>
      <c r="AG11" s="127">
        <v>4</v>
      </c>
      <c r="AH11" s="127">
        <v>1</v>
      </c>
      <c r="AI11" s="127">
        <v>3</v>
      </c>
      <c r="AJ11" s="127">
        <v>2</v>
      </c>
      <c r="AK11" s="127">
        <v>2</v>
      </c>
      <c r="AL11" s="127"/>
      <c r="AM11" s="127">
        <v>1</v>
      </c>
      <c r="AN11" s="127"/>
      <c r="AO11" s="127">
        <v>9</v>
      </c>
      <c r="AP11" s="127">
        <v>2</v>
      </c>
      <c r="AQ11" s="127">
        <v>2</v>
      </c>
      <c r="AR11" s="127">
        <v>3</v>
      </c>
      <c r="AS11" s="127"/>
      <c r="AT11" s="127">
        <v>1</v>
      </c>
      <c r="AU11" s="127"/>
      <c r="AV11" s="127">
        <v>1</v>
      </c>
      <c r="AW11" s="54"/>
      <c r="AX11" s="61">
        <v>224</v>
      </c>
    </row>
    <row r="12" spans="1:50" ht="33" customHeight="1">
      <c r="A12" s="159" t="s">
        <v>413</v>
      </c>
      <c r="B12" s="54"/>
      <c r="C12" s="127"/>
      <c r="D12" s="127"/>
      <c r="E12" s="127"/>
      <c r="F12" s="127"/>
      <c r="G12" s="127"/>
      <c r="H12" s="127">
        <v>6</v>
      </c>
      <c r="I12" s="127">
        <v>1</v>
      </c>
      <c r="J12" s="127"/>
      <c r="K12" s="127"/>
      <c r="L12" s="127">
        <v>3</v>
      </c>
      <c r="M12" s="127">
        <v>3</v>
      </c>
      <c r="N12" s="127"/>
      <c r="O12" s="127">
        <v>2</v>
      </c>
      <c r="P12" s="127">
        <v>3</v>
      </c>
      <c r="Q12" s="127"/>
      <c r="R12" s="127"/>
      <c r="S12" s="127">
        <v>1</v>
      </c>
      <c r="T12" s="127"/>
      <c r="U12" s="127">
        <v>1</v>
      </c>
      <c r="V12" s="127"/>
      <c r="W12" s="127">
        <v>1</v>
      </c>
      <c r="X12" s="127">
        <v>2</v>
      </c>
      <c r="Y12" s="127">
        <v>1</v>
      </c>
      <c r="Z12" s="127">
        <v>2</v>
      </c>
      <c r="AA12" s="127">
        <v>5</v>
      </c>
      <c r="AB12" s="127"/>
      <c r="AC12" s="127"/>
      <c r="AD12" s="127">
        <v>5</v>
      </c>
      <c r="AE12" s="127"/>
      <c r="AF12" s="127">
        <v>2</v>
      </c>
      <c r="AG12" s="127">
        <v>1</v>
      </c>
      <c r="AH12" s="127"/>
      <c r="AI12" s="127"/>
      <c r="AJ12" s="127">
        <v>3</v>
      </c>
      <c r="AK12" s="127"/>
      <c r="AL12" s="127"/>
      <c r="AM12" s="127"/>
      <c r="AN12" s="127"/>
      <c r="AO12" s="127"/>
      <c r="AP12" s="127">
        <v>1</v>
      </c>
      <c r="AQ12" s="127">
        <v>2</v>
      </c>
      <c r="AR12" s="127">
        <v>1</v>
      </c>
      <c r="AS12" s="127">
        <v>1</v>
      </c>
      <c r="AT12" s="127">
        <v>1</v>
      </c>
      <c r="AU12" s="127"/>
      <c r="AV12" s="127">
        <v>1</v>
      </c>
      <c r="AW12" s="54"/>
      <c r="AX12" s="61">
        <v>49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484" t="s">
        <v>414</v>
      </c>
      <c r="B14" s="54"/>
      <c r="C14" s="560"/>
      <c r="D14" s="561"/>
      <c r="E14" s="561"/>
      <c r="F14" s="561"/>
      <c r="G14" s="561"/>
      <c r="H14" s="561"/>
      <c r="I14" s="561"/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2"/>
      <c r="AW14" s="54"/>
      <c r="AX14" s="486">
        <v>476</v>
      </c>
    </row>
    <row r="15" spans="1:50" ht="33" customHeight="1">
      <c r="A15" s="483" t="s">
        <v>415</v>
      </c>
      <c r="B15" s="54"/>
      <c r="C15" s="127">
        <v>8</v>
      </c>
      <c r="D15" s="127">
        <v>3</v>
      </c>
      <c r="E15" s="127">
        <v>1</v>
      </c>
      <c r="F15" s="127">
        <v>14</v>
      </c>
      <c r="G15" s="127">
        <v>5</v>
      </c>
      <c r="H15" s="127">
        <v>28</v>
      </c>
      <c r="I15" s="127">
        <v>48</v>
      </c>
      <c r="J15" s="127">
        <v>3</v>
      </c>
      <c r="K15" s="127">
        <v>2</v>
      </c>
      <c r="L15" s="127">
        <v>2</v>
      </c>
      <c r="M15" s="127">
        <v>14</v>
      </c>
      <c r="N15" s="127">
        <v>8</v>
      </c>
      <c r="O15" s="127">
        <v>12</v>
      </c>
      <c r="P15" s="127">
        <v>3</v>
      </c>
      <c r="Q15" s="127">
        <v>12</v>
      </c>
      <c r="R15" s="127">
        <v>2</v>
      </c>
      <c r="S15" s="127">
        <v>5</v>
      </c>
      <c r="T15" s="127">
        <v>1</v>
      </c>
      <c r="U15" s="127">
        <v>13</v>
      </c>
      <c r="V15" s="127">
        <v>3</v>
      </c>
      <c r="W15" s="127">
        <v>22</v>
      </c>
      <c r="X15" s="127">
        <v>15</v>
      </c>
      <c r="Y15" s="127"/>
      <c r="Z15" s="127">
        <v>5</v>
      </c>
      <c r="AA15" s="127">
        <v>3</v>
      </c>
      <c r="AB15" s="127">
        <v>6</v>
      </c>
      <c r="AC15" s="127">
        <v>3</v>
      </c>
      <c r="AD15" s="127">
        <v>19</v>
      </c>
      <c r="AE15" s="127">
        <v>2</v>
      </c>
      <c r="AF15" s="127">
        <v>15</v>
      </c>
      <c r="AG15" s="127">
        <v>1</v>
      </c>
      <c r="AH15" s="127">
        <v>7</v>
      </c>
      <c r="AI15" s="127">
        <v>3</v>
      </c>
      <c r="AJ15" s="127">
        <v>8</v>
      </c>
      <c r="AK15" s="127">
        <v>9</v>
      </c>
      <c r="AL15" s="127"/>
      <c r="AM15" s="127">
        <v>3</v>
      </c>
      <c r="AN15" s="127">
        <v>12</v>
      </c>
      <c r="AO15" s="127">
        <v>3</v>
      </c>
      <c r="AP15" s="127">
        <v>2</v>
      </c>
      <c r="AQ15" s="127">
        <v>6</v>
      </c>
      <c r="AR15" s="127">
        <v>1</v>
      </c>
      <c r="AS15" s="127">
        <v>8</v>
      </c>
      <c r="AT15" s="127">
        <v>12</v>
      </c>
      <c r="AU15" s="127">
        <v>6</v>
      </c>
      <c r="AV15" s="127">
        <v>7</v>
      </c>
      <c r="AW15" s="54"/>
      <c r="AX15" s="61">
        <v>365</v>
      </c>
    </row>
    <row r="16" spans="1:50" ht="33" customHeight="1">
      <c r="A16" s="159" t="s">
        <v>416</v>
      </c>
      <c r="B16" s="54"/>
      <c r="C16" s="127">
        <v>1</v>
      </c>
      <c r="D16" s="127"/>
      <c r="E16" s="127"/>
      <c r="F16" s="127"/>
      <c r="G16" s="127"/>
      <c r="H16" s="127">
        <v>1</v>
      </c>
      <c r="I16" s="127">
        <v>1</v>
      </c>
      <c r="J16" s="127">
        <v>3</v>
      </c>
      <c r="K16" s="127">
        <v>1</v>
      </c>
      <c r="L16" s="127"/>
      <c r="M16" s="127">
        <v>1</v>
      </c>
      <c r="N16" s="127">
        <v>1</v>
      </c>
      <c r="O16" s="127">
        <v>1</v>
      </c>
      <c r="P16" s="127"/>
      <c r="Q16" s="127">
        <v>1</v>
      </c>
      <c r="R16" s="127"/>
      <c r="S16" s="127">
        <v>4</v>
      </c>
      <c r="T16" s="127">
        <v>1</v>
      </c>
      <c r="U16" s="127">
        <v>1</v>
      </c>
      <c r="V16" s="127"/>
      <c r="W16" s="127"/>
      <c r="X16" s="127">
        <v>4</v>
      </c>
      <c r="Y16" s="127"/>
      <c r="Z16" s="127">
        <v>5</v>
      </c>
      <c r="AA16" s="127"/>
      <c r="AB16" s="127">
        <v>1</v>
      </c>
      <c r="AC16" s="127">
        <v>1</v>
      </c>
      <c r="AD16" s="127">
        <v>6</v>
      </c>
      <c r="AE16" s="127"/>
      <c r="AF16" s="127">
        <v>3</v>
      </c>
      <c r="AG16" s="127">
        <v>1</v>
      </c>
      <c r="AH16" s="127">
        <v>2</v>
      </c>
      <c r="AI16" s="127">
        <v>1</v>
      </c>
      <c r="AJ16" s="127">
        <v>1</v>
      </c>
      <c r="AK16" s="127">
        <v>2</v>
      </c>
      <c r="AL16" s="127"/>
      <c r="AM16" s="127"/>
      <c r="AN16" s="127">
        <v>2</v>
      </c>
      <c r="AO16" s="127"/>
      <c r="AP16" s="127">
        <v>6</v>
      </c>
      <c r="AQ16" s="127">
        <v>4</v>
      </c>
      <c r="AR16" s="127">
        <v>2</v>
      </c>
      <c r="AS16" s="127">
        <v>3</v>
      </c>
      <c r="AT16" s="127">
        <v>1</v>
      </c>
      <c r="AU16" s="127">
        <v>2</v>
      </c>
      <c r="AV16" s="127">
        <v>2</v>
      </c>
      <c r="AW16" s="54"/>
      <c r="AX16" s="61">
        <v>66</v>
      </c>
    </row>
    <row r="17" spans="1:50" ht="33" customHeight="1">
      <c r="A17" s="159" t="s">
        <v>417</v>
      </c>
      <c r="B17" s="54"/>
      <c r="C17" s="127"/>
      <c r="D17" s="127">
        <v>1</v>
      </c>
      <c r="E17" s="127"/>
      <c r="F17" s="127"/>
      <c r="G17" s="127"/>
      <c r="H17" s="127">
        <v>4</v>
      </c>
      <c r="I17" s="127">
        <v>1</v>
      </c>
      <c r="J17" s="127"/>
      <c r="K17" s="127"/>
      <c r="L17" s="127">
        <v>4</v>
      </c>
      <c r="M17" s="127">
        <v>1</v>
      </c>
      <c r="N17" s="127">
        <v>2</v>
      </c>
      <c r="O17" s="127"/>
      <c r="P17" s="127">
        <v>3</v>
      </c>
      <c r="Q17" s="127"/>
      <c r="R17" s="127">
        <v>1</v>
      </c>
      <c r="S17" s="127">
        <v>2</v>
      </c>
      <c r="T17" s="127"/>
      <c r="U17" s="127">
        <v>4</v>
      </c>
      <c r="V17" s="127">
        <v>3</v>
      </c>
      <c r="W17" s="127"/>
      <c r="X17" s="127"/>
      <c r="Y17" s="127">
        <v>3</v>
      </c>
      <c r="Z17" s="127"/>
      <c r="AA17" s="127">
        <v>1</v>
      </c>
      <c r="AB17" s="127">
        <v>3</v>
      </c>
      <c r="AC17" s="127">
        <v>2</v>
      </c>
      <c r="AD17" s="127"/>
      <c r="AE17" s="127"/>
      <c r="AF17" s="127">
        <v>4</v>
      </c>
      <c r="AG17" s="127">
        <v>1</v>
      </c>
      <c r="AH17" s="127"/>
      <c r="AI17" s="127"/>
      <c r="AJ17" s="127">
        <v>2</v>
      </c>
      <c r="AK17" s="127"/>
      <c r="AL17" s="127"/>
      <c r="AM17" s="127"/>
      <c r="AN17" s="127"/>
      <c r="AO17" s="127"/>
      <c r="AP17" s="127"/>
      <c r="AQ17" s="127"/>
      <c r="AR17" s="127"/>
      <c r="AS17" s="127">
        <v>1</v>
      </c>
      <c r="AT17" s="127"/>
      <c r="AU17" s="127">
        <v>1</v>
      </c>
      <c r="AV17" s="127">
        <v>1</v>
      </c>
      <c r="AW17" s="54"/>
      <c r="AX17" s="61">
        <v>45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484" t="s">
        <v>418</v>
      </c>
      <c r="B19" s="54"/>
      <c r="C19" s="560"/>
      <c r="D19" s="561"/>
      <c r="E19" s="561"/>
      <c r="F19" s="561"/>
      <c r="G19" s="561"/>
      <c r="H19" s="561"/>
      <c r="I19" s="561"/>
      <c r="J19" s="561"/>
      <c r="K19" s="561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561"/>
      <c r="Z19" s="561"/>
      <c r="AA19" s="561"/>
      <c r="AB19" s="561"/>
      <c r="AC19" s="561"/>
      <c r="AD19" s="561"/>
      <c r="AE19" s="561"/>
      <c r="AF19" s="561"/>
      <c r="AG19" s="561"/>
      <c r="AH19" s="561"/>
      <c r="AI19" s="561"/>
      <c r="AJ19" s="561"/>
      <c r="AK19" s="561"/>
      <c r="AL19" s="561"/>
      <c r="AM19" s="561"/>
      <c r="AN19" s="561"/>
      <c r="AO19" s="561"/>
      <c r="AP19" s="561"/>
      <c r="AQ19" s="561"/>
      <c r="AR19" s="561"/>
      <c r="AS19" s="561"/>
      <c r="AT19" s="561"/>
      <c r="AU19" s="561"/>
      <c r="AV19" s="562"/>
      <c r="AW19" s="54"/>
      <c r="AX19" s="488">
        <v>103</v>
      </c>
    </row>
    <row r="20" spans="1:50" ht="33" customHeight="1">
      <c r="A20" s="483" t="s">
        <v>419</v>
      </c>
      <c r="B20" s="54"/>
      <c r="C20" s="127">
        <v>1</v>
      </c>
      <c r="D20" s="127">
        <v>1</v>
      </c>
      <c r="E20" s="127">
        <v>1</v>
      </c>
      <c r="F20" s="127"/>
      <c r="G20" s="127">
        <v>3</v>
      </c>
      <c r="H20" s="127">
        <v>8</v>
      </c>
      <c r="I20" s="127">
        <v>5</v>
      </c>
      <c r="J20" s="127">
        <v>2</v>
      </c>
      <c r="K20" s="127"/>
      <c r="L20" s="127">
        <v>1</v>
      </c>
      <c r="M20" s="127">
        <v>2</v>
      </c>
      <c r="N20" s="127">
        <v>1</v>
      </c>
      <c r="O20" s="127">
        <v>8</v>
      </c>
      <c r="P20" s="127">
        <v>2</v>
      </c>
      <c r="Q20" s="127">
        <v>2</v>
      </c>
      <c r="R20" s="127">
        <v>1</v>
      </c>
      <c r="S20" s="127">
        <v>2</v>
      </c>
      <c r="T20" s="127">
        <v>3</v>
      </c>
      <c r="U20" s="127">
        <v>1</v>
      </c>
      <c r="V20" s="127"/>
      <c r="W20" s="127">
        <v>2</v>
      </c>
      <c r="X20" s="127">
        <v>2</v>
      </c>
      <c r="Y20" s="127"/>
      <c r="Z20" s="127">
        <v>1</v>
      </c>
      <c r="AA20" s="127">
        <v>1</v>
      </c>
      <c r="AB20" s="127">
        <v>1</v>
      </c>
      <c r="AC20" s="127">
        <v>3</v>
      </c>
      <c r="AD20" s="127">
        <v>3</v>
      </c>
      <c r="AE20" s="127">
        <v>2</v>
      </c>
      <c r="AF20" s="127">
        <v>6</v>
      </c>
      <c r="AG20" s="127">
        <v>1</v>
      </c>
      <c r="AH20" s="127"/>
      <c r="AI20" s="127">
        <v>1</v>
      </c>
      <c r="AJ20" s="127">
        <v>1</v>
      </c>
      <c r="AK20" s="127">
        <v>1</v>
      </c>
      <c r="AL20" s="127"/>
      <c r="AM20" s="127"/>
      <c r="AN20" s="127"/>
      <c r="AO20" s="127"/>
      <c r="AP20" s="127"/>
      <c r="AQ20" s="127">
        <v>1</v>
      </c>
      <c r="AR20" s="127"/>
      <c r="AS20" s="127">
        <v>1</v>
      </c>
      <c r="AT20" s="127">
        <v>1</v>
      </c>
      <c r="AU20" s="127"/>
      <c r="AV20" s="127">
        <v>1</v>
      </c>
      <c r="AW20" s="54"/>
      <c r="AX20" s="487">
        <v>73</v>
      </c>
    </row>
    <row r="21" spans="1:50" ht="33" customHeight="1">
      <c r="A21" s="159" t="s">
        <v>420</v>
      </c>
      <c r="B21" s="54"/>
      <c r="C21" s="127"/>
      <c r="D21" s="127"/>
      <c r="E21" s="127"/>
      <c r="F21" s="127"/>
      <c r="G21" s="127"/>
      <c r="H21" s="127">
        <v>2</v>
      </c>
      <c r="I21" s="127"/>
      <c r="J21" s="127">
        <v>1</v>
      </c>
      <c r="K21" s="127"/>
      <c r="L21" s="127">
        <v>1</v>
      </c>
      <c r="M21" s="127"/>
      <c r="N21" s="127">
        <v>2</v>
      </c>
      <c r="O21" s="127">
        <v>1</v>
      </c>
      <c r="P21" s="127">
        <v>3</v>
      </c>
      <c r="Q21" s="127">
        <v>1</v>
      </c>
      <c r="R21" s="127">
        <v>1</v>
      </c>
      <c r="S21" s="127"/>
      <c r="T21" s="127">
        <v>2</v>
      </c>
      <c r="U21" s="127">
        <v>5</v>
      </c>
      <c r="V21" s="127">
        <v>1</v>
      </c>
      <c r="W21" s="127">
        <v>1</v>
      </c>
      <c r="X21" s="127"/>
      <c r="Y21" s="127"/>
      <c r="Z21" s="127"/>
      <c r="AA21" s="127"/>
      <c r="AB21" s="127"/>
      <c r="AC21" s="127">
        <v>1</v>
      </c>
      <c r="AD21" s="127">
        <v>1</v>
      </c>
      <c r="AE21" s="127"/>
      <c r="AF21" s="127">
        <v>4</v>
      </c>
      <c r="AG21" s="127"/>
      <c r="AH21" s="127"/>
      <c r="AI21" s="127">
        <v>1</v>
      </c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>
        <v>1</v>
      </c>
      <c r="AV21" s="127">
        <v>1</v>
      </c>
      <c r="AW21" s="54"/>
      <c r="AX21" s="61">
        <v>30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484" t="s">
        <v>421</v>
      </c>
      <c r="B23" s="54"/>
      <c r="C23" s="560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561"/>
      <c r="Z23" s="561"/>
      <c r="AA23" s="561"/>
      <c r="AB23" s="561"/>
      <c r="AC23" s="561"/>
      <c r="AD23" s="561"/>
      <c r="AE23" s="561"/>
      <c r="AF23" s="561"/>
      <c r="AG23" s="561"/>
      <c r="AH23" s="561"/>
      <c r="AI23" s="561"/>
      <c r="AJ23" s="561"/>
      <c r="AK23" s="561"/>
      <c r="AL23" s="561"/>
      <c r="AM23" s="561"/>
      <c r="AN23" s="561"/>
      <c r="AO23" s="561"/>
      <c r="AP23" s="561"/>
      <c r="AQ23" s="561"/>
      <c r="AR23" s="561"/>
      <c r="AS23" s="561"/>
      <c r="AT23" s="561"/>
      <c r="AU23" s="561"/>
      <c r="AV23" s="562"/>
      <c r="AW23" s="54"/>
      <c r="AX23" s="486">
        <v>6510</v>
      </c>
    </row>
    <row r="24" spans="1:50" ht="56.25" customHeight="1">
      <c r="A24" s="483" t="s">
        <v>422</v>
      </c>
      <c r="B24" s="54"/>
      <c r="C24" s="482">
        <v>5</v>
      </c>
      <c r="D24" s="482">
        <v>8</v>
      </c>
      <c r="E24" s="482">
        <v>2</v>
      </c>
      <c r="F24" s="482"/>
      <c r="G24" s="482">
        <v>2</v>
      </c>
      <c r="H24" s="482">
        <v>8</v>
      </c>
      <c r="I24" s="482">
        <v>27</v>
      </c>
      <c r="J24" s="482"/>
      <c r="K24" s="482">
        <v>4</v>
      </c>
      <c r="L24" s="482">
        <v>5</v>
      </c>
      <c r="M24" s="482">
        <v>37</v>
      </c>
      <c r="N24" s="482">
        <v>8</v>
      </c>
      <c r="O24" s="482">
        <v>15</v>
      </c>
      <c r="P24" s="482">
        <v>3</v>
      </c>
      <c r="Q24" s="482">
        <v>11</v>
      </c>
      <c r="R24" s="482">
        <v>29</v>
      </c>
      <c r="S24" s="482">
        <v>7</v>
      </c>
      <c r="T24" s="482"/>
      <c r="U24" s="482"/>
      <c r="V24" s="482">
        <v>4</v>
      </c>
      <c r="W24" s="482">
        <v>41</v>
      </c>
      <c r="X24" s="482">
        <v>11</v>
      </c>
      <c r="Y24" s="482">
        <v>2</v>
      </c>
      <c r="Z24" s="482">
        <v>1</v>
      </c>
      <c r="AA24" s="482">
        <v>2</v>
      </c>
      <c r="AB24" s="482">
        <v>12</v>
      </c>
      <c r="AC24" s="482">
        <v>6</v>
      </c>
      <c r="AD24" s="482">
        <v>17</v>
      </c>
      <c r="AE24" s="482">
        <v>3</v>
      </c>
      <c r="AF24" s="482">
        <v>16</v>
      </c>
      <c r="AG24" s="482">
        <v>4</v>
      </c>
      <c r="AH24" s="482">
        <v>3</v>
      </c>
      <c r="AI24" s="482">
        <v>1</v>
      </c>
      <c r="AJ24" s="482"/>
      <c r="AK24" s="482"/>
      <c r="AL24" s="482"/>
      <c r="AM24" s="482"/>
      <c r="AN24" s="482"/>
      <c r="AO24" s="482"/>
      <c r="AP24" s="482"/>
      <c r="AQ24" s="482"/>
      <c r="AR24" s="482">
        <v>6</v>
      </c>
      <c r="AS24" s="482"/>
      <c r="AT24" s="482">
        <v>1</v>
      </c>
      <c r="AU24" s="482">
        <v>1</v>
      </c>
      <c r="AV24" s="482">
        <v>2</v>
      </c>
      <c r="AW24" s="54"/>
      <c r="AX24" s="487">
        <v>304</v>
      </c>
    </row>
    <row r="25" spans="1:50" ht="33" customHeight="1">
      <c r="A25" s="159" t="s">
        <v>423</v>
      </c>
      <c r="B25" s="54"/>
      <c r="C25" s="127"/>
      <c r="D25" s="127">
        <v>34</v>
      </c>
      <c r="E25" s="127">
        <v>4</v>
      </c>
      <c r="F25" s="127">
        <v>1</v>
      </c>
      <c r="G25" s="127">
        <v>5</v>
      </c>
      <c r="H25" s="127">
        <v>74</v>
      </c>
      <c r="I25" s="127">
        <v>55</v>
      </c>
      <c r="J25" s="127">
        <v>10</v>
      </c>
      <c r="K25" s="127">
        <v>1</v>
      </c>
      <c r="L25" s="127">
        <v>13</v>
      </c>
      <c r="M25" s="127">
        <v>51</v>
      </c>
      <c r="N25" s="127">
        <v>10</v>
      </c>
      <c r="O25" s="127">
        <v>57</v>
      </c>
      <c r="P25" s="127">
        <v>1</v>
      </c>
      <c r="Q25" s="127">
        <v>4</v>
      </c>
      <c r="R25" s="127">
        <v>5</v>
      </c>
      <c r="S25" s="127">
        <v>4</v>
      </c>
      <c r="T25" s="127">
        <v>3</v>
      </c>
      <c r="U25" s="127">
        <v>2</v>
      </c>
      <c r="V25" s="127">
        <v>8</v>
      </c>
      <c r="W25" s="127">
        <v>38</v>
      </c>
      <c r="X25" s="127">
        <v>2</v>
      </c>
      <c r="Y25" s="127"/>
      <c r="Z25" s="127">
        <v>2</v>
      </c>
      <c r="AA25" s="127">
        <v>95</v>
      </c>
      <c r="AB25" s="127">
        <v>29</v>
      </c>
      <c r="AC25" s="127">
        <v>5</v>
      </c>
      <c r="AD25" s="127">
        <v>18</v>
      </c>
      <c r="AE25" s="127"/>
      <c r="AF25" s="127">
        <v>11</v>
      </c>
      <c r="AG25" s="127">
        <v>6</v>
      </c>
      <c r="AH25" s="127">
        <v>11</v>
      </c>
      <c r="AI25" s="127"/>
      <c r="AJ25" s="127">
        <v>28</v>
      </c>
      <c r="AK25" s="127"/>
      <c r="AL25" s="127"/>
      <c r="AM25" s="127"/>
      <c r="AN25" s="127"/>
      <c r="AO25" s="127"/>
      <c r="AP25" s="127">
        <v>20</v>
      </c>
      <c r="AQ25" s="127"/>
      <c r="AR25" s="127"/>
      <c r="AS25" s="127">
        <v>12</v>
      </c>
      <c r="AT25" s="127">
        <v>1</v>
      </c>
      <c r="AU25" s="127"/>
      <c r="AV25" s="127">
        <v>1</v>
      </c>
      <c r="AW25" s="54"/>
      <c r="AX25" s="61">
        <v>621</v>
      </c>
    </row>
    <row r="26" spans="1:50" ht="33" customHeight="1">
      <c r="A26" s="159" t="s">
        <v>424</v>
      </c>
      <c r="B26" s="54"/>
      <c r="C26" s="127">
        <v>50</v>
      </c>
      <c r="D26" s="127">
        <v>187</v>
      </c>
      <c r="E26" s="127"/>
      <c r="F26" s="127">
        <v>127</v>
      </c>
      <c r="G26" s="127">
        <v>38</v>
      </c>
      <c r="H26" s="127">
        <v>405</v>
      </c>
      <c r="I26" s="127">
        <v>29</v>
      </c>
      <c r="J26" s="127">
        <v>25</v>
      </c>
      <c r="K26" s="127">
        <v>13</v>
      </c>
      <c r="L26" s="127"/>
      <c r="M26" s="127">
        <v>272</v>
      </c>
      <c r="N26" s="127">
        <v>131</v>
      </c>
      <c r="O26" s="127">
        <v>287</v>
      </c>
      <c r="P26" s="127">
        <v>3</v>
      </c>
      <c r="Q26" s="127">
        <v>6</v>
      </c>
      <c r="R26" s="127">
        <v>8</v>
      </c>
      <c r="S26" s="127">
        <v>225</v>
      </c>
      <c r="T26" s="127">
        <v>40</v>
      </c>
      <c r="U26" s="127">
        <v>1</v>
      </c>
      <c r="V26" s="127">
        <v>3</v>
      </c>
      <c r="W26" s="127">
        <v>127</v>
      </c>
      <c r="X26" s="127">
        <v>141</v>
      </c>
      <c r="Y26" s="127">
        <v>2</v>
      </c>
      <c r="Z26" s="127">
        <v>27</v>
      </c>
      <c r="AA26" s="127">
        <v>158</v>
      </c>
      <c r="AB26" s="127">
        <v>57</v>
      </c>
      <c r="AC26" s="127">
        <v>12</v>
      </c>
      <c r="AD26" s="127">
        <v>66</v>
      </c>
      <c r="AE26" s="127">
        <v>17</v>
      </c>
      <c r="AF26" s="127">
        <v>10</v>
      </c>
      <c r="AG26" s="127">
        <v>89</v>
      </c>
      <c r="AH26" s="127">
        <v>153</v>
      </c>
      <c r="AI26" s="127">
        <v>137</v>
      </c>
      <c r="AJ26" s="127"/>
      <c r="AK26" s="127"/>
      <c r="AL26" s="127"/>
      <c r="AM26" s="127">
        <v>112</v>
      </c>
      <c r="AN26" s="127">
        <v>496</v>
      </c>
      <c r="AO26" s="127"/>
      <c r="AP26" s="127">
        <v>261</v>
      </c>
      <c r="AQ26" s="127"/>
      <c r="AR26" s="127">
        <v>256</v>
      </c>
      <c r="AS26" s="127">
        <v>311</v>
      </c>
      <c r="AT26" s="127">
        <v>161</v>
      </c>
      <c r="AU26" s="127"/>
      <c r="AV26" s="127">
        <v>2</v>
      </c>
      <c r="AW26" s="54"/>
      <c r="AX26" s="62">
        <v>4445</v>
      </c>
    </row>
    <row r="27" spans="1:50" ht="33" customHeight="1">
      <c r="A27" s="159" t="s">
        <v>425</v>
      </c>
      <c r="B27" s="54"/>
      <c r="C27" s="127">
        <v>14</v>
      </c>
      <c r="D27" s="127">
        <v>3</v>
      </c>
      <c r="E27" s="127">
        <v>3</v>
      </c>
      <c r="F27" s="127">
        <v>2</v>
      </c>
      <c r="G27" s="127">
        <v>2</v>
      </c>
      <c r="H27" s="127">
        <v>19</v>
      </c>
      <c r="I27" s="127">
        <v>34</v>
      </c>
      <c r="J27" s="127">
        <v>7</v>
      </c>
      <c r="K27" s="127">
        <v>4</v>
      </c>
      <c r="L27" s="127">
        <v>12</v>
      </c>
      <c r="M27" s="127">
        <v>55</v>
      </c>
      <c r="N27" s="127">
        <v>17</v>
      </c>
      <c r="O27" s="127">
        <v>8</v>
      </c>
      <c r="P27" s="127">
        <v>10</v>
      </c>
      <c r="Q27" s="127">
        <v>19</v>
      </c>
      <c r="R27" s="127">
        <v>17</v>
      </c>
      <c r="S27" s="127">
        <v>17</v>
      </c>
      <c r="T27" s="127">
        <v>3</v>
      </c>
      <c r="U27" s="127">
        <v>12</v>
      </c>
      <c r="V27" s="127">
        <v>14</v>
      </c>
      <c r="W27" s="127">
        <v>34</v>
      </c>
      <c r="X27" s="127">
        <v>22</v>
      </c>
      <c r="Y27" s="127">
        <v>6</v>
      </c>
      <c r="Z27" s="127">
        <v>6</v>
      </c>
      <c r="AA27" s="127">
        <v>21</v>
      </c>
      <c r="AB27" s="127">
        <v>16</v>
      </c>
      <c r="AC27" s="127">
        <v>10</v>
      </c>
      <c r="AD27" s="127">
        <v>13</v>
      </c>
      <c r="AE27" s="127">
        <v>2</v>
      </c>
      <c r="AF27" s="127">
        <v>19</v>
      </c>
      <c r="AG27" s="127">
        <v>1</v>
      </c>
      <c r="AH27" s="127">
        <v>1</v>
      </c>
      <c r="AI27" s="127">
        <v>3</v>
      </c>
      <c r="AJ27" s="127">
        <v>13</v>
      </c>
      <c r="AK27" s="127">
        <v>1</v>
      </c>
      <c r="AL27" s="127"/>
      <c r="AM27" s="127"/>
      <c r="AN27" s="127">
        <v>16</v>
      </c>
      <c r="AO27" s="127">
        <v>4</v>
      </c>
      <c r="AP27" s="127"/>
      <c r="AQ27" s="127">
        <v>1</v>
      </c>
      <c r="AR27" s="127">
        <v>8</v>
      </c>
      <c r="AS27" s="127"/>
      <c r="AT27" s="127">
        <v>1</v>
      </c>
      <c r="AU27" s="127">
        <v>4</v>
      </c>
      <c r="AV27" s="127">
        <v>1</v>
      </c>
      <c r="AW27" s="54"/>
      <c r="AX27" s="61">
        <v>475</v>
      </c>
    </row>
    <row r="28" spans="1:50" ht="33" customHeight="1">
      <c r="A28" s="159" t="s">
        <v>426</v>
      </c>
      <c r="B28" s="54"/>
      <c r="C28" s="127">
        <v>3</v>
      </c>
      <c r="D28" s="127">
        <v>3</v>
      </c>
      <c r="E28" s="127">
        <v>1</v>
      </c>
      <c r="F28" s="127">
        <v>1</v>
      </c>
      <c r="G28" s="127">
        <v>1</v>
      </c>
      <c r="H28" s="127">
        <v>9</v>
      </c>
      <c r="I28" s="127">
        <v>5</v>
      </c>
      <c r="J28" s="127"/>
      <c r="K28" s="127">
        <v>1</v>
      </c>
      <c r="L28" s="127">
        <v>3</v>
      </c>
      <c r="M28" s="127">
        <v>9</v>
      </c>
      <c r="N28" s="127">
        <v>3</v>
      </c>
      <c r="O28" s="127">
        <v>3</v>
      </c>
      <c r="P28" s="127">
        <v>1</v>
      </c>
      <c r="Q28" s="127"/>
      <c r="R28" s="127">
        <v>2</v>
      </c>
      <c r="S28" s="127">
        <v>2</v>
      </c>
      <c r="T28" s="127"/>
      <c r="U28" s="127"/>
      <c r="V28" s="127"/>
      <c r="W28" s="127">
        <v>2</v>
      </c>
      <c r="X28" s="127"/>
      <c r="Y28" s="127"/>
      <c r="Z28" s="127">
        <v>1</v>
      </c>
      <c r="AA28" s="127">
        <v>4</v>
      </c>
      <c r="AB28" s="127">
        <v>6</v>
      </c>
      <c r="AC28" s="127"/>
      <c r="AD28" s="127">
        <v>2</v>
      </c>
      <c r="AE28" s="127"/>
      <c r="AF28" s="127">
        <v>5</v>
      </c>
      <c r="AG28" s="127">
        <v>1</v>
      </c>
      <c r="AH28" s="127">
        <v>2</v>
      </c>
      <c r="AI28" s="127"/>
      <c r="AJ28" s="127"/>
      <c r="AK28" s="127"/>
      <c r="AL28" s="127"/>
      <c r="AM28" s="127"/>
      <c r="AN28" s="127"/>
      <c r="AO28" s="127"/>
      <c r="AP28" s="127">
        <v>1</v>
      </c>
      <c r="AQ28" s="127"/>
      <c r="AR28" s="127"/>
      <c r="AS28" s="127"/>
      <c r="AT28" s="127">
        <v>1</v>
      </c>
      <c r="AU28" s="127"/>
      <c r="AV28" s="127">
        <v>2</v>
      </c>
      <c r="AW28" s="54"/>
      <c r="AX28" s="61">
        <v>74</v>
      </c>
    </row>
    <row r="29" spans="1:50" ht="33" customHeight="1">
      <c r="A29" s="159" t="s">
        <v>427</v>
      </c>
      <c r="B29" s="54"/>
      <c r="C29" s="127">
        <v>4</v>
      </c>
      <c r="D29" s="127">
        <v>2</v>
      </c>
      <c r="E29" s="127">
        <v>3</v>
      </c>
      <c r="F29" s="127"/>
      <c r="G29" s="127">
        <v>6</v>
      </c>
      <c r="H29" s="127">
        <v>7</v>
      </c>
      <c r="I29" s="127">
        <v>8</v>
      </c>
      <c r="J29" s="127">
        <v>3</v>
      </c>
      <c r="K29" s="127">
        <v>2</v>
      </c>
      <c r="L29" s="127">
        <v>8</v>
      </c>
      <c r="M29" s="127">
        <v>2</v>
      </c>
      <c r="N29" s="127">
        <v>1</v>
      </c>
      <c r="O29" s="127"/>
      <c r="P29" s="127">
        <v>4</v>
      </c>
      <c r="Q29" s="127">
        <v>1</v>
      </c>
      <c r="R29" s="127">
        <v>6</v>
      </c>
      <c r="S29" s="127"/>
      <c r="T29" s="127"/>
      <c r="U29" s="127">
        <v>3</v>
      </c>
      <c r="V29" s="127"/>
      <c r="W29" s="127">
        <v>2</v>
      </c>
      <c r="X29" s="127"/>
      <c r="Y29" s="127">
        <v>2</v>
      </c>
      <c r="Z29" s="127"/>
      <c r="AA29" s="127">
        <v>9</v>
      </c>
      <c r="AB29" s="127">
        <v>3</v>
      </c>
      <c r="AC29" s="127">
        <v>12</v>
      </c>
      <c r="AD29" s="127">
        <v>4</v>
      </c>
      <c r="AE29" s="127">
        <v>1</v>
      </c>
      <c r="AF29" s="127">
        <v>10</v>
      </c>
      <c r="AG29" s="127"/>
      <c r="AH29" s="127">
        <v>8</v>
      </c>
      <c r="AI29" s="127"/>
      <c r="AJ29" s="127">
        <v>1</v>
      </c>
      <c r="AK29" s="127"/>
      <c r="AL29" s="127"/>
      <c r="AM29" s="127"/>
      <c r="AN29" s="127"/>
      <c r="AO29" s="127">
        <v>5</v>
      </c>
      <c r="AP29" s="127">
        <v>3</v>
      </c>
      <c r="AQ29" s="127">
        <v>10</v>
      </c>
      <c r="AR29" s="127"/>
      <c r="AS29" s="127">
        <v>1</v>
      </c>
      <c r="AT29" s="127">
        <v>4</v>
      </c>
      <c r="AU29" s="127"/>
      <c r="AV29" s="127"/>
      <c r="AW29" s="54"/>
      <c r="AX29" s="61">
        <v>135</v>
      </c>
    </row>
    <row r="30" spans="1:50" ht="33" customHeight="1">
      <c r="A30" s="159" t="s">
        <v>428</v>
      </c>
      <c r="B30" s="54"/>
      <c r="C30" s="127">
        <v>2</v>
      </c>
      <c r="D30" s="127">
        <v>1</v>
      </c>
      <c r="E30" s="127"/>
      <c r="F30" s="127"/>
      <c r="G30" s="127"/>
      <c r="H30" s="127">
        <v>7</v>
      </c>
      <c r="I30" s="127">
        <v>2</v>
      </c>
      <c r="J30" s="127">
        <v>4</v>
      </c>
      <c r="K30" s="127"/>
      <c r="L30" s="127"/>
      <c r="M30" s="127">
        <v>8</v>
      </c>
      <c r="N30" s="127">
        <v>4</v>
      </c>
      <c r="O30" s="127">
        <v>2</v>
      </c>
      <c r="P30" s="127">
        <v>1</v>
      </c>
      <c r="Q30" s="127"/>
      <c r="R30" s="127"/>
      <c r="S30" s="127">
        <v>4</v>
      </c>
      <c r="T30" s="127">
        <v>3</v>
      </c>
      <c r="U30" s="127">
        <v>1</v>
      </c>
      <c r="V30" s="127"/>
      <c r="W30" s="127">
        <v>2</v>
      </c>
      <c r="X30" s="127">
        <v>4</v>
      </c>
      <c r="Y30" s="127"/>
      <c r="Z30" s="127">
        <v>1</v>
      </c>
      <c r="AA30" s="127">
        <v>2</v>
      </c>
      <c r="AB30" s="127"/>
      <c r="AC30" s="127">
        <v>1</v>
      </c>
      <c r="AD30" s="127">
        <v>1</v>
      </c>
      <c r="AE30" s="127">
        <v>2</v>
      </c>
      <c r="AF30" s="127">
        <v>2</v>
      </c>
      <c r="AG30" s="127"/>
      <c r="AH30" s="127"/>
      <c r="AI30" s="127">
        <v>2</v>
      </c>
      <c r="AJ30" s="127">
        <v>1</v>
      </c>
      <c r="AK30" s="127"/>
      <c r="AL30" s="127"/>
      <c r="AM30" s="127"/>
      <c r="AN30" s="127">
        <v>2</v>
      </c>
      <c r="AO30" s="127"/>
      <c r="AP30" s="127"/>
      <c r="AQ30" s="127">
        <v>2</v>
      </c>
      <c r="AR30" s="127"/>
      <c r="AS30" s="127">
        <v>26</v>
      </c>
      <c r="AT30" s="127">
        <v>1</v>
      </c>
      <c r="AU30" s="127">
        <v>3</v>
      </c>
      <c r="AV30" s="127"/>
      <c r="AW30" s="54"/>
      <c r="AX30" s="61">
        <v>91</v>
      </c>
    </row>
    <row r="31" spans="1:50" ht="33" customHeight="1">
      <c r="A31" s="159" t="s">
        <v>429</v>
      </c>
      <c r="B31" s="54"/>
      <c r="C31" s="127">
        <v>3</v>
      </c>
      <c r="D31" s="127">
        <v>10</v>
      </c>
      <c r="E31" s="127"/>
      <c r="F31" s="127"/>
      <c r="G31" s="127">
        <v>7</v>
      </c>
      <c r="H31" s="127">
        <v>16</v>
      </c>
      <c r="I31" s="127">
        <v>4</v>
      </c>
      <c r="J31" s="127">
        <v>1</v>
      </c>
      <c r="K31" s="127">
        <v>6</v>
      </c>
      <c r="L31" s="127">
        <v>3</v>
      </c>
      <c r="M31" s="127">
        <v>4</v>
      </c>
      <c r="N31" s="127">
        <v>9</v>
      </c>
      <c r="O31" s="127">
        <v>6</v>
      </c>
      <c r="P31" s="127">
        <v>2</v>
      </c>
      <c r="Q31" s="127">
        <v>4</v>
      </c>
      <c r="R31" s="127">
        <v>1</v>
      </c>
      <c r="S31" s="127">
        <v>9</v>
      </c>
      <c r="T31" s="127"/>
      <c r="U31" s="127">
        <v>6</v>
      </c>
      <c r="V31" s="127">
        <v>2</v>
      </c>
      <c r="W31" s="127">
        <v>2</v>
      </c>
      <c r="X31" s="127">
        <v>2</v>
      </c>
      <c r="Y31" s="127">
        <v>2</v>
      </c>
      <c r="Z31" s="127">
        <v>1</v>
      </c>
      <c r="AA31" s="127">
        <v>8</v>
      </c>
      <c r="AB31" s="127">
        <v>8</v>
      </c>
      <c r="AC31" s="127">
        <v>1</v>
      </c>
      <c r="AD31" s="127">
        <v>7</v>
      </c>
      <c r="AE31" s="127"/>
      <c r="AF31" s="127">
        <v>7</v>
      </c>
      <c r="AG31" s="127">
        <v>2</v>
      </c>
      <c r="AH31" s="127">
        <v>5</v>
      </c>
      <c r="AI31" s="127">
        <v>1</v>
      </c>
      <c r="AJ31" s="127">
        <v>4</v>
      </c>
      <c r="AK31" s="127">
        <v>1</v>
      </c>
      <c r="AL31" s="127">
        <v>2</v>
      </c>
      <c r="AM31" s="127"/>
      <c r="AN31" s="127">
        <v>6</v>
      </c>
      <c r="AO31" s="127">
        <v>5</v>
      </c>
      <c r="AP31" s="127">
        <v>1</v>
      </c>
      <c r="AQ31" s="127">
        <v>1</v>
      </c>
      <c r="AR31" s="127">
        <v>1</v>
      </c>
      <c r="AS31" s="127">
        <v>2</v>
      </c>
      <c r="AT31" s="127">
        <v>3</v>
      </c>
      <c r="AU31" s="127">
        <v>1</v>
      </c>
      <c r="AV31" s="127">
        <v>1</v>
      </c>
      <c r="AW31" s="54"/>
      <c r="AX31" s="61">
        <v>167</v>
      </c>
    </row>
    <row r="32" spans="1:50" ht="33" customHeight="1">
      <c r="A32" s="159" t="s">
        <v>430</v>
      </c>
      <c r="B32" s="54"/>
      <c r="C32" s="127"/>
      <c r="D32" s="127">
        <v>3</v>
      </c>
      <c r="E32" s="127"/>
      <c r="F32" s="127">
        <v>1</v>
      </c>
      <c r="G32" s="127">
        <v>10</v>
      </c>
      <c r="H32" s="127">
        <v>27</v>
      </c>
      <c r="I32" s="127">
        <v>7</v>
      </c>
      <c r="J32" s="127">
        <v>7</v>
      </c>
      <c r="K32" s="127">
        <v>2</v>
      </c>
      <c r="L32" s="127">
        <v>4</v>
      </c>
      <c r="M32" s="127"/>
      <c r="N32" s="127">
        <v>9</v>
      </c>
      <c r="O32" s="127">
        <v>9</v>
      </c>
      <c r="P32" s="127">
        <v>2</v>
      </c>
      <c r="Q32" s="127"/>
      <c r="R32" s="127"/>
      <c r="S32" s="127">
        <v>6</v>
      </c>
      <c r="T32" s="127">
        <v>1</v>
      </c>
      <c r="U32" s="127">
        <v>2</v>
      </c>
      <c r="V32" s="127"/>
      <c r="W32" s="127">
        <v>13</v>
      </c>
      <c r="X32" s="127">
        <v>13</v>
      </c>
      <c r="Y32" s="127">
        <v>6</v>
      </c>
      <c r="Z32" s="127">
        <v>2</v>
      </c>
      <c r="AA32" s="127">
        <v>5</v>
      </c>
      <c r="AB32" s="127">
        <v>3</v>
      </c>
      <c r="AC32" s="127">
        <v>2</v>
      </c>
      <c r="AD32" s="127">
        <v>1</v>
      </c>
      <c r="AE32" s="127">
        <v>1</v>
      </c>
      <c r="AF32" s="127">
        <v>3</v>
      </c>
      <c r="AG32" s="127"/>
      <c r="AH32" s="127">
        <v>4</v>
      </c>
      <c r="AI32" s="127">
        <v>1</v>
      </c>
      <c r="AJ32" s="127">
        <v>32</v>
      </c>
      <c r="AK32" s="127">
        <v>5</v>
      </c>
      <c r="AL32" s="127">
        <v>2</v>
      </c>
      <c r="AM32" s="127"/>
      <c r="AN32" s="127">
        <v>5</v>
      </c>
      <c r="AO32" s="127">
        <v>1</v>
      </c>
      <c r="AP32" s="127">
        <v>3</v>
      </c>
      <c r="AQ32" s="127"/>
      <c r="AR32" s="127">
        <v>1</v>
      </c>
      <c r="AS32" s="127">
        <v>1</v>
      </c>
      <c r="AT32" s="127">
        <v>3</v>
      </c>
      <c r="AU32" s="127"/>
      <c r="AV32" s="127">
        <v>1</v>
      </c>
      <c r="AW32" s="54"/>
      <c r="AX32" s="61">
        <v>198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484" t="s">
        <v>431</v>
      </c>
      <c r="B34" s="54"/>
      <c r="C34" s="560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1"/>
      <c r="AK34" s="561"/>
      <c r="AL34" s="561"/>
      <c r="AM34" s="561"/>
      <c r="AN34" s="561"/>
      <c r="AO34" s="561"/>
      <c r="AP34" s="561"/>
      <c r="AQ34" s="561"/>
      <c r="AR34" s="561"/>
      <c r="AS34" s="561"/>
      <c r="AT34" s="561"/>
      <c r="AU34" s="561"/>
      <c r="AV34" s="562"/>
      <c r="AW34" s="54"/>
      <c r="AX34" s="486">
        <v>56</v>
      </c>
    </row>
    <row r="35" spans="1:50" ht="33" customHeight="1">
      <c r="A35" s="159" t="s">
        <v>432</v>
      </c>
      <c r="B35" s="54"/>
      <c r="C35" s="127"/>
      <c r="D35" s="127">
        <v>1</v>
      </c>
      <c r="E35" s="127"/>
      <c r="F35" s="127"/>
      <c r="G35" s="127"/>
      <c r="H35" s="127"/>
      <c r="I35" s="127">
        <v>1</v>
      </c>
      <c r="J35" s="127"/>
      <c r="K35" s="127"/>
      <c r="L35" s="127">
        <v>1</v>
      </c>
      <c r="M35" s="127"/>
      <c r="N35" s="127"/>
      <c r="O35" s="127">
        <v>4</v>
      </c>
      <c r="P35" s="127"/>
      <c r="Q35" s="127">
        <v>1</v>
      </c>
      <c r="R35" s="127"/>
      <c r="S35" s="127">
        <v>1</v>
      </c>
      <c r="T35" s="127"/>
      <c r="U35" s="127"/>
      <c r="V35" s="127"/>
      <c r="W35" s="127"/>
      <c r="X35" s="127"/>
      <c r="Y35" s="127"/>
      <c r="Z35" s="127"/>
      <c r="AA35" s="127">
        <v>2</v>
      </c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54"/>
      <c r="AX35" s="487">
        <v>11</v>
      </c>
    </row>
    <row r="36" spans="1:50" ht="33" customHeight="1">
      <c r="A36" s="159" t="s">
        <v>433</v>
      </c>
      <c r="B36" s="54"/>
      <c r="C36" s="127">
        <v>1</v>
      </c>
      <c r="D36" s="127"/>
      <c r="E36" s="127"/>
      <c r="F36" s="127"/>
      <c r="G36" s="127">
        <v>1</v>
      </c>
      <c r="H36" s="127">
        <v>9</v>
      </c>
      <c r="I36" s="127">
        <v>4</v>
      </c>
      <c r="J36" s="127">
        <v>2</v>
      </c>
      <c r="K36" s="127"/>
      <c r="L36" s="127">
        <v>5</v>
      </c>
      <c r="M36" s="127">
        <v>6</v>
      </c>
      <c r="N36" s="127"/>
      <c r="O36" s="127">
        <v>2</v>
      </c>
      <c r="P36" s="127">
        <v>1</v>
      </c>
      <c r="Q36" s="127">
        <v>1</v>
      </c>
      <c r="R36" s="127">
        <v>1</v>
      </c>
      <c r="S36" s="127"/>
      <c r="T36" s="127"/>
      <c r="U36" s="127">
        <v>1</v>
      </c>
      <c r="V36" s="127"/>
      <c r="W36" s="127"/>
      <c r="X36" s="127"/>
      <c r="Y36" s="127"/>
      <c r="Z36" s="127">
        <v>1</v>
      </c>
      <c r="AA36" s="127"/>
      <c r="AB36" s="127"/>
      <c r="AC36" s="127"/>
      <c r="AD36" s="127"/>
      <c r="AE36" s="127"/>
      <c r="AF36" s="127">
        <v>1</v>
      </c>
      <c r="AG36" s="127"/>
      <c r="AH36" s="127">
        <v>2</v>
      </c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>
        <v>1</v>
      </c>
      <c r="AU36" s="127"/>
      <c r="AV36" s="127">
        <v>6</v>
      </c>
      <c r="AW36" s="54"/>
      <c r="AX36" s="61">
        <v>45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484" t="s">
        <v>434</v>
      </c>
      <c r="B38" s="54"/>
      <c r="C38" s="560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1"/>
      <c r="AK38" s="561"/>
      <c r="AL38" s="561"/>
      <c r="AM38" s="561"/>
      <c r="AN38" s="561"/>
      <c r="AO38" s="561"/>
      <c r="AP38" s="561"/>
      <c r="AQ38" s="561"/>
      <c r="AR38" s="561"/>
      <c r="AS38" s="561"/>
      <c r="AT38" s="561"/>
      <c r="AU38" s="561"/>
      <c r="AV38" s="562"/>
      <c r="AW38" s="54"/>
      <c r="AX38" s="486">
        <v>14623</v>
      </c>
    </row>
    <row r="39" spans="1:50" ht="33" customHeight="1">
      <c r="A39" s="159" t="s">
        <v>435</v>
      </c>
      <c r="B39" s="54"/>
      <c r="C39" s="127">
        <v>6</v>
      </c>
      <c r="D39" s="127">
        <v>116</v>
      </c>
      <c r="E39" s="127">
        <v>83</v>
      </c>
      <c r="F39" s="127"/>
      <c r="G39" s="127">
        <v>76</v>
      </c>
      <c r="H39" s="127">
        <v>117</v>
      </c>
      <c r="I39" s="127">
        <v>249</v>
      </c>
      <c r="J39" s="127">
        <v>70</v>
      </c>
      <c r="K39" s="127">
        <v>7</v>
      </c>
      <c r="L39" s="127">
        <v>256</v>
      </c>
      <c r="M39" s="127">
        <v>42</v>
      </c>
      <c r="N39" s="127">
        <v>201</v>
      </c>
      <c r="O39" s="127">
        <v>49</v>
      </c>
      <c r="P39" s="127">
        <v>349</v>
      </c>
      <c r="Q39" s="127">
        <v>431</v>
      </c>
      <c r="R39" s="127">
        <v>421</v>
      </c>
      <c r="S39" s="127"/>
      <c r="T39" s="127"/>
      <c r="U39" s="127">
        <v>422</v>
      </c>
      <c r="V39" s="127">
        <v>29</v>
      </c>
      <c r="W39" s="127">
        <v>323</v>
      </c>
      <c r="X39" s="127">
        <v>62</v>
      </c>
      <c r="Y39" s="127"/>
      <c r="Z39" s="127">
        <v>121</v>
      </c>
      <c r="AA39" s="127">
        <v>18</v>
      </c>
      <c r="AB39" s="127">
        <v>7</v>
      </c>
      <c r="AC39" s="127">
        <v>1</v>
      </c>
      <c r="AD39" s="127">
        <v>436</v>
      </c>
      <c r="AE39" s="127"/>
      <c r="AF39" s="127">
        <v>240</v>
      </c>
      <c r="AG39" s="127">
        <v>11</v>
      </c>
      <c r="AH39" s="127">
        <v>25</v>
      </c>
      <c r="AI39" s="127"/>
      <c r="AJ39" s="127"/>
      <c r="AK39" s="127"/>
      <c r="AL39" s="127">
        <v>5</v>
      </c>
      <c r="AM39" s="127"/>
      <c r="AN39" s="127"/>
      <c r="AO39" s="127">
        <v>241</v>
      </c>
      <c r="AP39" s="127">
        <v>26</v>
      </c>
      <c r="AQ39" s="127"/>
      <c r="AR39" s="127"/>
      <c r="AS39" s="127"/>
      <c r="AT39" s="127"/>
      <c r="AU39" s="127"/>
      <c r="AV39" s="127"/>
      <c r="AW39" s="54"/>
      <c r="AX39" s="485">
        <v>4440</v>
      </c>
    </row>
    <row r="40" spans="1:50" ht="33" customHeight="1">
      <c r="A40" s="159" t="s">
        <v>436</v>
      </c>
      <c r="B40" s="54"/>
      <c r="C40" s="127">
        <v>5</v>
      </c>
      <c r="D40" s="127">
        <v>52</v>
      </c>
      <c r="E40" s="127">
        <v>2</v>
      </c>
      <c r="F40" s="127"/>
      <c r="G40" s="127">
        <v>3</v>
      </c>
      <c r="H40" s="127"/>
      <c r="I40" s="127"/>
      <c r="J40" s="127">
        <v>7</v>
      </c>
      <c r="K40" s="127"/>
      <c r="L40" s="127"/>
      <c r="M40" s="127">
        <v>44</v>
      </c>
      <c r="N40" s="127"/>
      <c r="O40" s="127"/>
      <c r="P40" s="127">
        <v>2</v>
      </c>
      <c r="Q40" s="127">
        <v>5</v>
      </c>
      <c r="R40" s="127"/>
      <c r="S40" s="127"/>
      <c r="T40" s="127">
        <v>12</v>
      </c>
      <c r="U40" s="127">
        <v>12</v>
      </c>
      <c r="V40" s="127"/>
      <c r="W40" s="127">
        <v>1</v>
      </c>
      <c r="X40" s="127"/>
      <c r="Y40" s="127"/>
      <c r="Z40" s="127"/>
      <c r="AA40" s="127">
        <v>12</v>
      </c>
      <c r="AB40" s="127">
        <v>3</v>
      </c>
      <c r="AC40" s="127">
        <v>13</v>
      </c>
      <c r="AD40" s="127"/>
      <c r="AE40" s="127"/>
      <c r="AF40" s="127">
        <v>26</v>
      </c>
      <c r="AG40" s="127">
        <v>2</v>
      </c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54"/>
      <c r="AX40" s="61">
        <v>201</v>
      </c>
    </row>
    <row r="41" spans="1:50" ht="33" customHeight="1">
      <c r="A41" s="159" t="s">
        <v>443</v>
      </c>
      <c r="B41" s="54"/>
      <c r="C41" s="127">
        <v>9</v>
      </c>
      <c r="D41" s="127">
        <v>1</v>
      </c>
      <c r="E41" s="127">
        <v>4</v>
      </c>
      <c r="F41" s="127">
        <v>8</v>
      </c>
      <c r="G41" s="127">
        <v>22</v>
      </c>
      <c r="H41" s="127">
        <v>33</v>
      </c>
      <c r="I41" s="127">
        <v>193</v>
      </c>
      <c r="J41" s="127">
        <v>14</v>
      </c>
      <c r="K41" s="127">
        <v>23</v>
      </c>
      <c r="L41" s="127">
        <v>7</v>
      </c>
      <c r="M41" s="127"/>
      <c r="N41" s="127">
        <v>33</v>
      </c>
      <c r="O41" s="127">
        <v>117</v>
      </c>
      <c r="P41" s="127">
        <v>7</v>
      </c>
      <c r="Q41" s="127">
        <v>90</v>
      </c>
      <c r="R41" s="127">
        <v>13</v>
      </c>
      <c r="S41" s="127">
        <v>17</v>
      </c>
      <c r="T41" s="127">
        <v>7</v>
      </c>
      <c r="U41" s="127">
        <v>19</v>
      </c>
      <c r="V41" s="127">
        <v>5</v>
      </c>
      <c r="W41" s="127">
        <v>38</v>
      </c>
      <c r="X41" s="127">
        <v>13</v>
      </c>
      <c r="Y41" s="127">
        <v>65</v>
      </c>
      <c r="Z41" s="127">
        <v>12</v>
      </c>
      <c r="AA41" s="127">
        <v>16</v>
      </c>
      <c r="AB41" s="127">
        <v>40</v>
      </c>
      <c r="AC41" s="127">
        <v>35</v>
      </c>
      <c r="AD41" s="127">
        <v>35</v>
      </c>
      <c r="AE41" s="127">
        <v>4</v>
      </c>
      <c r="AF41" s="127">
        <v>74</v>
      </c>
      <c r="AG41" s="127">
        <v>22</v>
      </c>
      <c r="AH41" s="127">
        <v>6</v>
      </c>
      <c r="AI41" s="127">
        <v>2</v>
      </c>
      <c r="AJ41" s="127">
        <v>4</v>
      </c>
      <c r="AK41" s="127">
        <v>3</v>
      </c>
      <c r="AL41" s="127"/>
      <c r="AM41" s="127"/>
      <c r="AN41" s="127">
        <v>17</v>
      </c>
      <c r="AO41" s="127">
        <v>12</v>
      </c>
      <c r="AP41" s="127">
        <v>11</v>
      </c>
      <c r="AQ41" s="127">
        <v>14</v>
      </c>
      <c r="AR41" s="127">
        <v>5</v>
      </c>
      <c r="AS41" s="127">
        <v>4</v>
      </c>
      <c r="AT41" s="127">
        <v>5</v>
      </c>
      <c r="AU41" s="127">
        <v>12</v>
      </c>
      <c r="AV41" s="127">
        <v>4</v>
      </c>
      <c r="AW41" s="54"/>
      <c r="AX41" s="62">
        <v>1075</v>
      </c>
    </row>
    <row r="42" spans="1:50" ht="33" customHeight="1">
      <c r="A42" s="159" t="s">
        <v>437</v>
      </c>
      <c r="B42" s="54"/>
      <c r="C42" s="127"/>
      <c r="D42" s="127">
        <v>1</v>
      </c>
      <c r="E42" s="127"/>
      <c r="F42" s="127"/>
      <c r="G42" s="127">
        <v>1</v>
      </c>
      <c r="H42" s="127"/>
      <c r="I42" s="127"/>
      <c r="J42" s="127"/>
      <c r="K42" s="127"/>
      <c r="L42" s="127">
        <v>2</v>
      </c>
      <c r="M42" s="127">
        <v>4</v>
      </c>
      <c r="N42" s="127"/>
      <c r="O42" s="127"/>
      <c r="P42" s="127">
        <v>1</v>
      </c>
      <c r="Q42" s="127"/>
      <c r="R42" s="127"/>
      <c r="S42" s="127"/>
      <c r="T42" s="127"/>
      <c r="U42" s="127"/>
      <c r="V42" s="127">
        <v>1</v>
      </c>
      <c r="W42" s="127">
        <v>1</v>
      </c>
      <c r="X42" s="127">
        <v>1</v>
      </c>
      <c r="Y42" s="127">
        <v>1</v>
      </c>
      <c r="Z42" s="127"/>
      <c r="AA42" s="127"/>
      <c r="AB42" s="127"/>
      <c r="AC42" s="127"/>
      <c r="AD42" s="127"/>
      <c r="AE42" s="127"/>
      <c r="AF42" s="127">
        <v>2</v>
      </c>
      <c r="AG42" s="127"/>
      <c r="AH42" s="127">
        <v>1</v>
      </c>
      <c r="AI42" s="127"/>
      <c r="AJ42" s="127"/>
      <c r="AK42" s="127">
        <v>1</v>
      </c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54"/>
      <c r="AX42" s="61">
        <v>17</v>
      </c>
    </row>
    <row r="43" spans="1:50" ht="33" customHeight="1">
      <c r="A43" s="159" t="s">
        <v>438</v>
      </c>
      <c r="B43" s="54"/>
      <c r="C43" s="127"/>
      <c r="D43" s="127"/>
      <c r="E43" s="127"/>
      <c r="F43" s="127"/>
      <c r="G43" s="127">
        <v>2</v>
      </c>
      <c r="H43" s="127">
        <v>4</v>
      </c>
      <c r="I43" s="127">
        <v>5</v>
      </c>
      <c r="J43" s="127"/>
      <c r="K43" s="127">
        <v>2</v>
      </c>
      <c r="L43" s="127">
        <v>4</v>
      </c>
      <c r="M43" s="127">
        <v>4</v>
      </c>
      <c r="N43" s="127"/>
      <c r="O43" s="127">
        <v>10</v>
      </c>
      <c r="P43" s="127">
        <v>9</v>
      </c>
      <c r="Q43" s="127">
        <v>11</v>
      </c>
      <c r="R43" s="127">
        <v>5</v>
      </c>
      <c r="S43" s="127">
        <v>5</v>
      </c>
      <c r="T43" s="127">
        <v>2</v>
      </c>
      <c r="U43" s="127">
        <v>1</v>
      </c>
      <c r="V43" s="127">
        <v>2</v>
      </c>
      <c r="W43" s="127">
        <v>2</v>
      </c>
      <c r="X43" s="127">
        <v>2</v>
      </c>
      <c r="Y43" s="127">
        <v>4</v>
      </c>
      <c r="Z43" s="127"/>
      <c r="AA43" s="127">
        <v>10</v>
      </c>
      <c r="AB43" s="127">
        <v>2</v>
      </c>
      <c r="AC43" s="127"/>
      <c r="AD43" s="127">
        <v>6</v>
      </c>
      <c r="AE43" s="127">
        <v>2</v>
      </c>
      <c r="AF43" s="127">
        <v>10</v>
      </c>
      <c r="AG43" s="127"/>
      <c r="AH43" s="127">
        <v>4</v>
      </c>
      <c r="AI43" s="127">
        <v>7</v>
      </c>
      <c r="AJ43" s="127"/>
      <c r="AK43" s="127"/>
      <c r="AL43" s="127"/>
      <c r="AM43" s="127"/>
      <c r="AN43" s="127">
        <v>4</v>
      </c>
      <c r="AO43" s="127">
        <v>2</v>
      </c>
      <c r="AP43" s="127">
        <v>1</v>
      </c>
      <c r="AQ43" s="127"/>
      <c r="AR43" s="127">
        <v>2</v>
      </c>
      <c r="AS43" s="127">
        <v>4</v>
      </c>
      <c r="AT43" s="127"/>
      <c r="AU43" s="127"/>
      <c r="AV43" s="127"/>
      <c r="AW43" s="54"/>
      <c r="AX43" s="61">
        <v>128</v>
      </c>
    </row>
    <row r="44" spans="1:50" ht="33" customHeight="1">
      <c r="A44" s="159" t="s">
        <v>439</v>
      </c>
      <c r="B44" s="54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>
        <v>1</v>
      </c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>
        <v>1</v>
      </c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54"/>
      <c r="AX44" s="61">
        <v>2</v>
      </c>
    </row>
    <row r="45" spans="1:50" ht="33" customHeight="1">
      <c r="A45" s="159" t="s">
        <v>440</v>
      </c>
      <c r="B45" s="54"/>
      <c r="C45" s="127"/>
      <c r="D45" s="127">
        <v>20</v>
      </c>
      <c r="E45" s="127"/>
      <c r="F45" s="127">
        <v>3</v>
      </c>
      <c r="G45" s="127">
        <v>8</v>
      </c>
      <c r="H45" s="127">
        <v>7</v>
      </c>
      <c r="I45" s="127"/>
      <c r="J45" s="127">
        <v>2</v>
      </c>
      <c r="K45" s="127">
        <v>8</v>
      </c>
      <c r="L45" s="127">
        <v>1</v>
      </c>
      <c r="M45" s="127">
        <v>9</v>
      </c>
      <c r="N45" s="127">
        <v>3</v>
      </c>
      <c r="O45" s="127">
        <v>14</v>
      </c>
      <c r="P45" s="127"/>
      <c r="Q45" s="127">
        <v>9</v>
      </c>
      <c r="R45" s="127"/>
      <c r="S45" s="127">
        <v>2</v>
      </c>
      <c r="T45" s="127">
        <v>11</v>
      </c>
      <c r="U45" s="127">
        <v>49</v>
      </c>
      <c r="V45" s="127"/>
      <c r="W45" s="127">
        <v>7</v>
      </c>
      <c r="X45" s="127"/>
      <c r="Y45" s="127">
        <v>18</v>
      </c>
      <c r="Z45" s="127">
        <v>3</v>
      </c>
      <c r="AA45" s="127">
        <v>16</v>
      </c>
      <c r="AB45" s="127">
        <v>5</v>
      </c>
      <c r="AC45" s="127">
        <v>21</v>
      </c>
      <c r="AD45" s="127">
        <v>36</v>
      </c>
      <c r="AE45" s="127"/>
      <c r="AF45" s="127">
        <v>63</v>
      </c>
      <c r="AG45" s="127">
        <v>1</v>
      </c>
      <c r="AH45" s="127"/>
      <c r="AI45" s="127">
        <v>1</v>
      </c>
      <c r="AJ45" s="127">
        <v>1</v>
      </c>
      <c r="AK45" s="127">
        <v>1</v>
      </c>
      <c r="AL45" s="127"/>
      <c r="AM45" s="127">
        <v>1</v>
      </c>
      <c r="AN45" s="127">
        <v>2</v>
      </c>
      <c r="AO45" s="127"/>
      <c r="AP45" s="127"/>
      <c r="AQ45" s="127">
        <v>1</v>
      </c>
      <c r="AR45" s="127">
        <v>3</v>
      </c>
      <c r="AS45" s="127"/>
      <c r="AT45" s="127">
        <v>3</v>
      </c>
      <c r="AU45" s="127">
        <v>4</v>
      </c>
      <c r="AV45" s="127"/>
      <c r="AW45" s="54"/>
      <c r="AX45" s="61">
        <v>333</v>
      </c>
    </row>
    <row r="46" spans="1:50" ht="33" customHeight="1">
      <c r="A46" s="159" t="s">
        <v>441</v>
      </c>
      <c r="B46" s="54"/>
      <c r="C46" s="127">
        <v>30</v>
      </c>
      <c r="D46" s="127">
        <v>281</v>
      </c>
      <c r="E46" s="127">
        <v>47</v>
      </c>
      <c r="F46" s="127">
        <v>71</v>
      </c>
      <c r="G46" s="127">
        <v>158</v>
      </c>
      <c r="H46" s="127">
        <v>226</v>
      </c>
      <c r="I46" s="127">
        <v>112</v>
      </c>
      <c r="J46" s="127">
        <v>111</v>
      </c>
      <c r="K46" s="127">
        <v>52</v>
      </c>
      <c r="L46" s="127">
        <v>125</v>
      </c>
      <c r="M46" s="127">
        <v>607</v>
      </c>
      <c r="N46" s="127">
        <v>203</v>
      </c>
      <c r="O46" s="127">
        <v>264</v>
      </c>
      <c r="P46" s="127">
        <v>273</v>
      </c>
      <c r="Q46" s="127">
        <v>292</v>
      </c>
      <c r="R46" s="127">
        <v>202</v>
      </c>
      <c r="S46" s="127">
        <v>173</v>
      </c>
      <c r="T46" s="127">
        <v>40</v>
      </c>
      <c r="U46" s="127">
        <v>285</v>
      </c>
      <c r="V46" s="127">
        <v>105</v>
      </c>
      <c r="W46" s="127">
        <v>419</v>
      </c>
      <c r="X46" s="127">
        <v>161</v>
      </c>
      <c r="Y46" s="127">
        <v>175</v>
      </c>
      <c r="Z46" s="127">
        <v>132</v>
      </c>
      <c r="AA46" s="127">
        <v>147</v>
      </c>
      <c r="AB46" s="127">
        <v>25</v>
      </c>
      <c r="AC46" s="127">
        <v>124</v>
      </c>
      <c r="AD46" s="127">
        <v>244</v>
      </c>
      <c r="AE46" s="127">
        <v>64</v>
      </c>
      <c r="AF46" s="127">
        <v>363</v>
      </c>
      <c r="AG46" s="127">
        <v>88</v>
      </c>
      <c r="AH46" s="127">
        <v>99</v>
      </c>
      <c r="AI46" s="127">
        <v>50</v>
      </c>
      <c r="AJ46" s="127">
        <v>86</v>
      </c>
      <c r="AK46" s="127">
        <v>42</v>
      </c>
      <c r="AL46" s="127">
        <v>8</v>
      </c>
      <c r="AM46" s="127">
        <v>29</v>
      </c>
      <c r="AN46" s="127">
        <v>54</v>
      </c>
      <c r="AO46" s="127">
        <v>70</v>
      </c>
      <c r="AP46" s="127">
        <v>120</v>
      </c>
      <c r="AQ46" s="127">
        <v>72</v>
      </c>
      <c r="AR46" s="127">
        <v>79</v>
      </c>
      <c r="AS46" s="127">
        <v>77</v>
      </c>
      <c r="AT46" s="127">
        <v>42</v>
      </c>
      <c r="AU46" s="127">
        <v>63</v>
      </c>
      <c r="AV46" s="127">
        <v>16</v>
      </c>
      <c r="AW46" s="54"/>
      <c r="AX46" s="62">
        <v>6506</v>
      </c>
    </row>
    <row r="47" spans="1:50" ht="33" customHeight="1">
      <c r="A47" s="159" t="s">
        <v>442</v>
      </c>
      <c r="B47" s="54"/>
      <c r="C47" s="127">
        <v>28</v>
      </c>
      <c r="D47" s="127">
        <v>117</v>
      </c>
      <c r="E47" s="127"/>
      <c r="F47" s="127">
        <v>14</v>
      </c>
      <c r="G47" s="127">
        <v>46</v>
      </c>
      <c r="H47" s="127">
        <v>126</v>
      </c>
      <c r="I47" s="127">
        <v>41</v>
      </c>
      <c r="J47" s="127">
        <v>59</v>
      </c>
      <c r="K47" s="127">
        <v>7</v>
      </c>
      <c r="L47" s="127">
        <v>1</v>
      </c>
      <c r="M47" s="127">
        <v>56</v>
      </c>
      <c r="N47" s="127">
        <v>244</v>
      </c>
      <c r="O47" s="127">
        <v>54</v>
      </c>
      <c r="P47" s="127">
        <v>88</v>
      </c>
      <c r="Q47" s="127">
        <v>185</v>
      </c>
      <c r="R47" s="127"/>
      <c r="S47" s="127">
        <v>68</v>
      </c>
      <c r="T47" s="127">
        <v>9</v>
      </c>
      <c r="U47" s="127">
        <v>4</v>
      </c>
      <c r="V47" s="127"/>
      <c r="W47" s="127">
        <v>80</v>
      </c>
      <c r="X47" s="127">
        <v>43</v>
      </c>
      <c r="Y47" s="127"/>
      <c r="Z47" s="127">
        <v>52</v>
      </c>
      <c r="AA47" s="127">
        <v>15</v>
      </c>
      <c r="AB47" s="127">
        <v>7</v>
      </c>
      <c r="AC47" s="127">
        <v>1</v>
      </c>
      <c r="AD47" s="127">
        <v>53</v>
      </c>
      <c r="AE47" s="127">
        <v>6</v>
      </c>
      <c r="AF47" s="127">
        <v>36</v>
      </c>
      <c r="AG47" s="127">
        <v>73</v>
      </c>
      <c r="AH47" s="127">
        <v>98</v>
      </c>
      <c r="AI47" s="127">
        <v>32</v>
      </c>
      <c r="AJ47" s="127">
        <v>26</v>
      </c>
      <c r="AK47" s="127">
        <v>17</v>
      </c>
      <c r="AL47" s="127">
        <v>1</v>
      </c>
      <c r="AM47" s="127"/>
      <c r="AN47" s="127">
        <v>17</v>
      </c>
      <c r="AO47" s="127">
        <v>19</v>
      </c>
      <c r="AP47" s="127">
        <v>48</v>
      </c>
      <c r="AQ47" s="127">
        <v>39</v>
      </c>
      <c r="AR47" s="127">
        <v>17</v>
      </c>
      <c r="AS47" s="127">
        <v>31</v>
      </c>
      <c r="AT47" s="127">
        <v>27</v>
      </c>
      <c r="AU47" s="127">
        <v>30</v>
      </c>
      <c r="AV47" s="127">
        <v>6</v>
      </c>
      <c r="AW47" s="54"/>
      <c r="AX47" s="62">
        <v>1921</v>
      </c>
    </row>
    <row r="48" spans="1:50" ht="8.1" customHeight="1">
      <c r="A48" s="54"/>
      <c r="B48" s="54"/>
      <c r="C48" s="54"/>
      <c r="D48" s="54"/>
      <c r="E48" s="54"/>
      <c r="F48" s="54"/>
      <c r="G48" s="54"/>
      <c r="H48" s="54"/>
    </row>
    <row r="49" spans="1:50" ht="33" customHeight="1">
      <c r="A49" s="489" t="s">
        <v>90</v>
      </c>
      <c r="B49" s="54"/>
      <c r="C49" s="490">
        <v>310</v>
      </c>
      <c r="D49" s="490">
        <v>995</v>
      </c>
      <c r="E49" s="490">
        <v>161</v>
      </c>
      <c r="F49" s="490">
        <v>258</v>
      </c>
      <c r="G49" s="490">
        <v>429</v>
      </c>
      <c r="H49" s="491">
        <v>1577</v>
      </c>
      <c r="I49" s="490">
        <v>928</v>
      </c>
      <c r="J49" s="490">
        <v>448</v>
      </c>
      <c r="K49" s="490">
        <v>148</v>
      </c>
      <c r="L49" s="490">
        <v>503</v>
      </c>
      <c r="M49" s="491">
        <v>1274</v>
      </c>
      <c r="N49" s="490">
        <v>938</v>
      </c>
      <c r="O49" s="491">
        <v>1022</v>
      </c>
      <c r="P49" s="490">
        <v>829</v>
      </c>
      <c r="Q49" s="491">
        <v>1120</v>
      </c>
      <c r="R49" s="490">
        <v>820</v>
      </c>
      <c r="S49" s="490">
        <v>689</v>
      </c>
      <c r="T49" s="490">
        <v>177</v>
      </c>
      <c r="U49" s="490">
        <v>866</v>
      </c>
      <c r="V49" s="490">
        <v>199</v>
      </c>
      <c r="W49" s="491">
        <v>1412</v>
      </c>
      <c r="X49" s="490">
        <v>597</v>
      </c>
      <c r="Y49" s="490">
        <v>352</v>
      </c>
      <c r="Z49" s="490">
        <v>624</v>
      </c>
      <c r="AA49" s="490">
        <v>737</v>
      </c>
      <c r="AB49" s="490">
        <v>256</v>
      </c>
      <c r="AC49" s="490">
        <v>275</v>
      </c>
      <c r="AD49" s="491">
        <v>1042</v>
      </c>
      <c r="AE49" s="490">
        <v>118</v>
      </c>
      <c r="AF49" s="490">
        <v>997</v>
      </c>
      <c r="AG49" s="490">
        <v>328</v>
      </c>
      <c r="AH49" s="490">
        <v>483</v>
      </c>
      <c r="AI49" s="490">
        <v>265</v>
      </c>
      <c r="AJ49" s="490">
        <v>218</v>
      </c>
      <c r="AK49" s="490">
        <v>303</v>
      </c>
      <c r="AL49" s="490">
        <v>118</v>
      </c>
      <c r="AM49" s="490">
        <v>147</v>
      </c>
      <c r="AN49" s="491">
        <v>1334</v>
      </c>
      <c r="AO49" s="490">
        <v>387</v>
      </c>
      <c r="AP49" s="490">
        <v>508</v>
      </c>
      <c r="AQ49" s="490">
        <v>219</v>
      </c>
      <c r="AR49" s="490">
        <v>669</v>
      </c>
      <c r="AS49" s="490">
        <v>560</v>
      </c>
      <c r="AT49" s="490">
        <v>853</v>
      </c>
      <c r="AU49" s="490">
        <v>755</v>
      </c>
      <c r="AV49" s="490">
        <v>64</v>
      </c>
      <c r="AW49" s="54"/>
      <c r="AX49" s="491">
        <v>27312</v>
      </c>
    </row>
    <row r="50" spans="1:50">
      <c r="A50" s="54"/>
    </row>
    <row r="51" spans="1:50" ht="21.95" customHeight="1">
      <c r="A51" s="160" t="s">
        <v>276</v>
      </c>
    </row>
    <row r="52" spans="1:50" ht="21.95" customHeight="1">
      <c r="A52" s="160" t="s">
        <v>264</v>
      </c>
    </row>
    <row r="53" spans="1:50" ht="21.95" customHeight="1">
      <c r="A53" s="160" t="s">
        <v>265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9A27C-BF51-4DFA-A3A1-9FC5E007621D}">
  <dimension ref="A1:N42"/>
  <sheetViews>
    <sheetView view="pageBreakPreview" zoomScale="85" zoomScaleNormal="100" zoomScaleSheetLayoutView="85" workbookViewId="0">
      <selection activeCell="S23" sqref="S2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4">
      <c r="A1" s="52" t="s">
        <v>53</v>
      </c>
    </row>
    <row r="2" spans="1:14" s="74" customFormat="1" ht="24.95" customHeight="1">
      <c r="A2" s="565" t="s">
        <v>452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</row>
    <row r="3" spans="1:14" s="74" customFormat="1" ht="24.95" customHeight="1">
      <c r="A3" s="565" t="str">
        <f>UPPER(CONCATENATE("Agosto 2023"))</f>
        <v>AGOSTO 2023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</row>
    <row r="4" spans="1:14">
      <c r="A4" s="54"/>
    </row>
    <row r="5" spans="1:14" ht="16.5">
      <c r="A5" s="76" t="s">
        <v>445</v>
      </c>
      <c r="B5" s="76" t="s">
        <v>90</v>
      </c>
    </row>
    <row r="6" spans="1:14">
      <c r="A6" s="76" t="s">
        <v>446</v>
      </c>
      <c r="B6" s="77">
        <v>14623</v>
      </c>
    </row>
    <row r="7" spans="1:14">
      <c r="A7" s="76" t="s">
        <v>447</v>
      </c>
      <c r="B7" s="77">
        <v>6510</v>
      </c>
    </row>
    <row r="8" spans="1:14">
      <c r="A8" s="76" t="s">
        <v>448</v>
      </c>
      <c r="B8" s="77">
        <v>5544</v>
      </c>
    </row>
    <row r="9" spans="1:14">
      <c r="A9" s="76" t="s">
        <v>449</v>
      </c>
      <c r="B9" s="76">
        <v>476</v>
      </c>
    </row>
    <row r="10" spans="1:14">
      <c r="A10" s="76" t="s">
        <v>450</v>
      </c>
      <c r="B10" s="76">
        <v>103</v>
      </c>
    </row>
    <row r="11" spans="1:14">
      <c r="A11" s="76" t="s">
        <v>451</v>
      </c>
      <c r="B11" s="76">
        <v>56</v>
      </c>
    </row>
    <row r="12" spans="1:14">
      <c r="A12" s="76" t="s">
        <v>90</v>
      </c>
      <c r="B12" s="77"/>
    </row>
    <row r="13" spans="1:14">
      <c r="A13" s="54"/>
    </row>
    <row r="36" spans="1:9" ht="19.5">
      <c r="H36" s="97" t="s">
        <v>266</v>
      </c>
      <c r="I36" s="98">
        <v>27312</v>
      </c>
    </row>
    <row r="40" spans="1:9" s="81" customFormat="1" ht="9.9499999999999993" customHeight="1">
      <c r="A40" s="142" t="s">
        <v>276</v>
      </c>
    </row>
    <row r="41" spans="1:9" s="81" customFormat="1" ht="9.9499999999999993" customHeight="1">
      <c r="A41" s="142" t="s">
        <v>264</v>
      </c>
    </row>
    <row r="42" spans="1:9" s="81" customFormat="1" ht="9.9499999999999993" customHeight="1">
      <c r="A42" s="142" t="s">
        <v>265</v>
      </c>
    </row>
  </sheetData>
  <mergeCells count="2">
    <mergeCell ref="A2:N2"/>
    <mergeCell ref="A3:N3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19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07A0-23F9-4D5C-9853-CBB4D85C9937}">
  <dimension ref="A1:O97"/>
  <sheetViews>
    <sheetView view="pageBreakPreview" topLeftCell="A35" zoomScale="115" zoomScaleNormal="100" zoomScaleSheetLayoutView="115" workbookViewId="0">
      <selection activeCell="Q94" sqref="Q94"/>
    </sheetView>
  </sheetViews>
  <sheetFormatPr baseColWidth="10" defaultRowHeight="15"/>
  <cols>
    <col min="1" max="2" width="10.7109375" style="53" customWidth="1"/>
    <col min="3" max="16384" width="11.42578125" style="53"/>
  </cols>
  <sheetData>
    <row r="1" spans="1:15" ht="9.75" customHeight="1">
      <c r="A1" s="52" t="s">
        <v>53</v>
      </c>
    </row>
    <row r="2" spans="1:15" ht="20.100000000000001" customHeight="1">
      <c r="A2" s="532" t="s">
        <v>452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</row>
    <row r="3" spans="1:15" ht="20.100000000000001" customHeight="1">
      <c r="A3" s="532" t="str">
        <f>UPPER(CONCATENATE("Agosto 2023"))</f>
        <v>AGOSTO 2023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</row>
    <row r="4" spans="1:15">
      <c r="A4" s="54"/>
    </row>
    <row r="5" spans="1:15" ht="6.95" customHeight="1">
      <c r="A5" s="568" t="s">
        <v>409</v>
      </c>
      <c r="B5" s="568"/>
    </row>
    <row r="6" spans="1:15" ht="6.95" customHeight="1">
      <c r="A6" s="161" t="s">
        <v>453</v>
      </c>
      <c r="B6" s="161" t="s">
        <v>90</v>
      </c>
    </row>
    <row r="7" spans="1:15" ht="6.95" customHeight="1">
      <c r="A7" s="162" t="s">
        <v>413</v>
      </c>
      <c r="B7" s="76">
        <v>49</v>
      </c>
    </row>
    <row r="8" spans="1:15" ht="6.95" customHeight="1">
      <c r="A8" s="162" t="s">
        <v>412</v>
      </c>
      <c r="B8" s="76">
        <v>224</v>
      </c>
    </row>
    <row r="9" spans="1:15" ht="6.95" customHeight="1">
      <c r="A9" s="162" t="s">
        <v>411</v>
      </c>
      <c r="B9" s="77">
        <v>1318</v>
      </c>
    </row>
    <row r="10" spans="1:15" ht="6.95" customHeight="1">
      <c r="A10" s="162" t="s">
        <v>410</v>
      </c>
      <c r="B10" s="77">
        <v>3953</v>
      </c>
    </row>
    <row r="11" spans="1:15" ht="6.95" customHeight="1">
      <c r="A11" s="161" t="s">
        <v>90</v>
      </c>
      <c r="B11" s="77"/>
    </row>
    <row r="12" spans="1:15" ht="6.95" customHeight="1"/>
    <row r="13" spans="1:15" ht="6.95" customHeight="1">
      <c r="A13" s="568" t="s">
        <v>414</v>
      </c>
      <c r="B13" s="568"/>
    </row>
    <row r="14" spans="1:15" ht="6.95" customHeight="1">
      <c r="A14" s="161" t="s">
        <v>453</v>
      </c>
      <c r="B14" s="161" t="s">
        <v>90</v>
      </c>
    </row>
    <row r="15" spans="1:15" ht="6.95" customHeight="1">
      <c r="A15" s="162" t="s">
        <v>417</v>
      </c>
      <c r="B15" s="76">
        <v>45</v>
      </c>
    </row>
    <row r="16" spans="1:15" ht="6.95" customHeight="1">
      <c r="A16" s="162" t="s">
        <v>416</v>
      </c>
      <c r="B16" s="76">
        <v>66</v>
      </c>
    </row>
    <row r="17" spans="1:14" ht="6.95" customHeight="1">
      <c r="A17" s="162" t="s">
        <v>415</v>
      </c>
      <c r="B17" s="76">
        <v>365</v>
      </c>
    </row>
    <row r="18" spans="1:14" ht="6.95" customHeight="1">
      <c r="A18" s="161" t="s">
        <v>90</v>
      </c>
      <c r="B18" s="76"/>
    </row>
    <row r="19" spans="1:14" ht="6.95" customHeight="1"/>
    <row r="20" spans="1:14" ht="6.95" customHeight="1">
      <c r="A20" s="568" t="s">
        <v>418</v>
      </c>
      <c r="B20" s="568"/>
    </row>
    <row r="21" spans="1:14" ht="6.95" customHeight="1">
      <c r="A21" s="161" t="s">
        <v>453</v>
      </c>
      <c r="B21" s="161" t="s">
        <v>90</v>
      </c>
    </row>
    <row r="22" spans="1:14" ht="6.95" customHeight="1">
      <c r="A22" s="162" t="s">
        <v>420</v>
      </c>
      <c r="B22" s="76">
        <v>30</v>
      </c>
    </row>
    <row r="23" spans="1:14" ht="6.95" customHeight="1">
      <c r="A23" s="162" t="s">
        <v>419</v>
      </c>
      <c r="B23" s="76">
        <v>73</v>
      </c>
    </row>
    <row r="24" spans="1:14" ht="6.95" customHeight="1">
      <c r="A24" s="161" t="s">
        <v>90</v>
      </c>
      <c r="B24" s="76"/>
      <c r="F24" s="567" t="s">
        <v>266</v>
      </c>
      <c r="G24" s="566">
        <v>5544</v>
      </c>
      <c r="M24" s="567" t="s">
        <v>266</v>
      </c>
      <c r="N24" s="566">
        <v>476</v>
      </c>
    </row>
    <row r="25" spans="1:14" ht="6.95" customHeight="1">
      <c r="F25" s="567"/>
      <c r="G25" s="566"/>
      <c r="M25" s="567"/>
      <c r="N25" s="566"/>
    </row>
    <row r="26" spans="1:14" ht="6.95" customHeight="1">
      <c r="A26" s="568" t="s">
        <v>421</v>
      </c>
      <c r="B26" s="568"/>
    </row>
    <row r="27" spans="1:14" ht="6.95" customHeight="1">
      <c r="A27" s="161" t="s">
        <v>453</v>
      </c>
      <c r="B27" s="161" t="s">
        <v>90</v>
      </c>
    </row>
    <row r="28" spans="1:14" ht="6.95" customHeight="1">
      <c r="A28" s="162" t="s">
        <v>426</v>
      </c>
      <c r="B28" s="76">
        <v>74</v>
      </c>
    </row>
    <row r="29" spans="1:14" ht="6.95" customHeight="1">
      <c r="A29" s="162" t="s">
        <v>428</v>
      </c>
      <c r="B29" s="76">
        <v>91</v>
      </c>
    </row>
    <row r="30" spans="1:14" ht="6.95" customHeight="1">
      <c r="A30" s="162" t="s">
        <v>427</v>
      </c>
      <c r="B30" s="76">
        <v>135</v>
      </c>
    </row>
    <row r="31" spans="1:14" ht="6.95" customHeight="1">
      <c r="A31" s="162" t="s">
        <v>429</v>
      </c>
      <c r="B31" s="76">
        <v>167</v>
      </c>
    </row>
    <row r="32" spans="1:14" ht="6.95" customHeight="1">
      <c r="A32" s="162" t="s">
        <v>430</v>
      </c>
      <c r="B32" s="76">
        <v>198</v>
      </c>
    </row>
    <row r="33" spans="1:2" ht="6.95" customHeight="1">
      <c r="A33" s="162" t="s">
        <v>454</v>
      </c>
      <c r="B33" s="76">
        <v>304</v>
      </c>
    </row>
    <row r="34" spans="1:2" ht="6.95" customHeight="1">
      <c r="A34" s="162" t="s">
        <v>425</v>
      </c>
      <c r="B34" s="76">
        <v>475</v>
      </c>
    </row>
    <row r="35" spans="1:2" ht="6.95" customHeight="1">
      <c r="A35" s="162" t="s">
        <v>423</v>
      </c>
      <c r="B35" s="76">
        <v>621</v>
      </c>
    </row>
    <row r="36" spans="1:2" ht="6.95" customHeight="1">
      <c r="A36" s="162" t="s">
        <v>424</v>
      </c>
      <c r="B36" s="77">
        <v>4445</v>
      </c>
    </row>
    <row r="37" spans="1:2" ht="6.95" customHeight="1">
      <c r="A37" s="161" t="s">
        <v>90</v>
      </c>
      <c r="B37" s="77"/>
    </row>
    <row r="38" spans="1:2" ht="6.95" customHeight="1"/>
    <row r="39" spans="1:2" ht="6.95" customHeight="1">
      <c r="A39" s="568" t="s">
        <v>431</v>
      </c>
      <c r="B39" s="568"/>
    </row>
    <row r="40" spans="1:2" ht="6.95" customHeight="1">
      <c r="A40" s="161" t="s">
        <v>453</v>
      </c>
      <c r="B40" s="161" t="s">
        <v>90</v>
      </c>
    </row>
    <row r="41" spans="1:2" ht="6.95" customHeight="1">
      <c r="A41" s="162" t="s">
        <v>432</v>
      </c>
      <c r="B41" s="76">
        <v>11</v>
      </c>
    </row>
    <row r="42" spans="1:2" ht="6.95" customHeight="1">
      <c r="A42" s="162" t="s">
        <v>433</v>
      </c>
      <c r="B42" s="76">
        <v>45</v>
      </c>
    </row>
    <row r="43" spans="1:2" ht="6.95" customHeight="1">
      <c r="A43" s="161" t="s">
        <v>90</v>
      </c>
      <c r="B43" s="76"/>
    </row>
    <row r="44" spans="1:2" ht="6.95" customHeight="1"/>
    <row r="45" spans="1:2" ht="6.95" customHeight="1">
      <c r="A45" s="568" t="s">
        <v>434</v>
      </c>
      <c r="B45" s="568"/>
    </row>
    <row r="46" spans="1:2" ht="6.95" customHeight="1">
      <c r="A46" s="161" t="s">
        <v>453</v>
      </c>
      <c r="B46" s="161" t="s">
        <v>90</v>
      </c>
    </row>
    <row r="47" spans="1:2" ht="6.95" customHeight="1">
      <c r="A47" s="162" t="s">
        <v>439</v>
      </c>
      <c r="B47" s="76">
        <v>2</v>
      </c>
    </row>
    <row r="48" spans="1:2" ht="6.95" customHeight="1">
      <c r="A48" s="162" t="s">
        <v>437</v>
      </c>
      <c r="B48" s="76">
        <v>17</v>
      </c>
    </row>
    <row r="49" spans="1:14" ht="6.95" customHeight="1">
      <c r="A49" s="162" t="s">
        <v>438</v>
      </c>
      <c r="B49" s="76">
        <v>128</v>
      </c>
    </row>
    <row r="50" spans="1:14" ht="6.95" customHeight="1">
      <c r="A50" s="162" t="s">
        <v>436</v>
      </c>
      <c r="B50" s="76">
        <v>201</v>
      </c>
    </row>
    <row r="51" spans="1:14" ht="6.95" customHeight="1">
      <c r="A51" s="162" t="s">
        <v>440</v>
      </c>
      <c r="B51" s="76">
        <v>333</v>
      </c>
    </row>
    <row r="52" spans="1:14" ht="6.95" customHeight="1">
      <c r="A52" s="162" t="s">
        <v>443</v>
      </c>
      <c r="B52" s="77">
        <v>1075</v>
      </c>
    </row>
    <row r="53" spans="1:14" ht="6.95" customHeight="1">
      <c r="A53" s="162" t="s">
        <v>442</v>
      </c>
      <c r="B53" s="77">
        <v>1921</v>
      </c>
    </row>
    <row r="54" spans="1:14" ht="6.95" customHeight="1">
      <c r="A54" s="162" t="s">
        <v>435</v>
      </c>
      <c r="B54" s="77">
        <v>4440</v>
      </c>
    </row>
    <row r="55" spans="1:14" ht="6.95" customHeight="1">
      <c r="A55" s="162" t="s">
        <v>441</v>
      </c>
      <c r="B55" s="77">
        <v>6506</v>
      </c>
    </row>
    <row r="56" spans="1:14" ht="6.95" customHeight="1">
      <c r="A56" s="161" t="s">
        <v>90</v>
      </c>
      <c r="B56" s="77"/>
      <c r="F56" s="567" t="s">
        <v>266</v>
      </c>
      <c r="G56" s="566">
        <v>103</v>
      </c>
      <c r="M56" s="567" t="s">
        <v>266</v>
      </c>
      <c r="N56" s="566">
        <v>6510</v>
      </c>
    </row>
    <row r="57" spans="1:14" ht="6.95" customHeight="1">
      <c r="F57" s="567"/>
      <c r="G57" s="566"/>
      <c r="M57" s="567"/>
      <c r="N57" s="566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67" t="s">
        <v>266</v>
      </c>
      <c r="G86" s="566">
        <v>56</v>
      </c>
      <c r="M86" s="567" t="s">
        <v>266</v>
      </c>
      <c r="N86" s="566">
        <v>14623</v>
      </c>
    </row>
    <row r="87" spans="1:14" ht="6.95" customHeight="1">
      <c r="F87" s="567"/>
      <c r="G87" s="566"/>
      <c r="M87" s="567"/>
      <c r="N87" s="566"/>
    </row>
    <row r="88" spans="1:14" ht="6.95" customHeight="1"/>
    <row r="89" spans="1:14" ht="6.95" customHeight="1"/>
    <row r="90" spans="1:14" ht="6.95" customHeight="1"/>
    <row r="95" spans="1:14" s="163" customFormat="1" ht="17.25" customHeight="1">
      <c r="A95" s="454" t="s">
        <v>276</v>
      </c>
    </row>
    <row r="96" spans="1:14" s="163" customFormat="1" ht="12" customHeight="1">
      <c r="A96" s="454" t="s">
        <v>264</v>
      </c>
    </row>
    <row r="97" spans="1:1" s="163" customFormat="1" ht="12" customHeight="1">
      <c r="A97" s="454" t="s">
        <v>265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68" firstPageNumber="20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34C8-9438-46FE-96EF-534D7140F9F7}">
  <dimension ref="A1:M97"/>
  <sheetViews>
    <sheetView view="pageBreakPreview" zoomScale="85" zoomScaleNormal="100" zoomScaleSheetLayoutView="85" workbookViewId="0">
      <selection activeCell="S76" sqref="S76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529" t="s">
        <v>455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372</v>
      </c>
      <c r="B5" s="76" t="s">
        <v>90</v>
      </c>
    </row>
    <row r="6" spans="1:13" ht="5.0999999999999996" customHeight="1">
      <c r="A6" s="76" t="s">
        <v>62</v>
      </c>
      <c r="B6" s="77">
        <v>1577</v>
      </c>
    </row>
    <row r="7" spans="1:13" ht="5.0999999999999996" customHeight="1">
      <c r="A7" s="76" t="s">
        <v>75</v>
      </c>
      <c r="B7" s="77">
        <v>1412</v>
      </c>
    </row>
    <row r="8" spans="1:13" ht="5.0999999999999996" customHeight="1">
      <c r="A8" s="76" t="s">
        <v>187</v>
      </c>
      <c r="B8" s="77">
        <v>1334</v>
      </c>
    </row>
    <row r="9" spans="1:13" ht="5.0999999999999996" customHeight="1">
      <c r="A9" s="76" t="s">
        <v>69</v>
      </c>
      <c r="B9" s="77">
        <v>1274</v>
      </c>
    </row>
    <row r="10" spans="1:13" ht="5.0999999999999996" customHeight="1">
      <c r="A10" s="76" t="s">
        <v>68</v>
      </c>
      <c r="B10" s="77">
        <v>1120</v>
      </c>
    </row>
    <row r="11" spans="1:13" ht="5.0999999999999996" customHeight="1">
      <c r="A11" s="76" t="s">
        <v>82</v>
      </c>
      <c r="B11" s="77">
        <v>1042</v>
      </c>
      <c r="J11" s="528" t="s">
        <v>266</v>
      </c>
      <c r="K11" s="527">
        <v>27312</v>
      </c>
    </row>
    <row r="12" spans="1:13" ht="5.0999999999999996" customHeight="1">
      <c r="A12" s="76" t="s">
        <v>66</v>
      </c>
      <c r="B12" s="77">
        <v>1022</v>
      </c>
      <c r="J12" s="528"/>
      <c r="K12" s="527"/>
    </row>
    <row r="13" spans="1:13" ht="5.0999999999999996" customHeight="1">
      <c r="A13" s="76" t="s">
        <v>84</v>
      </c>
      <c r="B13" s="76">
        <v>997</v>
      </c>
      <c r="J13" s="528"/>
      <c r="K13" s="527"/>
    </row>
    <row r="14" spans="1:13" ht="5.0999999999999996" customHeight="1">
      <c r="A14" s="76" t="s">
        <v>56</v>
      </c>
      <c r="B14" s="76">
        <v>995</v>
      </c>
    </row>
    <row r="15" spans="1:13" ht="5.0999999999999996" customHeight="1">
      <c r="A15" s="76" t="s">
        <v>65</v>
      </c>
      <c r="B15" s="76">
        <v>938</v>
      </c>
    </row>
    <row r="16" spans="1:13" ht="5.0999999999999996" customHeight="1">
      <c r="A16" s="76" t="s">
        <v>63</v>
      </c>
      <c r="B16" s="76">
        <v>928</v>
      </c>
    </row>
    <row r="17" spans="1:2" ht="5.0999999999999996" customHeight="1">
      <c r="A17" s="76" t="s">
        <v>73</v>
      </c>
      <c r="B17" s="76">
        <v>866</v>
      </c>
    </row>
    <row r="18" spans="1:2" ht="5.0999999999999996" customHeight="1">
      <c r="A18" s="76" t="s">
        <v>181</v>
      </c>
      <c r="B18" s="76">
        <v>853</v>
      </c>
    </row>
    <row r="19" spans="1:2" ht="5.0999999999999996" customHeight="1">
      <c r="A19" s="76" t="s">
        <v>67</v>
      </c>
      <c r="B19" s="76">
        <v>829</v>
      </c>
    </row>
    <row r="20" spans="1:2" ht="5.0999999999999996" customHeight="1">
      <c r="A20" s="76" t="s">
        <v>70</v>
      </c>
      <c r="B20" s="76">
        <v>820</v>
      </c>
    </row>
    <row r="21" spans="1:2" ht="5.0999999999999996" customHeight="1">
      <c r="A21" s="76" t="s">
        <v>182</v>
      </c>
      <c r="B21" s="76">
        <v>755</v>
      </c>
    </row>
    <row r="22" spans="1:2" ht="5.0999999999999996" customHeight="1">
      <c r="A22" s="76" t="s">
        <v>79</v>
      </c>
      <c r="B22" s="76">
        <v>737</v>
      </c>
    </row>
    <row r="23" spans="1:2" ht="5.0999999999999996" customHeight="1">
      <c r="A23" s="76" t="s">
        <v>71</v>
      </c>
      <c r="B23" s="76">
        <v>689</v>
      </c>
    </row>
    <row r="24" spans="1:2" ht="5.0999999999999996" customHeight="1">
      <c r="A24" s="76" t="s">
        <v>179</v>
      </c>
      <c r="B24" s="76">
        <v>669</v>
      </c>
    </row>
    <row r="25" spans="1:2" ht="5.0999999999999996" customHeight="1">
      <c r="A25" s="76" t="s">
        <v>78</v>
      </c>
      <c r="B25" s="76">
        <v>624</v>
      </c>
    </row>
    <row r="26" spans="1:2" ht="5.0999999999999996" customHeight="1">
      <c r="A26" s="76" t="s">
        <v>76</v>
      </c>
      <c r="B26" s="76">
        <v>597</v>
      </c>
    </row>
    <row r="27" spans="1:2" ht="5.0999999999999996" customHeight="1">
      <c r="A27" s="76" t="s">
        <v>180</v>
      </c>
      <c r="B27" s="76">
        <v>560</v>
      </c>
    </row>
    <row r="28" spans="1:2" ht="5.0999999999999996" customHeight="1">
      <c r="A28" s="76" t="s">
        <v>189</v>
      </c>
      <c r="B28" s="76">
        <v>508</v>
      </c>
    </row>
    <row r="29" spans="1:2" ht="5.0999999999999996" customHeight="1">
      <c r="A29" s="76" t="s">
        <v>64</v>
      </c>
      <c r="B29" s="76">
        <v>503</v>
      </c>
    </row>
    <row r="30" spans="1:2" ht="5.0999999999999996" customHeight="1">
      <c r="A30" s="76" t="s">
        <v>86</v>
      </c>
      <c r="B30" s="76">
        <v>483</v>
      </c>
    </row>
    <row r="31" spans="1:2" ht="5.0999999999999996" customHeight="1">
      <c r="A31" s="76" t="s">
        <v>59</v>
      </c>
      <c r="B31" s="76">
        <v>448</v>
      </c>
    </row>
    <row r="32" spans="1:2" ht="5.0999999999999996" customHeight="1">
      <c r="A32" s="76" t="s">
        <v>61</v>
      </c>
      <c r="B32" s="76">
        <v>429</v>
      </c>
    </row>
    <row r="33" spans="1:2" ht="5.0999999999999996" customHeight="1">
      <c r="A33" s="76" t="s">
        <v>188</v>
      </c>
      <c r="B33" s="76">
        <v>387</v>
      </c>
    </row>
    <row r="34" spans="1:2" ht="5.0999999999999996" customHeight="1">
      <c r="A34" s="76" t="s">
        <v>77</v>
      </c>
      <c r="B34" s="76">
        <v>352</v>
      </c>
    </row>
    <row r="35" spans="1:2" ht="5.0999999999999996" customHeight="1">
      <c r="A35" s="76" t="s">
        <v>85</v>
      </c>
      <c r="B35" s="76">
        <v>328</v>
      </c>
    </row>
    <row r="36" spans="1:2" ht="5.0999999999999996" customHeight="1">
      <c r="A36" s="76" t="s">
        <v>55</v>
      </c>
      <c r="B36" s="76">
        <v>310</v>
      </c>
    </row>
    <row r="37" spans="1:2" ht="5.0999999999999996" customHeight="1">
      <c r="A37" s="76" t="s">
        <v>184</v>
      </c>
      <c r="B37" s="76">
        <v>303</v>
      </c>
    </row>
    <row r="38" spans="1:2" ht="5.0999999999999996" customHeight="1">
      <c r="A38" s="76" t="s">
        <v>81</v>
      </c>
      <c r="B38" s="76">
        <v>275</v>
      </c>
    </row>
    <row r="39" spans="1:2" ht="5.0999999999999996" customHeight="1">
      <c r="A39" s="76" t="s">
        <v>370</v>
      </c>
      <c r="B39" s="76">
        <v>265</v>
      </c>
    </row>
    <row r="40" spans="1:2" ht="5.0999999999999996" customHeight="1">
      <c r="A40" s="76" t="s">
        <v>58</v>
      </c>
      <c r="B40" s="76">
        <v>258</v>
      </c>
    </row>
    <row r="41" spans="1:2" ht="5.0999999999999996" customHeight="1">
      <c r="A41" s="76" t="s">
        <v>80</v>
      </c>
      <c r="B41" s="76">
        <v>256</v>
      </c>
    </row>
    <row r="42" spans="1:2" ht="5.0999999999999996" customHeight="1">
      <c r="A42" s="76" t="s">
        <v>190</v>
      </c>
      <c r="B42" s="76">
        <v>219</v>
      </c>
    </row>
    <row r="43" spans="1:2" ht="5.0999999999999996" customHeight="1">
      <c r="A43" s="76" t="s">
        <v>183</v>
      </c>
      <c r="B43" s="76">
        <v>218</v>
      </c>
    </row>
    <row r="44" spans="1:2" ht="5.0999999999999996" customHeight="1">
      <c r="A44" s="76" t="s">
        <v>74</v>
      </c>
      <c r="B44" s="76">
        <v>199</v>
      </c>
    </row>
    <row r="45" spans="1:2" ht="5.0999999999999996" customHeight="1">
      <c r="A45" s="76" t="s">
        <v>72</v>
      </c>
      <c r="B45" s="76">
        <v>177</v>
      </c>
    </row>
    <row r="46" spans="1:2" ht="5.0999999999999996" customHeight="1">
      <c r="A46" s="76" t="s">
        <v>57</v>
      </c>
      <c r="B46" s="76">
        <v>161</v>
      </c>
    </row>
    <row r="47" spans="1:2" ht="5.0999999999999996" customHeight="1">
      <c r="A47" s="76" t="s">
        <v>60</v>
      </c>
      <c r="B47" s="76">
        <v>148</v>
      </c>
    </row>
    <row r="48" spans="1:2" ht="5.0999999999999996" customHeight="1">
      <c r="A48" s="76" t="s">
        <v>186</v>
      </c>
      <c r="B48" s="76">
        <v>147</v>
      </c>
    </row>
    <row r="49" spans="1:2" ht="5.0999999999999996" customHeight="1">
      <c r="A49" s="76" t="s">
        <v>185</v>
      </c>
      <c r="B49" s="76">
        <v>118</v>
      </c>
    </row>
    <row r="50" spans="1:2" ht="5.0999999999999996" customHeight="1">
      <c r="A50" s="76" t="s">
        <v>83</v>
      </c>
      <c r="B50" s="76">
        <v>118</v>
      </c>
    </row>
    <row r="51" spans="1:2" ht="5.0999999999999996" customHeight="1">
      <c r="A51" s="76" t="s">
        <v>191</v>
      </c>
      <c r="B51" s="76">
        <v>64</v>
      </c>
    </row>
    <row r="52" spans="1:2" ht="5.0999999999999996" customHeight="1">
      <c r="A52" s="76" t="s">
        <v>274</v>
      </c>
      <c r="B52" s="76">
        <v>0</v>
      </c>
    </row>
    <row r="53" spans="1:2" ht="5.0999999999999996" customHeight="1">
      <c r="A53" s="76" t="s">
        <v>90</v>
      </c>
      <c r="B53" s="77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2" t="s">
        <v>276</v>
      </c>
    </row>
    <row r="96" spans="1:1" ht="9.9499999999999993" customHeight="1">
      <c r="A96" s="142" t="s">
        <v>264</v>
      </c>
    </row>
    <row r="97" spans="1:1" ht="9.9499999999999993" customHeight="1">
      <c r="A97" s="142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BC97F-D3CF-4216-940B-5330FD373141}">
  <dimension ref="A1:Q65"/>
  <sheetViews>
    <sheetView view="pageBreakPreview" zoomScale="60" zoomScaleNormal="100" workbookViewId="0">
      <selection activeCell="U63" sqref="U63"/>
    </sheetView>
  </sheetViews>
  <sheetFormatPr baseColWidth="10" defaultRowHeight="15"/>
  <cols>
    <col min="1" max="1" width="58.2851562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51" customHeight="1">
      <c r="A2" s="541" t="s">
        <v>456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</row>
    <row r="3" spans="1:17" ht="20.100000000000001" customHeight="1">
      <c r="A3" s="541" t="str">
        <f>UPPER(CONCATENATE("Agosto 2023"))</f>
        <v>AGOSTO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</row>
    <row r="4" spans="1:17">
      <c r="A4" s="54"/>
    </row>
    <row r="5" spans="1:17">
      <c r="A5" s="547" t="s">
        <v>268</v>
      </c>
      <c r="B5" s="548"/>
      <c r="C5" s="547" t="s">
        <v>269</v>
      </c>
      <c r="D5" s="547"/>
      <c r="E5" s="547"/>
      <c r="F5" s="547"/>
      <c r="G5" s="547"/>
      <c r="H5" s="547"/>
      <c r="I5" s="68"/>
      <c r="J5" s="547" t="s">
        <v>270</v>
      </c>
      <c r="K5" s="547"/>
      <c r="L5" s="547"/>
      <c r="M5" s="547"/>
      <c r="N5" s="547"/>
      <c r="O5" s="547"/>
      <c r="P5" s="548"/>
      <c r="Q5" s="547" t="s">
        <v>90</v>
      </c>
    </row>
    <row r="6" spans="1:17">
      <c r="A6" s="547"/>
      <c r="B6" s="548"/>
      <c r="C6" s="547" t="s">
        <v>278</v>
      </c>
      <c r="D6" s="547"/>
      <c r="E6" s="547" t="s">
        <v>279</v>
      </c>
      <c r="F6" s="547"/>
      <c r="G6" s="547" t="s">
        <v>193</v>
      </c>
      <c r="H6" s="547" t="s">
        <v>271</v>
      </c>
      <c r="I6" s="68"/>
      <c r="J6" s="547" t="s">
        <v>278</v>
      </c>
      <c r="K6" s="547"/>
      <c r="L6" s="547" t="s">
        <v>279</v>
      </c>
      <c r="M6" s="547"/>
      <c r="N6" s="547" t="s">
        <v>193</v>
      </c>
      <c r="O6" s="547" t="s">
        <v>271</v>
      </c>
      <c r="P6" s="548"/>
      <c r="Q6" s="547"/>
    </row>
    <row r="7" spans="1:17">
      <c r="A7" s="547"/>
      <c r="B7" s="548"/>
      <c r="C7" s="63" t="s">
        <v>272</v>
      </c>
      <c r="D7" s="63" t="s">
        <v>273</v>
      </c>
      <c r="E7" s="63" t="s">
        <v>272</v>
      </c>
      <c r="F7" s="63" t="s">
        <v>273</v>
      </c>
      <c r="G7" s="547"/>
      <c r="H7" s="547"/>
      <c r="I7" s="68"/>
      <c r="J7" s="63" t="s">
        <v>272</v>
      </c>
      <c r="K7" s="63" t="s">
        <v>273</v>
      </c>
      <c r="L7" s="63" t="s">
        <v>272</v>
      </c>
      <c r="M7" s="63" t="s">
        <v>273</v>
      </c>
      <c r="N7" s="547"/>
      <c r="O7" s="547"/>
      <c r="P7" s="548"/>
      <c r="Q7" s="54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0" t="s">
        <v>55</v>
      </c>
      <c r="B9" s="54"/>
      <c r="C9" s="146">
        <v>80</v>
      </c>
      <c r="D9" s="146">
        <v>11</v>
      </c>
      <c r="E9" s="146">
        <v>175</v>
      </c>
      <c r="F9" s="146">
        <v>10</v>
      </c>
      <c r="G9" s="61">
        <v>276</v>
      </c>
      <c r="H9" s="61">
        <v>89</v>
      </c>
      <c r="I9" s="144"/>
      <c r="J9" s="146">
        <v>7</v>
      </c>
      <c r="K9" s="146"/>
      <c r="L9" s="146">
        <v>26</v>
      </c>
      <c r="M9" s="146">
        <v>1</v>
      </c>
      <c r="N9" s="61">
        <v>34</v>
      </c>
      <c r="O9" s="61">
        <v>11</v>
      </c>
      <c r="P9" s="144"/>
      <c r="Q9" s="61">
        <v>310</v>
      </c>
    </row>
    <row r="10" spans="1:17" ht="15.75">
      <c r="A10" s="100" t="s">
        <v>56</v>
      </c>
      <c r="B10" s="54"/>
      <c r="C10" s="146">
        <v>219</v>
      </c>
      <c r="D10" s="146">
        <v>37</v>
      </c>
      <c r="E10" s="146">
        <v>509</v>
      </c>
      <c r="F10" s="146">
        <v>35</v>
      </c>
      <c r="G10" s="61">
        <v>800</v>
      </c>
      <c r="H10" s="61">
        <v>80</v>
      </c>
      <c r="I10" s="144"/>
      <c r="J10" s="146">
        <v>71</v>
      </c>
      <c r="K10" s="146">
        <v>10</v>
      </c>
      <c r="L10" s="146">
        <v>108</v>
      </c>
      <c r="M10" s="146">
        <v>6</v>
      </c>
      <c r="N10" s="61">
        <v>195</v>
      </c>
      <c r="O10" s="61">
        <v>20</v>
      </c>
      <c r="P10" s="144"/>
      <c r="Q10" s="61">
        <v>995</v>
      </c>
    </row>
    <row r="11" spans="1:17" ht="15.75">
      <c r="A11" s="100" t="s">
        <v>57</v>
      </c>
      <c r="B11" s="54"/>
      <c r="C11" s="146">
        <v>59</v>
      </c>
      <c r="D11" s="146">
        <v>4</v>
      </c>
      <c r="E11" s="146">
        <v>73</v>
      </c>
      <c r="F11" s="146">
        <v>5</v>
      </c>
      <c r="G11" s="61">
        <v>141</v>
      </c>
      <c r="H11" s="61">
        <v>88</v>
      </c>
      <c r="I11" s="144"/>
      <c r="J11" s="146">
        <v>4</v>
      </c>
      <c r="K11" s="146"/>
      <c r="L11" s="146">
        <v>16</v>
      </c>
      <c r="M11" s="146"/>
      <c r="N11" s="61">
        <v>20</v>
      </c>
      <c r="O11" s="61">
        <v>12</v>
      </c>
      <c r="P11" s="144"/>
      <c r="Q11" s="61">
        <v>161</v>
      </c>
    </row>
    <row r="12" spans="1:17" ht="15.75">
      <c r="A12" s="100" t="s">
        <v>58</v>
      </c>
      <c r="B12" s="54"/>
      <c r="C12" s="146">
        <v>30</v>
      </c>
      <c r="D12" s="146">
        <v>3</v>
      </c>
      <c r="E12" s="146">
        <v>191</v>
      </c>
      <c r="F12" s="146">
        <v>12</v>
      </c>
      <c r="G12" s="61">
        <v>236</v>
      </c>
      <c r="H12" s="61">
        <v>91</v>
      </c>
      <c r="I12" s="144"/>
      <c r="J12" s="146"/>
      <c r="K12" s="146"/>
      <c r="L12" s="146">
        <v>20</v>
      </c>
      <c r="M12" s="146">
        <v>2</v>
      </c>
      <c r="N12" s="61">
        <v>22</v>
      </c>
      <c r="O12" s="61">
        <v>9</v>
      </c>
      <c r="P12" s="144"/>
      <c r="Q12" s="61">
        <v>258</v>
      </c>
    </row>
    <row r="13" spans="1:17" ht="15.75">
      <c r="A13" s="100" t="s">
        <v>61</v>
      </c>
      <c r="B13" s="54"/>
      <c r="C13" s="146">
        <v>174</v>
      </c>
      <c r="D13" s="146">
        <v>7</v>
      </c>
      <c r="E13" s="146">
        <v>226</v>
      </c>
      <c r="F13" s="146"/>
      <c r="G13" s="61">
        <v>407</v>
      </c>
      <c r="H13" s="61">
        <v>95</v>
      </c>
      <c r="I13" s="144"/>
      <c r="J13" s="146">
        <v>5</v>
      </c>
      <c r="K13" s="146"/>
      <c r="L13" s="146">
        <v>17</v>
      </c>
      <c r="M13" s="146"/>
      <c r="N13" s="61">
        <v>22</v>
      </c>
      <c r="O13" s="61">
        <v>5</v>
      </c>
      <c r="P13" s="144"/>
      <c r="Q13" s="61">
        <v>429</v>
      </c>
    </row>
    <row r="14" spans="1:17" ht="15.75">
      <c r="A14" s="100" t="s">
        <v>62</v>
      </c>
      <c r="B14" s="54"/>
      <c r="C14" s="146">
        <v>576</v>
      </c>
      <c r="D14" s="146">
        <v>94</v>
      </c>
      <c r="E14" s="146">
        <v>810</v>
      </c>
      <c r="F14" s="146">
        <v>42</v>
      </c>
      <c r="G14" s="62">
        <v>1522</v>
      </c>
      <c r="H14" s="61">
        <v>97</v>
      </c>
      <c r="I14" s="144"/>
      <c r="J14" s="146">
        <v>12</v>
      </c>
      <c r="K14" s="146">
        <v>1</v>
      </c>
      <c r="L14" s="146">
        <v>42</v>
      </c>
      <c r="M14" s="146"/>
      <c r="N14" s="61">
        <v>55</v>
      </c>
      <c r="O14" s="61">
        <v>3</v>
      </c>
      <c r="P14" s="144"/>
      <c r="Q14" s="62">
        <v>1577</v>
      </c>
    </row>
    <row r="15" spans="1:17" ht="15.75">
      <c r="A15" s="100" t="s">
        <v>63</v>
      </c>
      <c r="B15" s="54"/>
      <c r="C15" s="146">
        <v>128</v>
      </c>
      <c r="D15" s="146">
        <v>23</v>
      </c>
      <c r="E15" s="146">
        <v>534</v>
      </c>
      <c r="F15" s="146">
        <v>127</v>
      </c>
      <c r="G15" s="61">
        <v>812</v>
      </c>
      <c r="H15" s="61">
        <v>88</v>
      </c>
      <c r="I15" s="144"/>
      <c r="J15" s="146">
        <v>11</v>
      </c>
      <c r="K15" s="146">
        <v>7</v>
      </c>
      <c r="L15" s="146">
        <v>77</v>
      </c>
      <c r="M15" s="146">
        <v>21</v>
      </c>
      <c r="N15" s="61">
        <v>116</v>
      </c>
      <c r="O15" s="61">
        <v>13</v>
      </c>
      <c r="P15" s="144"/>
      <c r="Q15" s="61">
        <v>928</v>
      </c>
    </row>
    <row r="16" spans="1:17" ht="15.75">
      <c r="A16" s="100" t="s">
        <v>59</v>
      </c>
      <c r="B16" s="54"/>
      <c r="C16" s="146">
        <v>109</v>
      </c>
      <c r="D16" s="146">
        <v>27</v>
      </c>
      <c r="E16" s="146">
        <v>263</v>
      </c>
      <c r="F16" s="146">
        <v>49</v>
      </c>
      <c r="G16" s="61">
        <v>448</v>
      </c>
      <c r="H16" s="61">
        <v>100</v>
      </c>
      <c r="I16" s="144"/>
      <c r="J16" s="146"/>
      <c r="K16" s="146"/>
      <c r="L16" s="146"/>
      <c r="M16" s="146"/>
      <c r="N16" s="61">
        <v>0</v>
      </c>
      <c r="O16" s="61">
        <v>0</v>
      </c>
      <c r="P16" s="144"/>
      <c r="Q16" s="61">
        <v>448</v>
      </c>
    </row>
    <row r="17" spans="1:17" ht="15.75">
      <c r="A17" s="100" t="s">
        <v>60</v>
      </c>
      <c r="B17" s="54"/>
      <c r="C17" s="146">
        <v>45</v>
      </c>
      <c r="D17" s="146">
        <v>1</v>
      </c>
      <c r="E17" s="146">
        <v>66</v>
      </c>
      <c r="F17" s="146">
        <v>5</v>
      </c>
      <c r="G17" s="61">
        <v>117</v>
      </c>
      <c r="H17" s="61">
        <v>79</v>
      </c>
      <c r="I17" s="144"/>
      <c r="J17" s="146">
        <v>17</v>
      </c>
      <c r="K17" s="146">
        <v>3</v>
      </c>
      <c r="L17" s="146">
        <v>11</v>
      </c>
      <c r="M17" s="146"/>
      <c r="N17" s="61">
        <v>31</v>
      </c>
      <c r="O17" s="61">
        <v>21</v>
      </c>
      <c r="P17" s="144"/>
      <c r="Q17" s="61">
        <v>148</v>
      </c>
    </row>
    <row r="18" spans="1:17" ht="15.75">
      <c r="A18" s="100" t="s">
        <v>64</v>
      </c>
      <c r="B18" s="54"/>
      <c r="C18" s="146">
        <v>282</v>
      </c>
      <c r="D18" s="146">
        <v>50</v>
      </c>
      <c r="E18" s="146">
        <v>135</v>
      </c>
      <c r="F18" s="146">
        <v>30</v>
      </c>
      <c r="G18" s="61">
        <v>497</v>
      </c>
      <c r="H18" s="61">
        <v>99</v>
      </c>
      <c r="I18" s="144"/>
      <c r="J18" s="146">
        <v>1</v>
      </c>
      <c r="K18" s="146"/>
      <c r="L18" s="146">
        <v>5</v>
      </c>
      <c r="M18" s="146"/>
      <c r="N18" s="61">
        <v>6</v>
      </c>
      <c r="O18" s="61">
        <v>1</v>
      </c>
      <c r="P18" s="144"/>
      <c r="Q18" s="61">
        <v>503</v>
      </c>
    </row>
    <row r="19" spans="1:17" ht="15.75">
      <c r="A19" s="100" t="s">
        <v>69</v>
      </c>
      <c r="B19" s="54"/>
      <c r="C19" s="146">
        <v>278</v>
      </c>
      <c r="D19" s="146">
        <v>25</v>
      </c>
      <c r="E19" s="146">
        <v>850</v>
      </c>
      <c r="F19" s="146">
        <v>109</v>
      </c>
      <c r="G19" s="62">
        <v>1262</v>
      </c>
      <c r="H19" s="61">
        <v>99</v>
      </c>
      <c r="I19" s="144"/>
      <c r="J19" s="146">
        <v>7</v>
      </c>
      <c r="K19" s="146"/>
      <c r="L19" s="146">
        <v>5</v>
      </c>
      <c r="M19" s="146"/>
      <c r="N19" s="61">
        <v>12</v>
      </c>
      <c r="O19" s="61">
        <v>1</v>
      </c>
      <c r="P19" s="144"/>
      <c r="Q19" s="62">
        <v>1274</v>
      </c>
    </row>
    <row r="20" spans="1:17" ht="15.75">
      <c r="A20" s="100" t="s">
        <v>65</v>
      </c>
      <c r="B20" s="54"/>
      <c r="C20" s="146">
        <v>244</v>
      </c>
      <c r="D20" s="146">
        <v>18</v>
      </c>
      <c r="E20" s="146">
        <v>625</v>
      </c>
      <c r="F20" s="146">
        <v>26</v>
      </c>
      <c r="G20" s="61">
        <v>913</v>
      </c>
      <c r="H20" s="61">
        <v>97</v>
      </c>
      <c r="I20" s="144"/>
      <c r="J20" s="146">
        <v>6</v>
      </c>
      <c r="K20" s="146">
        <v>1</v>
      </c>
      <c r="L20" s="146">
        <v>18</v>
      </c>
      <c r="M20" s="146"/>
      <c r="N20" s="61">
        <v>25</v>
      </c>
      <c r="O20" s="61">
        <v>3</v>
      </c>
      <c r="P20" s="144"/>
      <c r="Q20" s="61">
        <v>938</v>
      </c>
    </row>
    <row r="21" spans="1:17" ht="15.75">
      <c r="A21" s="100" t="s">
        <v>66</v>
      </c>
      <c r="B21" s="54"/>
      <c r="C21" s="146">
        <v>236</v>
      </c>
      <c r="D21" s="146">
        <v>24</v>
      </c>
      <c r="E21" s="146">
        <v>642</v>
      </c>
      <c r="F21" s="146">
        <v>45</v>
      </c>
      <c r="G21" s="61">
        <v>947</v>
      </c>
      <c r="H21" s="61">
        <v>93</v>
      </c>
      <c r="I21" s="144"/>
      <c r="J21" s="146">
        <v>40</v>
      </c>
      <c r="K21" s="146">
        <v>5</v>
      </c>
      <c r="L21" s="146">
        <v>28</v>
      </c>
      <c r="M21" s="146">
        <v>2</v>
      </c>
      <c r="N21" s="61">
        <v>75</v>
      </c>
      <c r="O21" s="61">
        <v>7</v>
      </c>
      <c r="P21" s="144"/>
      <c r="Q21" s="62">
        <v>1022</v>
      </c>
    </row>
    <row r="22" spans="1:17" ht="15.75">
      <c r="A22" s="100" t="s">
        <v>67</v>
      </c>
      <c r="B22" s="54"/>
      <c r="C22" s="146">
        <v>176</v>
      </c>
      <c r="D22" s="146">
        <v>23</v>
      </c>
      <c r="E22" s="146">
        <v>528</v>
      </c>
      <c r="F22" s="146">
        <v>60</v>
      </c>
      <c r="G22" s="61">
        <v>787</v>
      </c>
      <c r="H22" s="61">
        <v>95</v>
      </c>
      <c r="I22" s="144"/>
      <c r="J22" s="146">
        <v>13</v>
      </c>
      <c r="K22" s="146">
        <v>1</v>
      </c>
      <c r="L22" s="146">
        <v>27</v>
      </c>
      <c r="M22" s="146">
        <v>1</v>
      </c>
      <c r="N22" s="61">
        <v>42</v>
      </c>
      <c r="O22" s="61">
        <v>5</v>
      </c>
      <c r="P22" s="144"/>
      <c r="Q22" s="61">
        <v>829</v>
      </c>
    </row>
    <row r="23" spans="1:17" ht="15.75">
      <c r="A23" s="100" t="s">
        <v>68</v>
      </c>
      <c r="B23" s="54"/>
      <c r="C23" s="146">
        <v>271</v>
      </c>
      <c r="D23" s="146">
        <v>55</v>
      </c>
      <c r="E23" s="146">
        <v>590</v>
      </c>
      <c r="F23" s="146">
        <v>64</v>
      </c>
      <c r="G23" s="61">
        <v>980</v>
      </c>
      <c r="H23" s="61">
        <v>88</v>
      </c>
      <c r="I23" s="144"/>
      <c r="J23" s="146">
        <v>57</v>
      </c>
      <c r="K23" s="146">
        <v>7</v>
      </c>
      <c r="L23" s="146">
        <v>68</v>
      </c>
      <c r="M23" s="146">
        <v>8</v>
      </c>
      <c r="N23" s="61">
        <v>140</v>
      </c>
      <c r="O23" s="61">
        <v>13</v>
      </c>
      <c r="P23" s="144"/>
      <c r="Q23" s="62">
        <v>1120</v>
      </c>
    </row>
    <row r="24" spans="1:17" ht="15.75">
      <c r="A24" s="100" t="s">
        <v>70</v>
      </c>
      <c r="B24" s="54"/>
      <c r="C24" s="146">
        <v>292</v>
      </c>
      <c r="D24" s="146">
        <v>36</v>
      </c>
      <c r="E24" s="146">
        <v>379</v>
      </c>
      <c r="F24" s="146">
        <v>37</v>
      </c>
      <c r="G24" s="61">
        <v>744</v>
      </c>
      <c r="H24" s="61">
        <v>91</v>
      </c>
      <c r="I24" s="144"/>
      <c r="J24" s="146">
        <v>29</v>
      </c>
      <c r="K24" s="146">
        <v>2</v>
      </c>
      <c r="L24" s="146">
        <v>42</v>
      </c>
      <c r="M24" s="146">
        <v>3</v>
      </c>
      <c r="N24" s="61">
        <v>76</v>
      </c>
      <c r="O24" s="61">
        <v>9</v>
      </c>
      <c r="P24" s="144"/>
      <c r="Q24" s="61">
        <v>820</v>
      </c>
    </row>
    <row r="25" spans="1:17" ht="15.75">
      <c r="A25" s="100" t="s">
        <v>71</v>
      </c>
      <c r="B25" s="54"/>
      <c r="C25" s="146">
        <v>133</v>
      </c>
      <c r="D25" s="146">
        <v>5</v>
      </c>
      <c r="E25" s="146">
        <v>462</v>
      </c>
      <c r="F25" s="146">
        <v>46</v>
      </c>
      <c r="G25" s="61">
        <v>646</v>
      </c>
      <c r="H25" s="61">
        <v>94</v>
      </c>
      <c r="I25" s="144"/>
      <c r="J25" s="146">
        <v>12</v>
      </c>
      <c r="K25" s="146"/>
      <c r="L25" s="146">
        <v>31</v>
      </c>
      <c r="M25" s="146"/>
      <c r="N25" s="61">
        <v>43</v>
      </c>
      <c r="O25" s="61">
        <v>6</v>
      </c>
      <c r="P25" s="144"/>
      <c r="Q25" s="61">
        <v>689</v>
      </c>
    </row>
    <row r="26" spans="1:17" ht="15.75">
      <c r="A26" s="100" t="s">
        <v>72</v>
      </c>
      <c r="B26" s="54"/>
      <c r="C26" s="146">
        <v>58</v>
      </c>
      <c r="D26" s="146">
        <v>10</v>
      </c>
      <c r="E26" s="146">
        <v>65</v>
      </c>
      <c r="F26" s="146">
        <v>27</v>
      </c>
      <c r="G26" s="61">
        <v>160</v>
      </c>
      <c r="H26" s="61">
        <v>90</v>
      </c>
      <c r="I26" s="144"/>
      <c r="J26" s="146">
        <v>8</v>
      </c>
      <c r="K26" s="146"/>
      <c r="L26" s="146">
        <v>9</v>
      </c>
      <c r="M26" s="146"/>
      <c r="N26" s="61">
        <v>17</v>
      </c>
      <c r="O26" s="61">
        <v>10</v>
      </c>
      <c r="P26" s="144"/>
      <c r="Q26" s="61">
        <v>177</v>
      </c>
    </row>
    <row r="27" spans="1:17" ht="15.75">
      <c r="A27" s="100" t="s">
        <v>73</v>
      </c>
      <c r="B27" s="54"/>
      <c r="C27" s="146">
        <v>221</v>
      </c>
      <c r="D27" s="146">
        <v>23</v>
      </c>
      <c r="E27" s="146">
        <v>510</v>
      </c>
      <c r="F27" s="146">
        <v>24</v>
      </c>
      <c r="G27" s="61">
        <v>778</v>
      </c>
      <c r="H27" s="61">
        <v>90</v>
      </c>
      <c r="I27" s="144"/>
      <c r="J27" s="146">
        <v>26</v>
      </c>
      <c r="K27" s="146">
        <v>6</v>
      </c>
      <c r="L27" s="146">
        <v>53</v>
      </c>
      <c r="M27" s="146">
        <v>3</v>
      </c>
      <c r="N27" s="61">
        <v>88</v>
      </c>
      <c r="O27" s="61">
        <v>10</v>
      </c>
      <c r="P27" s="144"/>
      <c r="Q27" s="61">
        <v>866</v>
      </c>
    </row>
    <row r="28" spans="1:17" ht="15.75">
      <c r="A28" s="100" t="s">
        <v>74</v>
      </c>
      <c r="B28" s="54"/>
      <c r="C28" s="146">
        <v>95</v>
      </c>
      <c r="D28" s="146">
        <v>6</v>
      </c>
      <c r="E28" s="146">
        <v>91</v>
      </c>
      <c r="F28" s="146">
        <v>3</v>
      </c>
      <c r="G28" s="61">
        <v>195</v>
      </c>
      <c r="H28" s="61">
        <v>98</v>
      </c>
      <c r="I28" s="144"/>
      <c r="J28" s="146">
        <v>1</v>
      </c>
      <c r="K28" s="146">
        <v>2</v>
      </c>
      <c r="L28" s="146"/>
      <c r="M28" s="146">
        <v>1</v>
      </c>
      <c r="N28" s="61">
        <v>4</v>
      </c>
      <c r="O28" s="61">
        <v>2</v>
      </c>
      <c r="P28" s="144"/>
      <c r="Q28" s="61">
        <v>199</v>
      </c>
    </row>
    <row r="29" spans="1:17" ht="15.75">
      <c r="A29" s="100" t="s">
        <v>75</v>
      </c>
      <c r="B29" s="54"/>
      <c r="C29" s="146">
        <v>532</v>
      </c>
      <c r="D29" s="146">
        <v>60</v>
      </c>
      <c r="E29" s="146">
        <v>716</v>
      </c>
      <c r="F29" s="146">
        <v>46</v>
      </c>
      <c r="G29" s="62">
        <v>1354</v>
      </c>
      <c r="H29" s="61">
        <v>96</v>
      </c>
      <c r="I29" s="144"/>
      <c r="J29" s="146">
        <v>23</v>
      </c>
      <c r="K29" s="146"/>
      <c r="L29" s="146">
        <v>27</v>
      </c>
      <c r="M29" s="146">
        <v>8</v>
      </c>
      <c r="N29" s="61">
        <v>58</v>
      </c>
      <c r="O29" s="61">
        <v>4</v>
      </c>
      <c r="P29" s="144"/>
      <c r="Q29" s="62">
        <v>1412</v>
      </c>
    </row>
    <row r="30" spans="1:17" ht="15.75">
      <c r="A30" s="100" t="s">
        <v>76</v>
      </c>
      <c r="B30" s="54"/>
      <c r="C30" s="146">
        <v>155</v>
      </c>
      <c r="D30" s="146">
        <v>43</v>
      </c>
      <c r="E30" s="146">
        <v>329</v>
      </c>
      <c r="F30" s="146">
        <v>47</v>
      </c>
      <c r="G30" s="61">
        <v>574</v>
      </c>
      <c r="H30" s="61">
        <v>96</v>
      </c>
      <c r="I30" s="144"/>
      <c r="J30" s="146">
        <v>4</v>
      </c>
      <c r="K30" s="146"/>
      <c r="L30" s="146">
        <v>19</v>
      </c>
      <c r="M30" s="146"/>
      <c r="N30" s="61">
        <v>23</v>
      </c>
      <c r="O30" s="61">
        <v>4</v>
      </c>
      <c r="P30" s="144"/>
      <c r="Q30" s="61">
        <v>597</v>
      </c>
    </row>
    <row r="31" spans="1:17" ht="15.75">
      <c r="A31" s="100" t="s">
        <v>77</v>
      </c>
      <c r="B31" s="54"/>
      <c r="C31" s="146">
        <v>174</v>
      </c>
      <c r="D31" s="146">
        <v>14</v>
      </c>
      <c r="E31" s="146">
        <v>123</v>
      </c>
      <c r="F31" s="146">
        <v>8</v>
      </c>
      <c r="G31" s="61">
        <v>319</v>
      </c>
      <c r="H31" s="61">
        <v>91</v>
      </c>
      <c r="I31" s="144"/>
      <c r="J31" s="146">
        <v>14</v>
      </c>
      <c r="K31" s="146">
        <v>3</v>
      </c>
      <c r="L31" s="146">
        <v>16</v>
      </c>
      <c r="M31" s="146"/>
      <c r="N31" s="61">
        <v>33</v>
      </c>
      <c r="O31" s="61">
        <v>9</v>
      </c>
      <c r="P31" s="144"/>
      <c r="Q31" s="61">
        <v>352</v>
      </c>
    </row>
    <row r="32" spans="1:17" ht="15.75">
      <c r="A32" s="100" t="s">
        <v>78</v>
      </c>
      <c r="B32" s="54"/>
      <c r="C32" s="146">
        <v>350</v>
      </c>
      <c r="D32" s="146">
        <v>55</v>
      </c>
      <c r="E32" s="146">
        <v>169</v>
      </c>
      <c r="F32" s="146">
        <v>20</v>
      </c>
      <c r="G32" s="61">
        <v>594</v>
      </c>
      <c r="H32" s="61">
        <v>95</v>
      </c>
      <c r="I32" s="144"/>
      <c r="J32" s="146">
        <v>8</v>
      </c>
      <c r="K32" s="146">
        <v>1</v>
      </c>
      <c r="L32" s="146">
        <v>21</v>
      </c>
      <c r="M32" s="146"/>
      <c r="N32" s="61">
        <v>30</v>
      </c>
      <c r="O32" s="61">
        <v>5</v>
      </c>
      <c r="P32" s="144"/>
      <c r="Q32" s="61">
        <v>624</v>
      </c>
    </row>
    <row r="33" spans="1:17" ht="15.75">
      <c r="A33" s="100" t="s">
        <v>79</v>
      </c>
      <c r="B33" s="54"/>
      <c r="C33" s="146">
        <v>148</v>
      </c>
      <c r="D33" s="146">
        <v>21</v>
      </c>
      <c r="E33" s="146">
        <v>352</v>
      </c>
      <c r="F33" s="146">
        <v>12</v>
      </c>
      <c r="G33" s="61">
        <v>533</v>
      </c>
      <c r="H33" s="61">
        <v>72</v>
      </c>
      <c r="I33" s="144"/>
      <c r="J33" s="146">
        <v>45</v>
      </c>
      <c r="K33" s="146">
        <v>1</v>
      </c>
      <c r="L33" s="146">
        <v>150</v>
      </c>
      <c r="M33" s="146">
        <v>8</v>
      </c>
      <c r="N33" s="61">
        <v>204</v>
      </c>
      <c r="O33" s="61">
        <v>28</v>
      </c>
      <c r="P33" s="144"/>
      <c r="Q33" s="61">
        <v>737</v>
      </c>
    </row>
    <row r="34" spans="1:17" ht="15.75">
      <c r="A34" s="100" t="s">
        <v>80</v>
      </c>
      <c r="B34" s="54"/>
      <c r="C34" s="146">
        <v>65</v>
      </c>
      <c r="D34" s="146"/>
      <c r="E34" s="146">
        <v>176</v>
      </c>
      <c r="F34" s="146">
        <v>11</v>
      </c>
      <c r="G34" s="61">
        <v>252</v>
      </c>
      <c r="H34" s="61">
        <v>98</v>
      </c>
      <c r="I34" s="144"/>
      <c r="J34" s="146">
        <v>3</v>
      </c>
      <c r="K34" s="146"/>
      <c r="L34" s="146"/>
      <c r="M34" s="146">
        <v>1</v>
      </c>
      <c r="N34" s="61">
        <v>4</v>
      </c>
      <c r="O34" s="61">
        <v>2</v>
      </c>
      <c r="P34" s="144"/>
      <c r="Q34" s="61">
        <v>256</v>
      </c>
    </row>
    <row r="35" spans="1:17" ht="15.75">
      <c r="A35" s="100" t="s">
        <v>81</v>
      </c>
      <c r="B35" s="54"/>
      <c r="C35" s="146">
        <v>59</v>
      </c>
      <c r="D35" s="146">
        <v>8</v>
      </c>
      <c r="E35" s="146">
        <v>200</v>
      </c>
      <c r="F35" s="146">
        <v>6</v>
      </c>
      <c r="G35" s="61">
        <v>273</v>
      </c>
      <c r="H35" s="61">
        <v>99</v>
      </c>
      <c r="I35" s="144"/>
      <c r="J35" s="146">
        <v>1</v>
      </c>
      <c r="K35" s="146"/>
      <c r="L35" s="146">
        <v>1</v>
      </c>
      <c r="M35" s="146"/>
      <c r="N35" s="61">
        <v>2</v>
      </c>
      <c r="O35" s="61">
        <v>1</v>
      </c>
      <c r="P35" s="144"/>
      <c r="Q35" s="61">
        <v>275</v>
      </c>
    </row>
    <row r="36" spans="1:17" ht="15.75">
      <c r="A36" s="100" t="s">
        <v>82</v>
      </c>
      <c r="B36" s="54"/>
      <c r="C36" s="146">
        <v>262</v>
      </c>
      <c r="D36" s="146">
        <v>24</v>
      </c>
      <c r="E36" s="146">
        <v>618</v>
      </c>
      <c r="F36" s="146">
        <v>30</v>
      </c>
      <c r="G36" s="61">
        <v>934</v>
      </c>
      <c r="H36" s="61">
        <v>90</v>
      </c>
      <c r="I36" s="144"/>
      <c r="J36" s="146">
        <v>47</v>
      </c>
      <c r="K36" s="146">
        <v>4</v>
      </c>
      <c r="L36" s="146">
        <v>49</v>
      </c>
      <c r="M36" s="146">
        <v>8</v>
      </c>
      <c r="N36" s="61">
        <v>108</v>
      </c>
      <c r="O36" s="61">
        <v>10</v>
      </c>
      <c r="P36" s="144"/>
      <c r="Q36" s="62">
        <v>1042</v>
      </c>
    </row>
    <row r="37" spans="1:17" ht="15.75">
      <c r="A37" s="100" t="s">
        <v>83</v>
      </c>
      <c r="B37" s="54"/>
      <c r="C37" s="146">
        <v>54</v>
      </c>
      <c r="D37" s="146">
        <v>24</v>
      </c>
      <c r="E37" s="146">
        <v>16</v>
      </c>
      <c r="F37" s="146">
        <v>6</v>
      </c>
      <c r="G37" s="61">
        <v>100</v>
      </c>
      <c r="H37" s="61">
        <v>85</v>
      </c>
      <c r="I37" s="144"/>
      <c r="J37" s="146">
        <v>8</v>
      </c>
      <c r="K37" s="146"/>
      <c r="L37" s="146">
        <v>10</v>
      </c>
      <c r="M37" s="146"/>
      <c r="N37" s="61">
        <v>18</v>
      </c>
      <c r="O37" s="61">
        <v>15</v>
      </c>
      <c r="P37" s="144"/>
      <c r="Q37" s="61">
        <v>118</v>
      </c>
    </row>
    <row r="38" spans="1:17" ht="15.75">
      <c r="A38" s="100" t="s">
        <v>84</v>
      </c>
      <c r="B38" s="54"/>
      <c r="C38" s="146">
        <v>432</v>
      </c>
      <c r="D38" s="146">
        <v>35</v>
      </c>
      <c r="E38" s="146">
        <v>494</v>
      </c>
      <c r="F38" s="146">
        <v>18</v>
      </c>
      <c r="G38" s="61">
        <v>979</v>
      </c>
      <c r="H38" s="61">
        <v>98</v>
      </c>
      <c r="I38" s="144"/>
      <c r="J38" s="146">
        <v>4</v>
      </c>
      <c r="K38" s="146">
        <v>2</v>
      </c>
      <c r="L38" s="146">
        <v>11</v>
      </c>
      <c r="M38" s="146">
        <v>1</v>
      </c>
      <c r="N38" s="61">
        <v>18</v>
      </c>
      <c r="O38" s="61">
        <v>2</v>
      </c>
      <c r="P38" s="144"/>
      <c r="Q38" s="61">
        <v>997</v>
      </c>
    </row>
    <row r="39" spans="1:17" ht="15.75">
      <c r="A39" s="100" t="s">
        <v>85</v>
      </c>
      <c r="B39" s="54"/>
      <c r="C39" s="146">
        <v>53</v>
      </c>
      <c r="D39" s="146">
        <v>7</v>
      </c>
      <c r="E39" s="146">
        <v>224</v>
      </c>
      <c r="F39" s="146">
        <v>5</v>
      </c>
      <c r="G39" s="61">
        <v>289</v>
      </c>
      <c r="H39" s="61">
        <v>88</v>
      </c>
      <c r="I39" s="144"/>
      <c r="J39" s="146">
        <v>9</v>
      </c>
      <c r="K39" s="146">
        <v>1</v>
      </c>
      <c r="L39" s="146">
        <v>28</v>
      </c>
      <c r="M39" s="146">
        <v>1</v>
      </c>
      <c r="N39" s="61">
        <v>39</v>
      </c>
      <c r="O39" s="61">
        <v>12</v>
      </c>
      <c r="P39" s="144"/>
      <c r="Q39" s="61">
        <v>328</v>
      </c>
    </row>
    <row r="40" spans="1:17" ht="15.75">
      <c r="A40" s="100" t="s">
        <v>86</v>
      </c>
      <c r="B40" s="54"/>
      <c r="C40" s="146">
        <v>107</v>
      </c>
      <c r="D40" s="146">
        <v>24</v>
      </c>
      <c r="E40" s="146">
        <v>236</v>
      </c>
      <c r="F40" s="146">
        <v>26</v>
      </c>
      <c r="G40" s="61">
        <v>393</v>
      </c>
      <c r="H40" s="61">
        <v>81</v>
      </c>
      <c r="I40" s="144"/>
      <c r="J40" s="146">
        <v>46</v>
      </c>
      <c r="K40" s="146">
        <v>10</v>
      </c>
      <c r="L40" s="146">
        <v>27</v>
      </c>
      <c r="M40" s="146">
        <v>7</v>
      </c>
      <c r="N40" s="61">
        <v>90</v>
      </c>
      <c r="O40" s="61">
        <v>19</v>
      </c>
      <c r="P40" s="144"/>
      <c r="Q40" s="61">
        <v>483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1" t="s">
        <v>193</v>
      </c>
      <c r="B42" s="54"/>
      <c r="C42" s="73">
        <v>6097</v>
      </c>
      <c r="D42" s="72">
        <v>797</v>
      </c>
      <c r="E42" s="73">
        <v>11377</v>
      </c>
      <c r="F42" s="72">
        <v>991</v>
      </c>
      <c r="G42" s="73">
        <v>19262</v>
      </c>
      <c r="H42" s="72">
        <v>92</v>
      </c>
      <c r="I42" s="143"/>
      <c r="J42" s="72">
        <v>539</v>
      </c>
      <c r="K42" s="72">
        <v>67</v>
      </c>
      <c r="L42" s="72">
        <v>962</v>
      </c>
      <c r="M42" s="72">
        <v>82</v>
      </c>
      <c r="N42" s="73">
        <v>1650</v>
      </c>
      <c r="O42" s="72">
        <v>8</v>
      </c>
      <c r="P42" s="143"/>
      <c r="Q42" s="73">
        <v>20912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0" t="s">
        <v>370</v>
      </c>
      <c r="B44" s="54"/>
      <c r="C44" s="146">
        <v>10</v>
      </c>
      <c r="D44" s="146"/>
      <c r="E44" s="146">
        <v>29</v>
      </c>
      <c r="F44" s="146"/>
      <c r="G44" s="61">
        <v>39</v>
      </c>
      <c r="H44" s="61">
        <v>15</v>
      </c>
      <c r="I44" s="54"/>
      <c r="J44" s="146">
        <v>187</v>
      </c>
      <c r="K44" s="146"/>
      <c r="L44" s="146">
        <v>39</v>
      </c>
      <c r="M44" s="146"/>
      <c r="N44" s="61">
        <v>226</v>
      </c>
      <c r="O44" s="61">
        <v>85</v>
      </c>
      <c r="P44" s="54"/>
      <c r="Q44" s="61">
        <v>265</v>
      </c>
    </row>
    <row r="45" spans="1:17" ht="15.75">
      <c r="A45" s="100" t="s">
        <v>183</v>
      </c>
      <c r="B45" s="54"/>
      <c r="C45" s="146">
        <v>34</v>
      </c>
      <c r="D45" s="146"/>
      <c r="E45" s="146">
        <v>48</v>
      </c>
      <c r="F45" s="146"/>
      <c r="G45" s="61">
        <v>82</v>
      </c>
      <c r="H45" s="61">
        <v>38</v>
      </c>
      <c r="I45" s="54"/>
      <c r="J45" s="146">
        <v>71</v>
      </c>
      <c r="K45" s="146"/>
      <c r="L45" s="146">
        <v>65</v>
      </c>
      <c r="M45" s="146"/>
      <c r="N45" s="61">
        <v>136</v>
      </c>
      <c r="O45" s="61">
        <v>62</v>
      </c>
      <c r="P45" s="54"/>
      <c r="Q45" s="61">
        <v>218</v>
      </c>
    </row>
    <row r="46" spans="1:17" ht="15.75">
      <c r="A46" s="100" t="s">
        <v>184</v>
      </c>
      <c r="B46" s="54"/>
      <c r="C46" s="146">
        <v>9</v>
      </c>
      <c r="D46" s="146"/>
      <c r="E46" s="146">
        <v>25</v>
      </c>
      <c r="F46" s="146"/>
      <c r="G46" s="61">
        <v>34</v>
      </c>
      <c r="H46" s="61">
        <v>11</v>
      </c>
      <c r="I46" s="54"/>
      <c r="J46" s="146">
        <v>134</v>
      </c>
      <c r="K46" s="146"/>
      <c r="L46" s="146">
        <v>135</v>
      </c>
      <c r="M46" s="146"/>
      <c r="N46" s="61">
        <v>269</v>
      </c>
      <c r="O46" s="61">
        <v>89</v>
      </c>
      <c r="P46" s="54"/>
      <c r="Q46" s="61">
        <v>303</v>
      </c>
    </row>
    <row r="47" spans="1:17" ht="15.75">
      <c r="A47" s="100" t="s">
        <v>185</v>
      </c>
      <c r="B47" s="54"/>
      <c r="C47" s="146">
        <v>8</v>
      </c>
      <c r="D47" s="146"/>
      <c r="E47" s="146">
        <v>25</v>
      </c>
      <c r="F47" s="146"/>
      <c r="G47" s="61">
        <v>33</v>
      </c>
      <c r="H47" s="61">
        <v>28</v>
      </c>
      <c r="I47" s="54"/>
      <c r="J47" s="146">
        <v>26</v>
      </c>
      <c r="K47" s="146"/>
      <c r="L47" s="146">
        <v>59</v>
      </c>
      <c r="M47" s="146"/>
      <c r="N47" s="61">
        <v>85</v>
      </c>
      <c r="O47" s="61">
        <v>72</v>
      </c>
      <c r="P47" s="54"/>
      <c r="Q47" s="61">
        <v>118</v>
      </c>
    </row>
    <row r="48" spans="1:17" ht="15.75">
      <c r="A48" s="100" t="s">
        <v>186</v>
      </c>
      <c r="B48" s="54"/>
      <c r="C48" s="146">
        <v>4</v>
      </c>
      <c r="D48" s="146"/>
      <c r="E48" s="146">
        <v>18</v>
      </c>
      <c r="F48" s="146"/>
      <c r="G48" s="61">
        <v>22</v>
      </c>
      <c r="H48" s="61">
        <v>15</v>
      </c>
      <c r="I48" s="54"/>
      <c r="J48" s="146">
        <v>10</v>
      </c>
      <c r="K48" s="146"/>
      <c r="L48" s="146">
        <v>115</v>
      </c>
      <c r="M48" s="146"/>
      <c r="N48" s="61">
        <v>125</v>
      </c>
      <c r="O48" s="61">
        <v>85</v>
      </c>
      <c r="P48" s="54"/>
      <c r="Q48" s="61">
        <v>147</v>
      </c>
    </row>
    <row r="49" spans="1:17" ht="15.75">
      <c r="A49" s="100" t="s">
        <v>187</v>
      </c>
      <c r="B49" s="54"/>
      <c r="C49" s="146">
        <v>22</v>
      </c>
      <c r="D49" s="146"/>
      <c r="E49" s="146">
        <v>105</v>
      </c>
      <c r="F49" s="146"/>
      <c r="G49" s="61">
        <v>127</v>
      </c>
      <c r="H49" s="61">
        <v>10</v>
      </c>
      <c r="I49" s="54"/>
      <c r="J49" s="146">
        <v>360</v>
      </c>
      <c r="K49" s="146"/>
      <c r="L49" s="146">
        <v>847</v>
      </c>
      <c r="M49" s="146"/>
      <c r="N49" s="62">
        <v>1207</v>
      </c>
      <c r="O49" s="61">
        <v>90</v>
      </c>
      <c r="P49" s="54"/>
      <c r="Q49" s="62">
        <v>1334</v>
      </c>
    </row>
    <row r="50" spans="1:17" ht="15.75">
      <c r="A50" s="100" t="s">
        <v>188</v>
      </c>
      <c r="B50" s="54"/>
      <c r="C50" s="146">
        <v>11</v>
      </c>
      <c r="D50" s="146"/>
      <c r="E50" s="146">
        <v>52</v>
      </c>
      <c r="F50" s="146"/>
      <c r="G50" s="61">
        <v>63</v>
      </c>
      <c r="H50" s="61">
        <v>16</v>
      </c>
      <c r="I50" s="54"/>
      <c r="J50" s="146">
        <v>141</v>
      </c>
      <c r="K50" s="146"/>
      <c r="L50" s="146">
        <v>183</v>
      </c>
      <c r="M50" s="146"/>
      <c r="N50" s="61">
        <v>324</v>
      </c>
      <c r="O50" s="61">
        <v>84</v>
      </c>
      <c r="P50" s="54"/>
      <c r="Q50" s="61">
        <v>387</v>
      </c>
    </row>
    <row r="51" spans="1:17" ht="15.75">
      <c r="A51" s="100" t="s">
        <v>189</v>
      </c>
      <c r="B51" s="54"/>
      <c r="C51" s="146">
        <v>64</v>
      </c>
      <c r="D51" s="146"/>
      <c r="E51" s="146">
        <v>135</v>
      </c>
      <c r="F51" s="146"/>
      <c r="G51" s="61">
        <v>199</v>
      </c>
      <c r="H51" s="61">
        <v>39</v>
      </c>
      <c r="I51" s="54"/>
      <c r="J51" s="146">
        <v>161</v>
      </c>
      <c r="K51" s="146"/>
      <c r="L51" s="146">
        <v>148</v>
      </c>
      <c r="M51" s="146"/>
      <c r="N51" s="61">
        <v>309</v>
      </c>
      <c r="O51" s="61">
        <v>61</v>
      </c>
      <c r="P51" s="54"/>
      <c r="Q51" s="61">
        <v>508</v>
      </c>
    </row>
    <row r="52" spans="1:17" ht="15.75">
      <c r="A52" s="100" t="s">
        <v>190</v>
      </c>
      <c r="B52" s="54"/>
      <c r="C52" s="146">
        <v>19</v>
      </c>
      <c r="D52" s="146"/>
      <c r="E52" s="146">
        <v>48</v>
      </c>
      <c r="F52" s="146"/>
      <c r="G52" s="61">
        <v>67</v>
      </c>
      <c r="H52" s="61">
        <v>31</v>
      </c>
      <c r="I52" s="54"/>
      <c r="J52" s="146">
        <v>88</v>
      </c>
      <c r="K52" s="146"/>
      <c r="L52" s="146">
        <v>64</v>
      </c>
      <c r="M52" s="146"/>
      <c r="N52" s="61">
        <v>152</v>
      </c>
      <c r="O52" s="61">
        <v>69</v>
      </c>
      <c r="P52" s="54"/>
      <c r="Q52" s="61">
        <v>219</v>
      </c>
    </row>
    <row r="53" spans="1:17" ht="15.75">
      <c r="A53" s="100" t="s">
        <v>179</v>
      </c>
      <c r="B53" s="54"/>
      <c r="C53" s="146">
        <v>73</v>
      </c>
      <c r="D53" s="146"/>
      <c r="E53" s="146">
        <v>215</v>
      </c>
      <c r="F53" s="146"/>
      <c r="G53" s="61">
        <v>288</v>
      </c>
      <c r="H53" s="61">
        <v>43</v>
      </c>
      <c r="I53" s="54"/>
      <c r="J53" s="146">
        <v>154</v>
      </c>
      <c r="K53" s="146"/>
      <c r="L53" s="146">
        <v>227</v>
      </c>
      <c r="M53" s="146"/>
      <c r="N53" s="61">
        <v>381</v>
      </c>
      <c r="O53" s="61">
        <v>57</v>
      </c>
      <c r="P53" s="54"/>
      <c r="Q53" s="61">
        <v>669</v>
      </c>
    </row>
    <row r="54" spans="1:17" ht="15.75">
      <c r="A54" s="100" t="s">
        <v>180</v>
      </c>
      <c r="B54" s="54"/>
      <c r="C54" s="146"/>
      <c r="D54" s="146">
        <v>51</v>
      </c>
      <c r="E54" s="146"/>
      <c r="F54" s="146">
        <v>168</v>
      </c>
      <c r="G54" s="61">
        <v>219</v>
      </c>
      <c r="H54" s="61">
        <v>39</v>
      </c>
      <c r="I54" s="54"/>
      <c r="J54" s="146"/>
      <c r="K54" s="146">
        <v>198</v>
      </c>
      <c r="L54" s="146"/>
      <c r="M54" s="146">
        <v>143</v>
      </c>
      <c r="N54" s="61">
        <v>341</v>
      </c>
      <c r="O54" s="61">
        <v>61</v>
      </c>
      <c r="P54" s="54"/>
      <c r="Q54" s="61">
        <v>560</v>
      </c>
    </row>
    <row r="55" spans="1:17" ht="15.75">
      <c r="A55" s="100" t="s">
        <v>181</v>
      </c>
      <c r="B55" s="54"/>
      <c r="C55" s="146">
        <v>26</v>
      </c>
      <c r="D55" s="146"/>
      <c r="E55" s="146">
        <v>253</v>
      </c>
      <c r="F55" s="146"/>
      <c r="G55" s="61">
        <v>279</v>
      </c>
      <c r="H55" s="61">
        <v>33</v>
      </c>
      <c r="I55" s="54"/>
      <c r="J55" s="146">
        <v>130</v>
      </c>
      <c r="K55" s="146"/>
      <c r="L55" s="146">
        <v>444</v>
      </c>
      <c r="M55" s="146"/>
      <c r="N55" s="61">
        <v>574</v>
      </c>
      <c r="O55" s="61">
        <v>67</v>
      </c>
      <c r="P55" s="54"/>
      <c r="Q55" s="61">
        <v>853</v>
      </c>
    </row>
    <row r="56" spans="1:17" ht="15.75">
      <c r="A56" s="100" t="s">
        <v>182</v>
      </c>
      <c r="B56" s="54"/>
      <c r="C56" s="146">
        <v>22</v>
      </c>
      <c r="D56" s="146"/>
      <c r="E56" s="146">
        <v>256</v>
      </c>
      <c r="F56" s="146"/>
      <c r="G56" s="61">
        <v>278</v>
      </c>
      <c r="H56" s="61">
        <v>37</v>
      </c>
      <c r="I56" s="54"/>
      <c r="J56" s="146">
        <v>150</v>
      </c>
      <c r="K56" s="146"/>
      <c r="L56" s="146">
        <v>327</v>
      </c>
      <c r="M56" s="146"/>
      <c r="N56" s="61">
        <v>477</v>
      </c>
      <c r="O56" s="61">
        <v>63</v>
      </c>
      <c r="P56" s="54"/>
      <c r="Q56" s="61">
        <v>755</v>
      </c>
    </row>
    <row r="57" spans="1:17" ht="15.75">
      <c r="A57" s="100" t="s">
        <v>191</v>
      </c>
      <c r="B57" s="54"/>
      <c r="C57" s="146">
        <v>2</v>
      </c>
      <c r="D57" s="146"/>
      <c r="E57" s="146">
        <v>23</v>
      </c>
      <c r="F57" s="146"/>
      <c r="G57" s="61">
        <v>25</v>
      </c>
      <c r="H57" s="61">
        <v>39</v>
      </c>
      <c r="I57" s="54"/>
      <c r="J57" s="146">
        <v>18</v>
      </c>
      <c r="K57" s="146"/>
      <c r="L57" s="146">
        <v>21</v>
      </c>
      <c r="M57" s="146"/>
      <c r="N57" s="61">
        <v>39</v>
      </c>
      <c r="O57" s="61">
        <v>61</v>
      </c>
      <c r="P57" s="54"/>
      <c r="Q57" s="61">
        <v>64</v>
      </c>
    </row>
    <row r="58" spans="1:17" ht="8.1" customHeight="1">
      <c r="A58" s="136"/>
      <c r="B58" s="54"/>
      <c r="C58" s="148"/>
      <c r="D58" s="148"/>
      <c r="E58" s="148"/>
      <c r="F58" s="148"/>
      <c r="G58" s="154"/>
      <c r="H58" s="154"/>
      <c r="I58" s="54"/>
      <c r="J58" s="148"/>
      <c r="K58" s="148"/>
      <c r="L58" s="148"/>
      <c r="M58" s="148"/>
      <c r="N58" s="154"/>
      <c r="O58" s="154"/>
      <c r="P58" s="54"/>
      <c r="Q58" s="154"/>
    </row>
    <row r="59" spans="1:17" ht="15.75">
      <c r="A59" s="70" t="s">
        <v>193</v>
      </c>
      <c r="B59" s="54"/>
      <c r="C59" s="164">
        <v>304</v>
      </c>
      <c r="D59" s="164">
        <v>51</v>
      </c>
      <c r="E59" s="164">
        <v>1232</v>
      </c>
      <c r="F59" s="164">
        <v>168</v>
      </c>
      <c r="G59" s="164">
        <v>1755</v>
      </c>
      <c r="H59" s="164">
        <v>394</v>
      </c>
      <c r="I59" s="54"/>
      <c r="J59" s="164">
        <v>1630</v>
      </c>
      <c r="K59" s="165">
        <v>198</v>
      </c>
      <c r="L59" s="165">
        <v>2674</v>
      </c>
      <c r="M59" s="165">
        <v>143</v>
      </c>
      <c r="N59" s="165">
        <v>4645</v>
      </c>
      <c r="O59" s="166">
        <v>1006</v>
      </c>
      <c r="P59" s="54"/>
      <c r="Q59" s="152">
        <v>6400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1" t="s">
        <v>90</v>
      </c>
      <c r="B61" s="54"/>
      <c r="C61" s="73">
        <v>6401</v>
      </c>
      <c r="D61" s="72">
        <v>848</v>
      </c>
      <c r="E61" s="73">
        <v>12609</v>
      </c>
      <c r="F61" s="73">
        <v>1159</v>
      </c>
      <c r="G61" s="73">
        <v>21017</v>
      </c>
      <c r="H61" s="72">
        <v>77</v>
      </c>
      <c r="I61" s="143"/>
      <c r="J61" s="73">
        <v>2169</v>
      </c>
      <c r="K61" s="72">
        <v>265</v>
      </c>
      <c r="L61" s="73">
        <v>3636</v>
      </c>
      <c r="M61" s="72">
        <v>225</v>
      </c>
      <c r="N61" s="73">
        <v>6295</v>
      </c>
      <c r="O61" s="72">
        <v>23</v>
      </c>
      <c r="P61" s="143"/>
      <c r="Q61" s="73">
        <v>27312</v>
      </c>
    </row>
    <row r="62" spans="1:17">
      <c r="A62" s="54"/>
    </row>
    <row r="63" spans="1:17" ht="14.1" customHeight="1">
      <c r="A63" s="156" t="s">
        <v>276</v>
      </c>
    </row>
    <row r="64" spans="1:17" ht="14.1" customHeight="1">
      <c r="A64" s="156" t="s">
        <v>264</v>
      </c>
    </row>
    <row r="65" spans="1:1" ht="14.1" customHeight="1">
      <c r="A65" s="156" t="s">
        <v>265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6FE8-2086-433F-978D-45AA6B22F626}">
  <dimension ref="A1:P43"/>
  <sheetViews>
    <sheetView view="pageBreakPreview" zoomScale="70" zoomScaleNormal="100" zoomScaleSheetLayoutView="70" workbookViewId="0">
      <selection activeCell="Y27" sqref="Y2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6">
      <c r="A1" s="52" t="s">
        <v>53</v>
      </c>
    </row>
    <row r="2" spans="1:16" s="74" customFormat="1" ht="48.75" customHeight="1">
      <c r="A2" s="554" t="s">
        <v>457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</row>
    <row r="3" spans="1:16" s="74" customFormat="1" ht="24.95" customHeight="1">
      <c r="A3" s="554" t="str">
        <f>UPPER(CONCATENATE("Agosto 2023"))</f>
        <v>AGOSTO 2023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</row>
    <row r="4" spans="1:16">
      <c r="A4" s="54"/>
    </row>
    <row r="5" spans="1:16">
      <c r="A5" s="76" t="s">
        <v>373</v>
      </c>
      <c r="B5" s="76" t="s">
        <v>90</v>
      </c>
    </row>
    <row r="6" spans="1:16" ht="16.5">
      <c r="A6" s="76" t="s">
        <v>286</v>
      </c>
      <c r="B6" s="77">
        <v>7249</v>
      </c>
    </row>
    <row r="7" spans="1:16" ht="24.75">
      <c r="A7" s="76" t="s">
        <v>288</v>
      </c>
      <c r="B7" s="77">
        <v>13768</v>
      </c>
    </row>
    <row r="8" spans="1:16" ht="16.5">
      <c r="A8" s="76" t="s">
        <v>287</v>
      </c>
      <c r="B8" s="77">
        <v>2434</v>
      </c>
    </row>
    <row r="9" spans="1:16" ht="24.75">
      <c r="A9" s="76" t="s">
        <v>289</v>
      </c>
      <c r="B9" s="77">
        <v>3861</v>
      </c>
    </row>
    <row r="10" spans="1:16">
      <c r="A10" s="76" t="s">
        <v>90</v>
      </c>
      <c r="B10" s="77"/>
    </row>
    <row r="11" spans="1:16">
      <c r="A11" s="54"/>
    </row>
    <row r="37" spans="1:10" ht="19.5">
      <c r="I37" s="97" t="s">
        <v>266</v>
      </c>
      <c r="J37" s="98">
        <v>27312</v>
      </c>
    </row>
    <row r="41" spans="1:10" ht="12" customHeight="1">
      <c r="A41" s="451" t="s">
        <v>276</v>
      </c>
    </row>
    <row r="42" spans="1:10" ht="12" customHeight="1">
      <c r="A42" s="451" t="s">
        <v>264</v>
      </c>
    </row>
    <row r="43" spans="1:10" ht="12" customHeight="1">
      <c r="A43" s="451" t="s">
        <v>265</v>
      </c>
    </row>
  </sheetData>
  <mergeCells count="2">
    <mergeCell ref="A2:P2"/>
    <mergeCell ref="A3:P3"/>
  </mergeCells>
  <printOptions horizontalCentered="1"/>
  <pageMargins left="0.23622047244094491" right="0.23622047244094491" top="0.94488188976377963" bottom="0.35433070866141736" header="0.19685039370078741" footer="0.31496062992125984"/>
  <pageSetup scale="75" firstPageNumber="23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C77C6-EFE3-4D2A-A294-03E22EE34997}">
  <dimension ref="A1:M65"/>
  <sheetViews>
    <sheetView view="pageBreakPreview" zoomScale="50" zoomScaleNormal="50" zoomScaleSheetLayoutView="50" workbookViewId="0">
      <selection activeCell="N11" sqref="N11"/>
    </sheetView>
  </sheetViews>
  <sheetFormatPr baseColWidth="10" defaultColWidth="11.42578125" defaultRowHeight="15"/>
  <cols>
    <col min="1" max="1" width="82.7109375" style="193" customWidth="1"/>
    <col min="2" max="2" width="1.7109375" style="193" customWidth="1"/>
    <col min="3" max="11" width="25.7109375" style="193" customWidth="1"/>
    <col min="12" max="12" width="1.7109375" style="193" customWidth="1"/>
    <col min="13" max="13" width="25.7109375" style="193" customWidth="1"/>
    <col min="14" max="14" width="11.42578125" style="193" customWidth="1"/>
    <col min="15" max="16384" width="11.42578125" style="193"/>
  </cols>
  <sheetData>
    <row r="1" spans="1:13" ht="12" customHeight="1">
      <c r="A1" s="192" t="s">
        <v>53</v>
      </c>
    </row>
    <row r="2" spans="1:13" ht="77.25" customHeight="1">
      <c r="A2" s="569" t="s">
        <v>559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35.25" customHeight="1">
      <c r="A3" s="570" t="s">
        <v>88</v>
      </c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</row>
    <row r="4" spans="1:13" ht="30.75" hidden="1" customHeight="1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</row>
    <row r="5" spans="1:13" ht="30.75" customHeight="1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1:13" ht="30.75" customHeight="1">
      <c r="A6" s="571" t="s">
        <v>280</v>
      </c>
      <c r="B6" s="573"/>
      <c r="C6" s="574" t="s">
        <v>560</v>
      </c>
      <c r="D6" s="574"/>
      <c r="E6" s="574"/>
      <c r="F6" s="574"/>
      <c r="G6" s="574"/>
      <c r="H6" s="574"/>
      <c r="I6" s="574"/>
      <c r="J6" s="574"/>
      <c r="K6" s="574"/>
      <c r="L6" s="195"/>
      <c r="M6" s="575" t="s">
        <v>90</v>
      </c>
    </row>
    <row r="7" spans="1:13" ht="112.5" customHeight="1">
      <c r="A7" s="572"/>
      <c r="B7" s="573"/>
      <c r="C7" s="196" t="s">
        <v>561</v>
      </c>
      <c r="D7" s="196" t="s">
        <v>562</v>
      </c>
      <c r="E7" s="196" t="s">
        <v>563</v>
      </c>
      <c r="F7" s="196" t="s">
        <v>564</v>
      </c>
      <c r="G7" s="196" t="s">
        <v>565</v>
      </c>
      <c r="H7" s="196" t="s">
        <v>566</v>
      </c>
      <c r="I7" s="196" t="s">
        <v>567</v>
      </c>
      <c r="J7" s="196" t="s">
        <v>568</v>
      </c>
      <c r="K7" s="196" t="s">
        <v>569</v>
      </c>
      <c r="L7" s="195"/>
      <c r="M7" s="575"/>
    </row>
    <row r="8" spans="1:13" ht="8.1" customHeight="1">
      <c r="A8" s="195"/>
      <c r="B8" s="197"/>
      <c r="C8" s="197"/>
      <c r="D8" s="197"/>
      <c r="E8" s="197"/>
      <c r="F8" s="195"/>
      <c r="L8" s="197"/>
      <c r="M8" s="197"/>
    </row>
    <row r="9" spans="1:13" ht="23.25" customHeight="1">
      <c r="A9" s="198" t="s">
        <v>55</v>
      </c>
      <c r="B9" s="199"/>
      <c r="C9" s="200">
        <v>0</v>
      </c>
      <c r="D9" s="200">
        <v>0</v>
      </c>
      <c r="E9" s="200">
        <v>1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1">
        <v>0</v>
      </c>
      <c r="M9" s="202">
        <v>1</v>
      </c>
    </row>
    <row r="10" spans="1:13" ht="23.25" customHeight="1">
      <c r="A10" s="198" t="s">
        <v>56</v>
      </c>
      <c r="B10" s="199"/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3"/>
      <c r="M10" s="202">
        <v>0</v>
      </c>
    </row>
    <row r="11" spans="1:13" ht="23.25" customHeight="1">
      <c r="A11" s="198" t="s">
        <v>57</v>
      </c>
      <c r="B11" s="199"/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3"/>
      <c r="M11" s="202">
        <v>0</v>
      </c>
    </row>
    <row r="12" spans="1:13" ht="23.25" customHeight="1">
      <c r="A12" s="198" t="s">
        <v>58</v>
      </c>
      <c r="B12" s="199"/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3"/>
      <c r="M12" s="202">
        <v>0</v>
      </c>
    </row>
    <row r="13" spans="1:13" ht="23.25" customHeight="1">
      <c r="A13" s="198" t="s">
        <v>61</v>
      </c>
      <c r="B13" s="199"/>
      <c r="C13" s="200">
        <v>4</v>
      </c>
      <c r="D13" s="200">
        <v>3</v>
      </c>
      <c r="E13" s="200">
        <v>3</v>
      </c>
      <c r="F13" s="200">
        <v>4</v>
      </c>
      <c r="G13" s="200">
        <v>1</v>
      </c>
      <c r="H13" s="200">
        <v>1</v>
      </c>
      <c r="I13" s="200">
        <v>0</v>
      </c>
      <c r="J13" s="200">
        <v>0</v>
      </c>
      <c r="K13" s="200">
        <v>0</v>
      </c>
      <c r="L13" s="203"/>
      <c r="M13" s="202">
        <v>16</v>
      </c>
    </row>
    <row r="14" spans="1:13" ht="23.25" customHeight="1">
      <c r="A14" s="198" t="s">
        <v>62</v>
      </c>
      <c r="B14" s="199"/>
      <c r="C14" s="200">
        <v>0</v>
      </c>
      <c r="D14" s="200">
        <v>9</v>
      </c>
      <c r="E14" s="200">
        <v>2</v>
      </c>
      <c r="F14" s="200">
        <v>2</v>
      </c>
      <c r="G14" s="200">
        <v>1</v>
      </c>
      <c r="H14" s="200">
        <v>0</v>
      </c>
      <c r="I14" s="200">
        <v>0</v>
      </c>
      <c r="J14" s="200">
        <v>0</v>
      </c>
      <c r="K14" s="200">
        <v>0</v>
      </c>
      <c r="L14" s="203"/>
      <c r="M14" s="202">
        <v>14</v>
      </c>
    </row>
    <row r="15" spans="1:13" ht="23.25" customHeight="1">
      <c r="A15" s="198" t="s">
        <v>63</v>
      </c>
      <c r="B15" s="199"/>
      <c r="C15" s="200">
        <v>6</v>
      </c>
      <c r="D15" s="200">
        <v>8</v>
      </c>
      <c r="E15" s="200">
        <v>6</v>
      </c>
      <c r="F15" s="200">
        <v>7</v>
      </c>
      <c r="G15" s="200">
        <v>3</v>
      </c>
      <c r="H15" s="200">
        <v>2</v>
      </c>
      <c r="I15" s="200">
        <v>0</v>
      </c>
      <c r="J15" s="200">
        <v>0</v>
      </c>
      <c r="K15" s="200">
        <v>0</v>
      </c>
      <c r="L15" s="203"/>
      <c r="M15" s="202">
        <v>32</v>
      </c>
    </row>
    <row r="16" spans="1:13" ht="23.25" customHeight="1">
      <c r="A16" s="198" t="s">
        <v>59</v>
      </c>
      <c r="B16" s="199"/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3"/>
      <c r="M16" s="202">
        <v>0</v>
      </c>
    </row>
    <row r="17" spans="1:13" ht="23.25" customHeight="1">
      <c r="A17" s="198" t="s">
        <v>60</v>
      </c>
      <c r="B17" s="199"/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3"/>
      <c r="M17" s="202">
        <v>0</v>
      </c>
    </row>
    <row r="18" spans="1:13" ht="23.25" customHeight="1">
      <c r="A18" s="198" t="s">
        <v>64</v>
      </c>
      <c r="B18" s="199"/>
      <c r="C18" s="200">
        <v>1</v>
      </c>
      <c r="D18" s="200">
        <v>3</v>
      </c>
      <c r="E18" s="200">
        <v>1</v>
      </c>
      <c r="F18" s="200">
        <v>2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3"/>
      <c r="M18" s="202">
        <v>7</v>
      </c>
    </row>
    <row r="19" spans="1:13" ht="23.25" customHeight="1">
      <c r="A19" s="198" t="s">
        <v>69</v>
      </c>
      <c r="B19" s="199"/>
      <c r="C19" s="200">
        <v>6</v>
      </c>
      <c r="D19" s="200">
        <v>16</v>
      </c>
      <c r="E19" s="200">
        <v>3</v>
      </c>
      <c r="F19" s="200">
        <v>3</v>
      </c>
      <c r="G19" s="200">
        <v>0</v>
      </c>
      <c r="H19" s="200">
        <v>1</v>
      </c>
      <c r="I19" s="200">
        <v>0</v>
      </c>
      <c r="J19" s="200">
        <v>0</v>
      </c>
      <c r="K19" s="200">
        <v>0</v>
      </c>
      <c r="L19" s="203"/>
      <c r="M19" s="202">
        <v>29</v>
      </c>
    </row>
    <row r="20" spans="1:13" ht="23.25" customHeight="1">
      <c r="A20" s="198" t="s">
        <v>65</v>
      </c>
      <c r="B20" s="199"/>
      <c r="C20" s="200">
        <v>2</v>
      </c>
      <c r="D20" s="200">
        <v>2</v>
      </c>
      <c r="E20" s="200">
        <v>2</v>
      </c>
      <c r="F20" s="200">
        <v>2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3"/>
      <c r="M20" s="202">
        <v>8</v>
      </c>
    </row>
    <row r="21" spans="1:13" ht="23.25" customHeight="1">
      <c r="A21" s="198" t="s">
        <v>66</v>
      </c>
      <c r="B21" s="199"/>
      <c r="C21" s="200">
        <v>2</v>
      </c>
      <c r="D21" s="200">
        <v>6</v>
      </c>
      <c r="E21" s="200">
        <v>6</v>
      </c>
      <c r="F21" s="200">
        <v>1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3"/>
      <c r="M21" s="202">
        <v>15</v>
      </c>
    </row>
    <row r="22" spans="1:13" ht="23.25" customHeight="1">
      <c r="A22" s="198" t="s">
        <v>67</v>
      </c>
      <c r="B22" s="199"/>
      <c r="C22" s="200">
        <v>4</v>
      </c>
      <c r="D22" s="200">
        <v>2</v>
      </c>
      <c r="E22" s="200">
        <v>2</v>
      </c>
      <c r="F22" s="200">
        <v>1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3"/>
      <c r="M22" s="202">
        <v>9</v>
      </c>
    </row>
    <row r="23" spans="1:13" ht="23.25" customHeight="1">
      <c r="A23" s="198" t="s">
        <v>68</v>
      </c>
      <c r="B23" s="199"/>
      <c r="C23" s="200">
        <v>4</v>
      </c>
      <c r="D23" s="200">
        <v>7</v>
      </c>
      <c r="E23" s="200">
        <v>3</v>
      </c>
      <c r="F23" s="200">
        <v>4</v>
      </c>
      <c r="G23" s="200">
        <v>1</v>
      </c>
      <c r="H23" s="200">
        <v>0</v>
      </c>
      <c r="I23" s="200">
        <v>0</v>
      </c>
      <c r="J23" s="200">
        <v>0</v>
      </c>
      <c r="K23" s="200">
        <v>0</v>
      </c>
      <c r="L23" s="203"/>
      <c r="M23" s="202">
        <v>19</v>
      </c>
    </row>
    <row r="24" spans="1:13" ht="23.25" customHeight="1">
      <c r="A24" s="198" t="s">
        <v>70</v>
      </c>
      <c r="B24" s="199"/>
      <c r="C24" s="200">
        <v>4</v>
      </c>
      <c r="D24" s="200">
        <v>10</v>
      </c>
      <c r="E24" s="200">
        <v>4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3"/>
      <c r="M24" s="202">
        <v>18</v>
      </c>
    </row>
    <row r="25" spans="1:13" ht="23.25" customHeight="1">
      <c r="A25" s="198" t="s">
        <v>71</v>
      </c>
      <c r="B25" s="199"/>
      <c r="C25" s="200">
        <v>3</v>
      </c>
      <c r="D25" s="200">
        <v>4</v>
      </c>
      <c r="E25" s="200">
        <v>3</v>
      </c>
      <c r="F25" s="200">
        <v>0</v>
      </c>
      <c r="G25" s="200">
        <v>1</v>
      </c>
      <c r="H25" s="200">
        <v>0</v>
      </c>
      <c r="I25" s="200">
        <v>0</v>
      </c>
      <c r="J25" s="200">
        <v>0</v>
      </c>
      <c r="K25" s="200">
        <v>0</v>
      </c>
      <c r="L25" s="203"/>
      <c r="M25" s="202">
        <v>11</v>
      </c>
    </row>
    <row r="26" spans="1:13" ht="23.25" customHeight="1">
      <c r="A26" s="198" t="s">
        <v>72</v>
      </c>
      <c r="B26" s="199"/>
      <c r="C26" s="200">
        <v>0</v>
      </c>
      <c r="D26" s="200">
        <v>1</v>
      </c>
      <c r="E26" s="200">
        <v>4</v>
      </c>
      <c r="F26" s="200">
        <v>2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3"/>
      <c r="M26" s="202">
        <v>7</v>
      </c>
    </row>
    <row r="27" spans="1:13" ht="23.25" customHeight="1">
      <c r="A27" s="198" t="s">
        <v>73</v>
      </c>
      <c r="B27" s="199"/>
      <c r="C27" s="200">
        <v>1</v>
      </c>
      <c r="D27" s="200">
        <v>4</v>
      </c>
      <c r="E27" s="200">
        <v>2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3"/>
      <c r="M27" s="202">
        <v>7</v>
      </c>
    </row>
    <row r="28" spans="1:13" ht="23.25" customHeight="1">
      <c r="A28" s="198" t="s">
        <v>74</v>
      </c>
      <c r="B28" s="199"/>
      <c r="C28" s="200">
        <v>2</v>
      </c>
      <c r="D28" s="200">
        <v>2</v>
      </c>
      <c r="E28" s="200">
        <v>3</v>
      </c>
      <c r="F28" s="200">
        <v>1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3"/>
      <c r="M28" s="202">
        <v>8</v>
      </c>
    </row>
    <row r="29" spans="1:13" ht="23.25" customHeight="1">
      <c r="A29" s="198" t="s">
        <v>75</v>
      </c>
      <c r="B29" s="199"/>
      <c r="C29" s="200">
        <v>4</v>
      </c>
      <c r="D29" s="200">
        <v>6</v>
      </c>
      <c r="E29" s="200">
        <v>0</v>
      </c>
      <c r="F29" s="200">
        <v>4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3"/>
      <c r="M29" s="202">
        <v>14</v>
      </c>
    </row>
    <row r="30" spans="1:13" ht="23.25" customHeight="1">
      <c r="A30" s="198" t="s">
        <v>76</v>
      </c>
      <c r="B30" s="199"/>
      <c r="C30" s="200">
        <v>1</v>
      </c>
      <c r="D30" s="200">
        <v>0</v>
      </c>
      <c r="E30" s="200">
        <v>1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3"/>
      <c r="M30" s="202">
        <v>2</v>
      </c>
    </row>
    <row r="31" spans="1:13" ht="23.25" customHeight="1">
      <c r="A31" s="198" t="s">
        <v>77</v>
      </c>
      <c r="B31" s="199"/>
      <c r="C31" s="200">
        <v>2</v>
      </c>
      <c r="D31" s="200">
        <v>5</v>
      </c>
      <c r="E31" s="200">
        <v>0</v>
      </c>
      <c r="F31" s="200">
        <v>1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4"/>
      <c r="M31" s="202">
        <v>8</v>
      </c>
    </row>
    <row r="32" spans="1:13" ht="23.25" customHeight="1">
      <c r="A32" s="198" t="s">
        <v>78</v>
      </c>
      <c r="B32" s="199"/>
      <c r="C32" s="200">
        <v>1</v>
      </c>
      <c r="D32" s="200">
        <v>6</v>
      </c>
      <c r="E32" s="200">
        <v>0</v>
      </c>
      <c r="F32" s="200">
        <v>2</v>
      </c>
      <c r="G32" s="200">
        <v>0</v>
      </c>
      <c r="H32" s="200">
        <v>1</v>
      </c>
      <c r="I32" s="200">
        <v>0</v>
      </c>
      <c r="J32" s="200">
        <v>0</v>
      </c>
      <c r="K32" s="200">
        <v>0</v>
      </c>
      <c r="L32" s="203"/>
      <c r="M32" s="202">
        <v>10</v>
      </c>
    </row>
    <row r="33" spans="1:13" ht="23.25" customHeight="1">
      <c r="A33" s="198" t="s">
        <v>79</v>
      </c>
      <c r="B33" s="199"/>
      <c r="C33" s="200">
        <v>4</v>
      </c>
      <c r="D33" s="200">
        <v>0</v>
      </c>
      <c r="E33" s="200">
        <v>2</v>
      </c>
      <c r="F33" s="200">
        <v>2</v>
      </c>
      <c r="G33" s="200">
        <v>1</v>
      </c>
      <c r="H33" s="200">
        <v>1</v>
      </c>
      <c r="I33" s="200">
        <v>0</v>
      </c>
      <c r="J33" s="200">
        <v>0</v>
      </c>
      <c r="K33" s="200">
        <v>0</v>
      </c>
      <c r="L33" s="203"/>
      <c r="M33" s="202">
        <v>10</v>
      </c>
    </row>
    <row r="34" spans="1:13" ht="23.25" customHeight="1">
      <c r="A34" s="198" t="s">
        <v>80</v>
      </c>
      <c r="B34" s="199"/>
      <c r="C34" s="200">
        <v>0</v>
      </c>
      <c r="D34" s="200">
        <v>2</v>
      </c>
      <c r="E34" s="200">
        <v>6</v>
      </c>
      <c r="F34" s="200">
        <v>2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3"/>
      <c r="M34" s="202">
        <v>10</v>
      </c>
    </row>
    <row r="35" spans="1:13" ht="23.25" customHeight="1">
      <c r="A35" s="198" t="s">
        <v>81</v>
      </c>
      <c r="B35" s="199"/>
      <c r="C35" s="200">
        <v>3</v>
      </c>
      <c r="D35" s="200">
        <v>3</v>
      </c>
      <c r="E35" s="200">
        <v>6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3"/>
      <c r="M35" s="202">
        <v>12</v>
      </c>
    </row>
    <row r="36" spans="1:13" ht="23.25" customHeight="1">
      <c r="A36" s="198" t="s">
        <v>82</v>
      </c>
      <c r="B36" s="199"/>
      <c r="C36" s="200">
        <v>2</v>
      </c>
      <c r="D36" s="200">
        <v>11</v>
      </c>
      <c r="E36" s="200">
        <v>6</v>
      </c>
      <c r="F36" s="200">
        <v>5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3"/>
      <c r="M36" s="202">
        <v>24</v>
      </c>
    </row>
    <row r="37" spans="1:13" ht="23.25" customHeight="1">
      <c r="A37" s="198" t="s">
        <v>83</v>
      </c>
      <c r="B37" s="199"/>
      <c r="C37" s="200">
        <v>2</v>
      </c>
      <c r="D37" s="200">
        <v>1</v>
      </c>
      <c r="E37" s="200">
        <v>1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3"/>
      <c r="M37" s="202">
        <v>4</v>
      </c>
    </row>
    <row r="38" spans="1:13" ht="23.25" customHeight="1">
      <c r="A38" s="455" t="s">
        <v>84</v>
      </c>
      <c r="B38" s="199"/>
      <c r="C38" s="456">
        <v>6</v>
      </c>
      <c r="D38" s="456">
        <v>10</v>
      </c>
      <c r="E38" s="456">
        <v>7</v>
      </c>
      <c r="F38" s="456">
        <v>1</v>
      </c>
      <c r="G38" s="456">
        <v>0</v>
      </c>
      <c r="H38" s="456">
        <v>0</v>
      </c>
      <c r="I38" s="456">
        <v>0</v>
      </c>
      <c r="J38" s="456">
        <v>0</v>
      </c>
      <c r="K38" s="456">
        <v>0</v>
      </c>
      <c r="L38" s="203"/>
      <c r="M38" s="457">
        <v>24</v>
      </c>
    </row>
    <row r="39" spans="1:13" ht="23.25" customHeight="1">
      <c r="A39" s="458" t="s">
        <v>85</v>
      </c>
      <c r="B39" s="199"/>
      <c r="C39" s="459">
        <v>0</v>
      </c>
      <c r="D39" s="459">
        <v>0</v>
      </c>
      <c r="E39" s="459">
        <v>0</v>
      </c>
      <c r="F39" s="459">
        <v>0</v>
      </c>
      <c r="G39" s="459">
        <v>0</v>
      </c>
      <c r="H39" s="459">
        <v>0</v>
      </c>
      <c r="I39" s="459">
        <v>0</v>
      </c>
      <c r="J39" s="459">
        <v>0</v>
      </c>
      <c r="K39" s="459">
        <v>0</v>
      </c>
      <c r="L39" s="203"/>
      <c r="M39" s="460">
        <v>0</v>
      </c>
    </row>
    <row r="40" spans="1:13" ht="23.25" customHeight="1">
      <c r="A40" s="205" t="s">
        <v>86</v>
      </c>
      <c r="B40" s="199"/>
      <c r="C40" s="206">
        <v>1</v>
      </c>
      <c r="D40" s="206">
        <v>1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3"/>
      <c r="M40" s="207">
        <v>2</v>
      </c>
    </row>
    <row r="41" spans="1:13" ht="8.1" customHeight="1">
      <c r="A41" s="199"/>
      <c r="B41" s="199"/>
      <c r="C41" s="208"/>
      <c r="D41" s="208"/>
      <c r="E41" s="208"/>
      <c r="F41" s="208"/>
      <c r="G41" s="208"/>
      <c r="H41" s="208"/>
      <c r="I41" s="208"/>
      <c r="J41" s="208"/>
      <c r="K41" s="208"/>
      <c r="L41" s="209"/>
      <c r="M41" s="210"/>
    </row>
    <row r="42" spans="1:13" ht="27" customHeight="1">
      <c r="A42" s="211" t="s">
        <v>193</v>
      </c>
      <c r="B42" s="199"/>
      <c r="C42" s="212">
        <v>65</v>
      </c>
      <c r="D42" s="212">
        <v>122</v>
      </c>
      <c r="E42" s="212">
        <v>74</v>
      </c>
      <c r="F42" s="212">
        <v>46</v>
      </c>
      <c r="G42" s="212">
        <v>8</v>
      </c>
      <c r="H42" s="212">
        <v>6</v>
      </c>
      <c r="I42" s="212">
        <v>0</v>
      </c>
      <c r="J42" s="212">
        <v>0</v>
      </c>
      <c r="K42" s="212">
        <v>0</v>
      </c>
      <c r="L42" s="203"/>
      <c r="M42" s="212">
        <v>321</v>
      </c>
    </row>
    <row r="43" spans="1:13" ht="8.1" customHeight="1">
      <c r="A43" s="199"/>
      <c r="B43" s="199"/>
      <c r="C43" s="203"/>
      <c r="D43" s="203"/>
      <c r="E43" s="203"/>
      <c r="F43" s="203"/>
      <c r="G43" s="209"/>
      <c r="H43" s="209"/>
      <c r="I43" s="209"/>
      <c r="J43" s="209"/>
      <c r="K43" s="209"/>
      <c r="L43" s="209"/>
      <c r="M43" s="210"/>
    </row>
    <row r="44" spans="1:13" ht="23.25" customHeight="1">
      <c r="A44" s="198" t="s">
        <v>370</v>
      </c>
      <c r="B44" s="213"/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14"/>
      <c r="M44" s="202">
        <v>0</v>
      </c>
    </row>
    <row r="45" spans="1:13" ht="23.25" customHeight="1">
      <c r="A45" s="198" t="s">
        <v>183</v>
      </c>
      <c r="B45" s="213"/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14"/>
      <c r="M45" s="202">
        <v>0</v>
      </c>
    </row>
    <row r="46" spans="1:13" ht="23.25" customHeight="1">
      <c r="A46" s="198" t="s">
        <v>184</v>
      </c>
      <c r="B46" s="213"/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14"/>
      <c r="M46" s="202">
        <v>0</v>
      </c>
    </row>
    <row r="47" spans="1:13" ht="23.25" customHeight="1">
      <c r="A47" s="198" t="s">
        <v>185</v>
      </c>
      <c r="B47" s="213"/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14"/>
      <c r="M47" s="202">
        <v>0</v>
      </c>
    </row>
    <row r="48" spans="1:13" ht="23.25" customHeight="1">
      <c r="A48" s="198" t="s">
        <v>186</v>
      </c>
      <c r="B48" s="213"/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14"/>
      <c r="M48" s="202">
        <v>0</v>
      </c>
    </row>
    <row r="49" spans="1:13" ht="23.25" customHeight="1">
      <c r="A49" s="198" t="s">
        <v>187</v>
      </c>
      <c r="B49" s="213"/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14"/>
      <c r="M49" s="202">
        <v>0</v>
      </c>
    </row>
    <row r="50" spans="1:13" ht="23.25" customHeight="1">
      <c r="A50" s="198" t="s">
        <v>188</v>
      </c>
      <c r="B50" s="213"/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14"/>
      <c r="M50" s="202">
        <v>0</v>
      </c>
    </row>
    <row r="51" spans="1:13" ht="23.25" customHeight="1">
      <c r="A51" s="198" t="s">
        <v>189</v>
      </c>
      <c r="B51" s="213"/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14"/>
      <c r="M51" s="202">
        <v>0</v>
      </c>
    </row>
    <row r="52" spans="1:13" ht="23.25" customHeight="1">
      <c r="A52" s="198" t="s">
        <v>190</v>
      </c>
      <c r="B52" s="213"/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14"/>
      <c r="M52" s="202">
        <v>0</v>
      </c>
    </row>
    <row r="53" spans="1:13" ht="23.25" customHeight="1">
      <c r="A53" s="198" t="s">
        <v>179</v>
      </c>
      <c r="B53" s="213"/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14"/>
      <c r="M53" s="202">
        <v>0</v>
      </c>
    </row>
    <row r="54" spans="1:13" ht="23.25" customHeight="1">
      <c r="A54" s="198" t="s">
        <v>180</v>
      </c>
      <c r="B54" s="213"/>
      <c r="C54" s="200">
        <v>3</v>
      </c>
      <c r="D54" s="200">
        <v>2</v>
      </c>
      <c r="E54" s="200">
        <v>3</v>
      </c>
      <c r="F54" s="200">
        <v>0</v>
      </c>
      <c r="G54" s="200">
        <v>1</v>
      </c>
      <c r="H54" s="200">
        <v>0</v>
      </c>
      <c r="I54" s="200">
        <v>0</v>
      </c>
      <c r="J54" s="200">
        <v>0</v>
      </c>
      <c r="K54" s="200">
        <v>0</v>
      </c>
      <c r="L54" s="214"/>
      <c r="M54" s="202">
        <v>9</v>
      </c>
    </row>
    <row r="55" spans="1:13" ht="23.25" customHeight="1">
      <c r="A55" s="198" t="s">
        <v>181</v>
      </c>
      <c r="B55" s="213"/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14"/>
      <c r="M55" s="202">
        <v>0</v>
      </c>
    </row>
    <row r="56" spans="1:13" ht="23.25" customHeight="1">
      <c r="A56" s="198" t="s">
        <v>182</v>
      </c>
      <c r="B56" s="213"/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14"/>
      <c r="M56" s="202">
        <v>0</v>
      </c>
    </row>
    <row r="57" spans="1:13" ht="23.25" customHeight="1">
      <c r="A57" s="198" t="s">
        <v>191</v>
      </c>
      <c r="B57" s="213"/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14"/>
      <c r="M57" s="202">
        <v>0</v>
      </c>
    </row>
    <row r="58" spans="1:13" ht="8.1" customHeight="1">
      <c r="A58" s="199"/>
      <c r="B58" s="199"/>
      <c r="C58" s="203"/>
      <c r="D58" s="203"/>
      <c r="E58" s="203"/>
      <c r="F58" s="203"/>
      <c r="G58" s="209"/>
      <c r="H58" s="209"/>
      <c r="I58" s="209"/>
      <c r="J58" s="209"/>
      <c r="K58" s="209"/>
      <c r="L58" s="209"/>
      <c r="M58" s="210"/>
    </row>
    <row r="59" spans="1:13" ht="23.25" customHeight="1">
      <c r="A59" s="211" t="s">
        <v>193</v>
      </c>
      <c r="B59" s="199"/>
      <c r="C59" s="212">
        <v>3</v>
      </c>
      <c r="D59" s="212">
        <v>2</v>
      </c>
      <c r="E59" s="212">
        <v>3</v>
      </c>
      <c r="F59" s="212">
        <v>0</v>
      </c>
      <c r="G59" s="212">
        <v>1</v>
      </c>
      <c r="H59" s="212">
        <v>0</v>
      </c>
      <c r="I59" s="212">
        <v>0</v>
      </c>
      <c r="J59" s="212">
        <v>0</v>
      </c>
      <c r="K59" s="212">
        <v>0</v>
      </c>
      <c r="L59" s="203"/>
      <c r="M59" s="212">
        <v>9</v>
      </c>
    </row>
    <row r="60" spans="1:13" ht="8.1" customHeight="1">
      <c r="A60" s="199"/>
      <c r="B60" s="199"/>
      <c r="C60" s="203"/>
      <c r="D60" s="203"/>
      <c r="E60" s="203"/>
      <c r="F60" s="203"/>
      <c r="G60" s="209"/>
      <c r="H60" s="209"/>
      <c r="I60" s="209"/>
      <c r="J60" s="209"/>
      <c r="K60" s="209"/>
      <c r="L60" s="209"/>
      <c r="M60" s="210"/>
    </row>
    <row r="61" spans="1:13" ht="31.5" customHeight="1">
      <c r="A61" s="211" t="s">
        <v>90</v>
      </c>
      <c r="B61" s="199"/>
      <c r="C61" s="212">
        <v>68</v>
      </c>
      <c r="D61" s="212">
        <v>124</v>
      </c>
      <c r="E61" s="212">
        <v>77</v>
      </c>
      <c r="F61" s="212">
        <v>46</v>
      </c>
      <c r="G61" s="212">
        <v>9</v>
      </c>
      <c r="H61" s="212">
        <v>6</v>
      </c>
      <c r="I61" s="212">
        <v>0</v>
      </c>
      <c r="J61" s="212">
        <v>0</v>
      </c>
      <c r="K61" s="212">
        <v>0</v>
      </c>
      <c r="L61" s="203"/>
      <c r="M61" s="212">
        <v>330</v>
      </c>
    </row>
    <row r="62" spans="1:13">
      <c r="A62" s="215"/>
    </row>
    <row r="63" spans="1:13" ht="18.75" customHeight="1">
      <c r="A63" s="467" t="s">
        <v>571</v>
      </c>
    </row>
    <row r="64" spans="1:13" ht="18.75" customHeight="1">
      <c r="A64" s="467" t="s">
        <v>265</v>
      </c>
    </row>
    <row r="65" spans="1:1" ht="14.1" customHeight="1">
      <c r="A65" s="216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87" bottom="0.35433070866141736" header="0.19685039370078741" footer="0.31496062992125984"/>
  <pageSetup scale="34" fitToWidth="0" fitToHeight="0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F641-CFC3-438F-B6AF-E9BAF3B57A84}">
  <sheetPr>
    <tabColor theme="0" tint="-0.14999847407452621"/>
  </sheetPr>
  <dimension ref="A2:K31"/>
  <sheetViews>
    <sheetView view="pageBreakPreview" zoomScale="90" zoomScaleNormal="100" zoomScaleSheetLayoutView="90" workbookViewId="0">
      <selection activeCell="C27" sqref="C27"/>
    </sheetView>
  </sheetViews>
  <sheetFormatPr baseColWidth="10" defaultColWidth="11.42578125" defaultRowHeight="12.75"/>
  <cols>
    <col min="1" max="16384" width="11.42578125" style="217"/>
  </cols>
  <sheetData>
    <row r="2" spans="1:11" ht="38.25" customHeight="1">
      <c r="A2" s="576" t="s">
        <v>578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</row>
    <row r="3" spans="1:11" ht="21" customHeight="1">
      <c r="A3" s="577" t="s">
        <v>88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</row>
    <row r="6" spans="1:11">
      <c r="A6" s="258" t="s">
        <v>572</v>
      </c>
      <c r="B6" s="258" t="s">
        <v>573</v>
      </c>
    </row>
    <row r="7" spans="1:11">
      <c r="A7" s="258" t="s">
        <v>562</v>
      </c>
      <c r="B7" s="258">
        <v>124</v>
      </c>
    </row>
    <row r="8" spans="1:11">
      <c r="A8" s="258" t="s">
        <v>563</v>
      </c>
      <c r="B8" s="258">
        <v>77</v>
      </c>
    </row>
    <row r="9" spans="1:11" ht="15.75">
      <c r="A9" s="258" t="s">
        <v>561</v>
      </c>
      <c r="B9" s="258">
        <v>68</v>
      </c>
      <c r="H9" s="218" t="s">
        <v>266</v>
      </c>
      <c r="I9" s="219">
        <v>330</v>
      </c>
    </row>
    <row r="10" spans="1:11">
      <c r="A10" s="258" t="s">
        <v>564</v>
      </c>
      <c r="B10" s="258">
        <v>46</v>
      </c>
    </row>
    <row r="11" spans="1:11">
      <c r="A11" s="258" t="s">
        <v>565</v>
      </c>
      <c r="B11" s="258">
        <v>9</v>
      </c>
    </row>
    <row r="12" spans="1:11" ht="18.75" customHeight="1">
      <c r="A12" s="258" t="s">
        <v>566</v>
      </c>
      <c r="B12" s="258">
        <v>6</v>
      </c>
    </row>
    <row r="13" spans="1:11" ht="18.75" customHeight="1">
      <c r="A13" s="258" t="s">
        <v>568</v>
      </c>
      <c r="B13" s="258">
        <v>0</v>
      </c>
    </row>
    <row r="14" spans="1:11" ht="18.75" customHeight="1">
      <c r="A14" s="258" t="s">
        <v>567</v>
      </c>
      <c r="B14" s="258">
        <v>0</v>
      </c>
    </row>
    <row r="15" spans="1:11" ht="18.75" customHeight="1">
      <c r="A15" s="258" t="s">
        <v>569</v>
      </c>
      <c r="B15" s="258">
        <v>0</v>
      </c>
    </row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8.7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7" spans="1:1" ht="17.25" customHeight="1"/>
    <row r="28" spans="1:1" ht="17.25" customHeight="1"/>
    <row r="30" spans="1:1">
      <c r="A30" s="220" t="s">
        <v>571</v>
      </c>
    </row>
    <row r="31" spans="1:1">
      <c r="A31" s="220" t="s">
        <v>265</v>
      </c>
    </row>
  </sheetData>
  <sheetProtection autoFilter="0"/>
  <mergeCells count="2">
    <mergeCell ref="A2:K2"/>
    <mergeCell ref="A3:K3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CB56-2305-464E-BA6B-C5B8D48909B6}">
  <sheetPr>
    <tabColor theme="0" tint="-0.14999847407452621"/>
  </sheetPr>
  <dimension ref="A1:L31"/>
  <sheetViews>
    <sheetView view="pageBreakPreview" topLeftCell="B1" zoomScale="90" zoomScaleNormal="100" zoomScaleSheetLayoutView="90" workbookViewId="0">
      <selection activeCell="P16" sqref="P16"/>
    </sheetView>
  </sheetViews>
  <sheetFormatPr baseColWidth="10" defaultColWidth="11.42578125" defaultRowHeight="12.75"/>
  <cols>
    <col min="1" max="1" width="11.42578125" style="217" hidden="1" customWidth="1"/>
    <col min="2" max="16384" width="11.42578125" style="217"/>
  </cols>
  <sheetData>
    <row r="1" spans="2:12" ht="47.25" customHeight="1">
      <c r="B1" s="578" t="s">
        <v>629</v>
      </c>
      <c r="C1" s="578"/>
      <c r="D1" s="578"/>
      <c r="E1" s="578"/>
      <c r="F1" s="578"/>
      <c r="G1" s="578"/>
      <c r="H1" s="578"/>
      <c r="I1" s="578"/>
      <c r="J1" s="578"/>
      <c r="K1" s="578"/>
      <c r="L1" s="578"/>
    </row>
    <row r="2" spans="2:12" ht="15.75" customHeight="1">
      <c r="B2" s="579" t="s">
        <v>88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</row>
    <row r="6" spans="2:12">
      <c r="B6" s="258"/>
      <c r="C6" s="258"/>
    </row>
    <row r="7" spans="2:12">
      <c r="B7" s="258" t="s">
        <v>572</v>
      </c>
      <c r="C7" s="258" t="s">
        <v>573</v>
      </c>
    </row>
    <row r="8" spans="2:12" ht="15.75">
      <c r="B8" s="258" t="s">
        <v>288</v>
      </c>
      <c r="C8" s="258">
        <v>153</v>
      </c>
      <c r="G8" s="218"/>
      <c r="H8" s="219"/>
    </row>
    <row r="9" spans="2:12">
      <c r="B9" s="258" t="s">
        <v>286</v>
      </c>
      <c r="C9" s="258">
        <v>132</v>
      </c>
    </row>
    <row r="10" spans="2:12">
      <c r="B10" s="258" t="s">
        <v>289</v>
      </c>
      <c r="C10" s="258">
        <v>21</v>
      </c>
    </row>
    <row r="11" spans="2:12" ht="18.75" customHeight="1">
      <c r="B11" s="258" t="s">
        <v>287</v>
      </c>
      <c r="C11" s="258">
        <v>24</v>
      </c>
    </row>
    <row r="12" spans="2:12" ht="18.75" customHeight="1">
      <c r="B12" s="258"/>
      <c r="C12" s="258"/>
    </row>
    <row r="13" spans="2:12" ht="18.75" customHeight="1">
      <c r="B13" s="258"/>
      <c r="C13" s="258"/>
    </row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/>
    <row r="26" spans="2:7" ht="17.25" customHeight="1">
      <c r="F26" s="221" t="s">
        <v>266</v>
      </c>
      <c r="G26" s="222">
        <v>330</v>
      </c>
    </row>
    <row r="27" spans="2:7" ht="17.25" customHeight="1"/>
    <row r="28" spans="2:7" ht="17.25" customHeight="1"/>
    <row r="30" spans="2:7">
      <c r="B30" s="220" t="s">
        <v>571</v>
      </c>
    </row>
    <row r="31" spans="2:7">
      <c r="B31" s="220" t="s">
        <v>265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17F49-9E57-48C9-9E59-625EE9DBBFD9}">
  <dimension ref="A1:IK64"/>
  <sheetViews>
    <sheetView view="pageBreakPreview" zoomScale="55" zoomScaleNormal="70" zoomScaleSheetLayoutView="55" workbookViewId="0">
      <selection activeCell="P31" sqref="P31"/>
    </sheetView>
  </sheetViews>
  <sheetFormatPr baseColWidth="10" defaultColWidth="11.42578125" defaultRowHeight="12.75"/>
  <cols>
    <col min="1" max="1" width="78.42578125" style="223" customWidth="1"/>
    <col min="2" max="3" width="30.7109375" style="223" customWidth="1"/>
    <col min="4" max="5" width="20.7109375" style="225" customWidth="1"/>
    <col min="6" max="6" width="1.28515625" style="225" customWidth="1"/>
    <col min="7" max="8" width="30.7109375" style="223" customWidth="1"/>
    <col min="9" max="9" width="20.7109375" style="224" customWidth="1"/>
    <col min="10" max="10" width="20.7109375" style="225" customWidth="1"/>
    <col min="11" max="11" width="1.28515625" style="223" customWidth="1"/>
    <col min="12" max="12" width="25.7109375" style="223" customWidth="1"/>
    <col min="13" max="13" width="12.85546875" style="226" hidden="1" customWidth="1"/>
    <col min="14" max="245" width="11.42578125" style="226"/>
    <col min="246" max="16384" width="11.42578125" style="227"/>
  </cols>
  <sheetData>
    <row r="1" spans="1:245" ht="4.5" customHeight="1">
      <c r="D1" s="223"/>
      <c r="E1" s="223"/>
      <c r="F1" s="223"/>
    </row>
    <row r="2" spans="1:245" ht="39" customHeight="1">
      <c r="A2" s="583" t="s">
        <v>574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</row>
    <row r="3" spans="1:245" ht="28.5" customHeight="1">
      <c r="A3" s="584" t="s">
        <v>88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</row>
    <row r="4" spans="1:245" ht="9.75" customHeight="1">
      <c r="A4" s="228"/>
      <c r="B4" s="228"/>
      <c r="C4" s="228"/>
      <c r="D4" s="228"/>
      <c r="E4" s="228"/>
      <c r="F4" s="228"/>
      <c r="G4" s="228"/>
      <c r="H4" s="228"/>
      <c r="I4" s="229"/>
      <c r="J4" s="228"/>
      <c r="K4" s="228"/>
      <c r="L4" s="228"/>
      <c r="M4" s="230"/>
      <c r="N4" s="230"/>
      <c r="O4" s="230"/>
      <c r="P4" s="230"/>
      <c r="Q4" s="230"/>
      <c r="R4" s="230"/>
    </row>
    <row r="5" spans="1:245" ht="21.75" customHeight="1">
      <c r="A5" s="581" t="s">
        <v>280</v>
      </c>
      <c r="B5" s="582" t="s">
        <v>269</v>
      </c>
      <c r="C5" s="582"/>
      <c r="D5" s="582"/>
      <c r="E5" s="582"/>
      <c r="F5" s="231"/>
      <c r="G5" s="582" t="s">
        <v>270</v>
      </c>
      <c r="H5" s="582"/>
      <c r="I5" s="582"/>
      <c r="J5" s="582"/>
      <c r="K5" s="232"/>
      <c r="L5" s="582" t="s">
        <v>90</v>
      </c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33"/>
      <c r="DK5" s="233"/>
      <c r="DL5" s="233"/>
      <c r="DM5" s="233"/>
      <c r="DN5" s="233"/>
      <c r="DO5" s="233"/>
      <c r="DP5" s="233"/>
      <c r="DQ5" s="233"/>
      <c r="DR5" s="233"/>
      <c r="DS5" s="233"/>
      <c r="DT5" s="233"/>
      <c r="DU5" s="233"/>
      <c r="DV5" s="233"/>
      <c r="DW5" s="233"/>
      <c r="DX5" s="233"/>
      <c r="DY5" s="233"/>
      <c r="DZ5" s="233"/>
      <c r="EA5" s="233"/>
      <c r="EB5" s="233"/>
      <c r="EC5" s="233"/>
      <c r="ED5" s="233"/>
      <c r="EE5" s="233"/>
      <c r="EF5" s="233"/>
      <c r="EG5" s="233"/>
      <c r="EH5" s="233"/>
      <c r="EI5" s="233"/>
      <c r="EJ5" s="233"/>
      <c r="EK5" s="233"/>
      <c r="EL5" s="233"/>
      <c r="EM5" s="233"/>
      <c r="EN5" s="233"/>
      <c r="EO5" s="233"/>
      <c r="EP5" s="233"/>
      <c r="EQ5" s="233"/>
      <c r="ER5" s="233"/>
      <c r="ES5" s="233"/>
      <c r="ET5" s="233"/>
      <c r="EU5" s="233"/>
      <c r="EV5" s="233"/>
      <c r="EW5" s="233"/>
      <c r="EX5" s="233"/>
      <c r="EY5" s="233"/>
      <c r="EZ5" s="233"/>
      <c r="FA5" s="233"/>
      <c r="FB5" s="233"/>
      <c r="FC5" s="233"/>
      <c r="FD5" s="233"/>
      <c r="FE5" s="233"/>
      <c r="FF5" s="233"/>
      <c r="FG5" s="233"/>
      <c r="FH5" s="233"/>
      <c r="FI5" s="233"/>
      <c r="FJ5" s="233"/>
      <c r="FK5" s="233"/>
      <c r="FL5" s="233"/>
      <c r="FM5" s="233"/>
      <c r="FN5" s="233"/>
      <c r="FO5" s="233"/>
      <c r="FP5" s="233"/>
      <c r="FQ5" s="233"/>
      <c r="FR5" s="233"/>
      <c r="FS5" s="233"/>
      <c r="FT5" s="233"/>
      <c r="FU5" s="233"/>
      <c r="FV5" s="233"/>
      <c r="FW5" s="233"/>
      <c r="FX5" s="233"/>
      <c r="FY5" s="233"/>
      <c r="FZ5" s="233"/>
      <c r="GA5" s="233"/>
      <c r="GB5" s="233"/>
      <c r="GC5" s="233"/>
      <c r="GD5" s="233"/>
      <c r="GE5" s="233"/>
      <c r="GF5" s="233"/>
      <c r="GG5" s="233"/>
      <c r="GH5" s="233"/>
      <c r="GI5" s="233"/>
      <c r="GJ5" s="233"/>
      <c r="GK5" s="233"/>
      <c r="GL5" s="233"/>
      <c r="GM5" s="233"/>
      <c r="GN5" s="233"/>
      <c r="GO5" s="233"/>
      <c r="GP5" s="233"/>
      <c r="GQ5" s="233"/>
      <c r="GR5" s="233"/>
      <c r="GS5" s="233"/>
      <c r="GT5" s="233"/>
      <c r="GU5" s="233"/>
      <c r="GV5" s="233"/>
      <c r="GW5" s="233"/>
      <c r="GX5" s="233"/>
      <c r="GY5" s="233"/>
      <c r="GZ5" s="233"/>
      <c r="HA5" s="233"/>
      <c r="HB5" s="233"/>
      <c r="HC5" s="233"/>
      <c r="HD5" s="233"/>
      <c r="HE5" s="233"/>
      <c r="HF5" s="233"/>
      <c r="HG5" s="233"/>
      <c r="HH5" s="233"/>
      <c r="HI5" s="233"/>
      <c r="HJ5" s="233"/>
      <c r="HK5" s="233"/>
      <c r="HL5" s="233"/>
      <c r="HM5" s="233"/>
      <c r="HN5" s="233"/>
      <c r="HO5" s="233"/>
      <c r="HP5" s="233"/>
      <c r="HQ5" s="233"/>
      <c r="HR5" s="233"/>
      <c r="HS5" s="233"/>
      <c r="HT5" s="233"/>
      <c r="HU5" s="233"/>
      <c r="HV5" s="233"/>
      <c r="HW5" s="233"/>
      <c r="HX5" s="233"/>
      <c r="HY5" s="233"/>
      <c r="HZ5" s="233"/>
      <c r="IA5" s="233"/>
      <c r="IB5" s="233"/>
      <c r="IC5" s="233"/>
      <c r="ID5" s="233"/>
      <c r="IE5" s="233"/>
      <c r="IF5" s="233"/>
      <c r="IG5" s="227"/>
      <c r="IH5" s="227"/>
      <c r="II5" s="227"/>
      <c r="IJ5" s="227"/>
      <c r="IK5" s="227"/>
    </row>
    <row r="6" spans="1:245" ht="30.75" customHeight="1">
      <c r="A6" s="585"/>
      <c r="B6" s="581" t="s">
        <v>278</v>
      </c>
      <c r="C6" s="581" t="s">
        <v>279</v>
      </c>
      <c r="D6" s="582" t="s">
        <v>193</v>
      </c>
      <c r="E6" s="582" t="s">
        <v>575</v>
      </c>
      <c r="F6" s="231"/>
      <c r="G6" s="580" t="s">
        <v>278</v>
      </c>
      <c r="H6" s="581" t="s">
        <v>279</v>
      </c>
      <c r="I6" s="582" t="s">
        <v>193</v>
      </c>
      <c r="J6" s="582" t="s">
        <v>575</v>
      </c>
      <c r="K6" s="232"/>
      <c r="L6" s="586"/>
      <c r="M6" s="234"/>
      <c r="N6" s="234"/>
      <c r="O6" s="234"/>
      <c r="P6" s="234"/>
      <c r="Q6" s="234"/>
      <c r="R6" s="234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3"/>
      <c r="GQ6" s="233"/>
      <c r="GR6" s="233"/>
      <c r="GS6" s="233"/>
      <c r="GT6" s="233"/>
      <c r="GU6" s="233"/>
      <c r="GV6" s="233"/>
      <c r="GW6" s="233"/>
      <c r="GX6" s="233"/>
      <c r="GY6" s="233"/>
      <c r="GZ6" s="233"/>
      <c r="HA6" s="233"/>
      <c r="HB6" s="233"/>
      <c r="HC6" s="233"/>
      <c r="HD6" s="233"/>
      <c r="HE6" s="233"/>
      <c r="HF6" s="233"/>
      <c r="HG6" s="233"/>
      <c r="HH6" s="233"/>
      <c r="HI6" s="233"/>
      <c r="HJ6" s="233"/>
      <c r="HK6" s="233"/>
      <c r="HL6" s="233"/>
      <c r="HM6" s="233"/>
      <c r="HN6" s="233"/>
      <c r="HO6" s="233"/>
      <c r="HP6" s="233"/>
      <c r="HQ6" s="233"/>
      <c r="HR6" s="233"/>
      <c r="HS6" s="233"/>
      <c r="HT6" s="233"/>
      <c r="HU6" s="233"/>
      <c r="HV6" s="233"/>
      <c r="HW6" s="233"/>
      <c r="HX6" s="233"/>
      <c r="HY6" s="233"/>
      <c r="HZ6" s="233"/>
      <c r="IA6" s="233"/>
      <c r="IB6" s="233"/>
      <c r="IC6" s="233"/>
      <c r="ID6" s="233"/>
      <c r="IE6" s="233"/>
      <c r="IF6" s="233"/>
      <c r="IG6" s="227"/>
      <c r="IH6" s="227"/>
      <c r="II6" s="227"/>
      <c r="IJ6" s="227"/>
      <c r="IK6" s="227"/>
    </row>
    <row r="7" spans="1:245" ht="21.75" customHeight="1">
      <c r="A7" s="585"/>
      <c r="B7" s="581"/>
      <c r="C7" s="581"/>
      <c r="D7" s="582"/>
      <c r="E7" s="582"/>
      <c r="F7" s="231"/>
      <c r="G7" s="580"/>
      <c r="H7" s="581"/>
      <c r="I7" s="582"/>
      <c r="J7" s="582"/>
      <c r="K7" s="235"/>
      <c r="L7" s="586"/>
      <c r="M7" s="234"/>
      <c r="N7" s="234"/>
      <c r="O7" s="234"/>
      <c r="P7" s="234"/>
      <c r="Q7" s="234"/>
      <c r="R7" s="234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33"/>
      <c r="BU7" s="233"/>
      <c r="BV7" s="233"/>
      <c r="BW7" s="233"/>
      <c r="BX7" s="233"/>
      <c r="BY7" s="233"/>
      <c r="BZ7" s="233"/>
      <c r="CA7" s="233"/>
      <c r="CB7" s="233"/>
      <c r="CC7" s="233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233"/>
      <c r="CU7" s="233"/>
      <c r="CV7" s="233"/>
      <c r="CW7" s="233"/>
      <c r="CX7" s="233"/>
      <c r="CY7" s="233"/>
      <c r="CZ7" s="233"/>
      <c r="DA7" s="233"/>
      <c r="DB7" s="233"/>
      <c r="DC7" s="233"/>
      <c r="DD7" s="233"/>
      <c r="DE7" s="233"/>
      <c r="DF7" s="233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  <c r="FF7" s="233"/>
      <c r="FG7" s="233"/>
      <c r="FH7" s="233"/>
      <c r="FI7" s="233"/>
      <c r="FJ7" s="233"/>
      <c r="FK7" s="233"/>
      <c r="FL7" s="233"/>
      <c r="FM7" s="233"/>
      <c r="FN7" s="233"/>
      <c r="FO7" s="233"/>
      <c r="FP7" s="233"/>
      <c r="FQ7" s="233"/>
      <c r="FR7" s="233"/>
      <c r="FS7" s="233"/>
      <c r="FT7" s="233"/>
      <c r="FU7" s="233"/>
      <c r="FV7" s="233"/>
      <c r="FW7" s="233"/>
      <c r="FX7" s="233"/>
      <c r="FY7" s="233"/>
      <c r="FZ7" s="233"/>
      <c r="GA7" s="233"/>
      <c r="GB7" s="233"/>
      <c r="GC7" s="233"/>
      <c r="GD7" s="233"/>
      <c r="GE7" s="233"/>
      <c r="GF7" s="233"/>
      <c r="GG7" s="233"/>
      <c r="GH7" s="233"/>
      <c r="GI7" s="233"/>
      <c r="GJ7" s="233"/>
      <c r="GK7" s="233"/>
      <c r="GL7" s="233"/>
      <c r="GM7" s="233"/>
      <c r="GN7" s="233"/>
      <c r="GO7" s="233"/>
      <c r="GP7" s="233"/>
      <c r="GQ7" s="233"/>
      <c r="GR7" s="233"/>
      <c r="GS7" s="233"/>
      <c r="GT7" s="233"/>
      <c r="GU7" s="233"/>
      <c r="GV7" s="233"/>
      <c r="GW7" s="233"/>
      <c r="GX7" s="233"/>
      <c r="GY7" s="233"/>
      <c r="GZ7" s="233"/>
      <c r="HA7" s="233"/>
      <c r="HB7" s="233"/>
      <c r="HC7" s="233"/>
      <c r="HD7" s="233"/>
      <c r="HE7" s="233"/>
      <c r="HF7" s="233"/>
      <c r="HG7" s="233"/>
      <c r="HH7" s="233"/>
      <c r="HI7" s="233"/>
      <c r="HJ7" s="233"/>
      <c r="HK7" s="233"/>
      <c r="HL7" s="233"/>
      <c r="HM7" s="233"/>
      <c r="HN7" s="233"/>
      <c r="HO7" s="233"/>
      <c r="HP7" s="233"/>
      <c r="HQ7" s="233"/>
      <c r="HR7" s="233"/>
      <c r="HS7" s="233"/>
      <c r="HT7" s="233"/>
      <c r="HU7" s="233"/>
      <c r="HV7" s="233"/>
      <c r="HW7" s="233"/>
      <c r="HX7" s="233"/>
      <c r="HY7" s="233"/>
      <c r="HZ7" s="233"/>
      <c r="IA7" s="233"/>
      <c r="IB7" s="233"/>
      <c r="IC7" s="233"/>
      <c r="ID7" s="233"/>
      <c r="IE7" s="233"/>
      <c r="IF7" s="233"/>
      <c r="IG7" s="227"/>
      <c r="IH7" s="227"/>
      <c r="II7" s="227"/>
      <c r="IJ7" s="227"/>
      <c r="IK7" s="227"/>
    </row>
    <row r="8" spans="1:245" ht="8.25" customHeight="1">
      <c r="A8" s="236"/>
      <c r="B8" s="236"/>
      <c r="C8" s="237"/>
      <c r="D8" s="237"/>
      <c r="E8" s="237"/>
      <c r="F8" s="238"/>
      <c r="G8" s="237"/>
      <c r="H8" s="237"/>
      <c r="I8" s="237"/>
      <c r="J8" s="493"/>
      <c r="K8" s="237"/>
      <c r="L8" s="237"/>
      <c r="M8" s="239"/>
      <c r="N8" s="239"/>
      <c r="O8" s="239"/>
      <c r="P8" s="239"/>
      <c r="Q8" s="239"/>
      <c r="R8" s="239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  <c r="BT8" s="240"/>
      <c r="BU8" s="240"/>
      <c r="BV8" s="240"/>
      <c r="BW8" s="240"/>
      <c r="BX8" s="240"/>
      <c r="BY8" s="240"/>
      <c r="BZ8" s="240"/>
      <c r="CA8" s="240"/>
      <c r="CB8" s="240"/>
      <c r="CC8" s="240"/>
      <c r="CD8" s="240"/>
      <c r="CE8" s="240"/>
      <c r="CF8" s="240"/>
      <c r="CG8" s="240"/>
      <c r="CH8" s="240"/>
      <c r="CI8" s="240"/>
      <c r="CJ8" s="240"/>
      <c r="CK8" s="240"/>
      <c r="CL8" s="240"/>
      <c r="CM8" s="240"/>
      <c r="CN8" s="240"/>
      <c r="CO8" s="240"/>
      <c r="CP8" s="240"/>
      <c r="CQ8" s="240"/>
      <c r="CR8" s="240"/>
      <c r="CS8" s="240"/>
      <c r="CT8" s="240"/>
      <c r="CU8" s="240"/>
      <c r="CV8" s="240"/>
      <c r="CW8" s="240"/>
      <c r="CX8" s="240"/>
      <c r="CY8" s="240"/>
      <c r="CZ8" s="240"/>
      <c r="DA8" s="240"/>
      <c r="DB8" s="240"/>
      <c r="DC8" s="240"/>
      <c r="DD8" s="240"/>
      <c r="DE8" s="240"/>
      <c r="DF8" s="240"/>
      <c r="DG8" s="240"/>
      <c r="DH8" s="240"/>
      <c r="DI8" s="240"/>
      <c r="DJ8" s="240"/>
      <c r="DK8" s="240"/>
      <c r="DL8" s="240"/>
      <c r="DM8" s="240"/>
      <c r="DN8" s="240"/>
      <c r="DO8" s="240"/>
      <c r="DP8" s="240"/>
      <c r="DQ8" s="240"/>
      <c r="DR8" s="240"/>
      <c r="DS8" s="240"/>
      <c r="DT8" s="240"/>
      <c r="DU8" s="240"/>
      <c r="DV8" s="240"/>
      <c r="DW8" s="240"/>
      <c r="DX8" s="240"/>
      <c r="DY8" s="240"/>
      <c r="DZ8" s="240"/>
      <c r="EA8" s="240"/>
      <c r="EB8" s="240"/>
      <c r="EC8" s="240"/>
      <c r="ED8" s="240"/>
      <c r="EE8" s="240"/>
      <c r="EF8" s="240"/>
      <c r="EG8" s="240"/>
      <c r="EH8" s="240"/>
      <c r="EI8" s="240"/>
      <c r="EJ8" s="240"/>
      <c r="EK8" s="240"/>
      <c r="EL8" s="240"/>
      <c r="EM8" s="240"/>
      <c r="EN8" s="240"/>
      <c r="EO8" s="240"/>
      <c r="EP8" s="240"/>
      <c r="EQ8" s="240"/>
      <c r="ER8" s="240"/>
      <c r="ES8" s="240"/>
      <c r="ET8" s="240"/>
      <c r="EU8" s="240"/>
      <c r="EV8" s="240"/>
      <c r="EW8" s="240"/>
      <c r="EX8" s="240"/>
      <c r="EY8" s="240"/>
      <c r="EZ8" s="240"/>
      <c r="FA8" s="240"/>
      <c r="FB8" s="240"/>
      <c r="FC8" s="240"/>
      <c r="FD8" s="240"/>
      <c r="FE8" s="240"/>
      <c r="FF8" s="240"/>
      <c r="FG8" s="240"/>
      <c r="FH8" s="240"/>
      <c r="FI8" s="240"/>
      <c r="FJ8" s="240"/>
      <c r="FK8" s="240"/>
      <c r="FL8" s="240"/>
      <c r="FM8" s="240"/>
      <c r="FN8" s="240"/>
      <c r="FO8" s="240"/>
      <c r="FP8" s="240"/>
      <c r="FQ8" s="240"/>
      <c r="FR8" s="240"/>
      <c r="FS8" s="240"/>
      <c r="FT8" s="240"/>
      <c r="FU8" s="240"/>
      <c r="FV8" s="240"/>
      <c r="FW8" s="240"/>
      <c r="FX8" s="240"/>
      <c r="FY8" s="240"/>
      <c r="FZ8" s="240"/>
      <c r="GA8" s="240"/>
      <c r="GB8" s="240"/>
      <c r="GC8" s="240"/>
      <c r="GD8" s="240"/>
      <c r="GE8" s="240"/>
      <c r="GF8" s="240"/>
      <c r="GG8" s="240"/>
      <c r="GH8" s="240"/>
      <c r="GI8" s="240"/>
      <c r="GJ8" s="240"/>
      <c r="GK8" s="240"/>
      <c r="GL8" s="240"/>
      <c r="GM8" s="240"/>
      <c r="GN8" s="240"/>
      <c r="GO8" s="240"/>
      <c r="GP8" s="240"/>
      <c r="GQ8" s="240"/>
      <c r="GR8" s="240"/>
      <c r="GS8" s="240"/>
      <c r="GT8" s="240"/>
      <c r="GU8" s="240"/>
      <c r="GV8" s="240"/>
      <c r="GW8" s="240"/>
      <c r="GX8" s="240"/>
      <c r="GY8" s="240"/>
      <c r="GZ8" s="240"/>
      <c r="HA8" s="240"/>
      <c r="HB8" s="240"/>
      <c r="HC8" s="240"/>
      <c r="HD8" s="240"/>
      <c r="HE8" s="240"/>
      <c r="HF8" s="240"/>
      <c r="HG8" s="240"/>
      <c r="HH8" s="240"/>
      <c r="HI8" s="240"/>
      <c r="HJ8" s="240"/>
      <c r="HK8" s="240"/>
      <c r="HL8" s="240"/>
      <c r="HM8" s="240"/>
      <c r="HN8" s="240"/>
      <c r="HO8" s="240"/>
      <c r="HP8" s="240"/>
      <c r="HQ8" s="240"/>
      <c r="HR8" s="240"/>
      <c r="HS8" s="240"/>
      <c r="HT8" s="240"/>
      <c r="HU8" s="240"/>
      <c r="HV8" s="240"/>
      <c r="HW8" s="240"/>
      <c r="HX8" s="240"/>
      <c r="HY8" s="240"/>
      <c r="HZ8" s="240"/>
      <c r="IA8" s="240"/>
      <c r="IB8" s="240"/>
      <c r="IC8" s="240"/>
      <c r="ID8" s="240"/>
      <c r="IE8" s="240"/>
      <c r="IF8" s="240"/>
      <c r="IG8" s="227"/>
      <c r="IH8" s="227"/>
      <c r="II8" s="227"/>
      <c r="IJ8" s="227"/>
      <c r="IK8" s="227"/>
    </row>
    <row r="9" spans="1:245" ht="21" customHeight="1">
      <c r="A9" s="241" t="s">
        <v>55</v>
      </c>
      <c r="B9" s="433">
        <v>0</v>
      </c>
      <c r="C9" s="433">
        <v>1</v>
      </c>
      <c r="D9" s="242">
        <v>1</v>
      </c>
      <c r="E9" s="492">
        <v>100</v>
      </c>
      <c r="F9" s="243"/>
      <c r="G9" s="433">
        <v>0</v>
      </c>
      <c r="H9" s="433">
        <v>0</v>
      </c>
      <c r="I9" s="242">
        <v>0</v>
      </c>
      <c r="J9" s="492">
        <v>0</v>
      </c>
      <c r="K9" s="244"/>
      <c r="L9" s="242">
        <v>1</v>
      </c>
      <c r="M9" s="230"/>
      <c r="N9" s="230"/>
      <c r="O9" s="230"/>
      <c r="P9" s="230"/>
      <c r="Q9" s="230"/>
      <c r="R9" s="230"/>
      <c r="IG9" s="227"/>
      <c r="IH9" s="227"/>
      <c r="II9" s="227"/>
      <c r="IJ9" s="227"/>
      <c r="IK9" s="227"/>
    </row>
    <row r="10" spans="1:245" ht="21" customHeight="1">
      <c r="A10" s="241" t="s">
        <v>56</v>
      </c>
      <c r="B10" s="433">
        <v>0</v>
      </c>
      <c r="C10" s="433">
        <v>0</v>
      </c>
      <c r="D10" s="242">
        <v>0</v>
      </c>
      <c r="E10" s="492">
        <v>0</v>
      </c>
      <c r="F10" s="243"/>
      <c r="G10" s="433">
        <v>0</v>
      </c>
      <c r="H10" s="433">
        <v>0</v>
      </c>
      <c r="I10" s="242">
        <v>0</v>
      </c>
      <c r="J10" s="492">
        <v>0</v>
      </c>
      <c r="K10" s="244"/>
      <c r="L10" s="242">
        <v>0</v>
      </c>
      <c r="M10" s="230"/>
      <c r="N10" s="230"/>
      <c r="O10" s="230"/>
      <c r="P10" s="230"/>
      <c r="Q10" s="230"/>
      <c r="R10" s="230"/>
      <c r="IG10" s="227"/>
      <c r="IH10" s="227"/>
      <c r="II10" s="227"/>
      <c r="IJ10" s="227"/>
      <c r="IK10" s="227"/>
    </row>
    <row r="11" spans="1:245" ht="21" customHeight="1">
      <c r="A11" s="241" t="s">
        <v>57</v>
      </c>
      <c r="B11" s="433">
        <v>0</v>
      </c>
      <c r="C11" s="433">
        <v>0</v>
      </c>
      <c r="D11" s="242">
        <v>0</v>
      </c>
      <c r="E11" s="492">
        <v>0</v>
      </c>
      <c r="F11" s="243"/>
      <c r="G11" s="433">
        <v>0</v>
      </c>
      <c r="H11" s="433">
        <v>0</v>
      </c>
      <c r="I11" s="242">
        <v>0</v>
      </c>
      <c r="J11" s="492">
        <v>0</v>
      </c>
      <c r="K11" s="244"/>
      <c r="L11" s="242">
        <v>0</v>
      </c>
      <c r="M11" s="230"/>
      <c r="N11" s="230"/>
      <c r="O11" s="230"/>
      <c r="P11" s="230"/>
      <c r="Q11" s="230"/>
      <c r="R11" s="230"/>
      <c r="IG11" s="227"/>
      <c r="IH11" s="227"/>
      <c r="II11" s="227"/>
      <c r="IJ11" s="227"/>
      <c r="IK11" s="227"/>
    </row>
    <row r="12" spans="1:245" ht="21" customHeight="1">
      <c r="A12" s="241" t="s">
        <v>58</v>
      </c>
      <c r="B12" s="433">
        <v>0</v>
      </c>
      <c r="C12" s="433">
        <v>0</v>
      </c>
      <c r="D12" s="242">
        <v>0</v>
      </c>
      <c r="E12" s="492">
        <v>0</v>
      </c>
      <c r="F12" s="243"/>
      <c r="G12" s="433">
        <v>0</v>
      </c>
      <c r="H12" s="433">
        <v>0</v>
      </c>
      <c r="I12" s="242">
        <v>0</v>
      </c>
      <c r="J12" s="492">
        <v>0</v>
      </c>
      <c r="K12" s="244"/>
      <c r="L12" s="242">
        <v>0</v>
      </c>
      <c r="M12" s="230"/>
      <c r="N12" s="230"/>
      <c r="O12" s="230"/>
      <c r="P12" s="230"/>
      <c r="Q12" s="230"/>
      <c r="R12" s="230"/>
      <c r="IG12" s="227"/>
      <c r="IH12" s="227"/>
      <c r="II12" s="227"/>
      <c r="IJ12" s="227"/>
      <c r="IK12" s="227"/>
    </row>
    <row r="13" spans="1:245" ht="21" customHeight="1">
      <c r="A13" s="241" t="s">
        <v>61</v>
      </c>
      <c r="B13" s="433">
        <v>8</v>
      </c>
      <c r="C13" s="433">
        <v>8</v>
      </c>
      <c r="D13" s="242">
        <v>16</v>
      </c>
      <c r="E13" s="492">
        <v>100</v>
      </c>
      <c r="F13" s="243"/>
      <c r="G13" s="433">
        <v>0</v>
      </c>
      <c r="H13" s="433">
        <v>0</v>
      </c>
      <c r="I13" s="242">
        <v>0</v>
      </c>
      <c r="J13" s="492">
        <v>0</v>
      </c>
      <c r="K13" s="244"/>
      <c r="L13" s="242">
        <v>16</v>
      </c>
      <c r="M13" s="230"/>
      <c r="N13" s="230"/>
      <c r="O13" s="230"/>
      <c r="P13" s="230"/>
      <c r="Q13" s="230"/>
      <c r="R13" s="230"/>
      <c r="IG13" s="227"/>
      <c r="IH13" s="227"/>
      <c r="II13" s="227"/>
      <c r="IJ13" s="227"/>
      <c r="IK13" s="227"/>
    </row>
    <row r="14" spans="1:245" ht="21" customHeight="1">
      <c r="A14" s="241" t="s">
        <v>62</v>
      </c>
      <c r="B14" s="433">
        <v>0</v>
      </c>
      <c r="C14" s="433">
        <v>9</v>
      </c>
      <c r="D14" s="242">
        <v>9</v>
      </c>
      <c r="E14" s="492">
        <v>64.285714285714292</v>
      </c>
      <c r="F14" s="243"/>
      <c r="G14" s="433">
        <v>2</v>
      </c>
      <c r="H14" s="433">
        <v>3</v>
      </c>
      <c r="I14" s="242">
        <v>5</v>
      </c>
      <c r="J14" s="492">
        <v>35.714285714285715</v>
      </c>
      <c r="K14" s="244"/>
      <c r="L14" s="242">
        <v>14</v>
      </c>
      <c r="M14" s="230"/>
      <c r="N14" s="230"/>
      <c r="O14" s="230"/>
      <c r="P14" s="230"/>
      <c r="Q14" s="230"/>
      <c r="R14" s="230"/>
      <c r="IG14" s="227"/>
      <c r="IH14" s="227"/>
      <c r="II14" s="227"/>
      <c r="IJ14" s="227"/>
      <c r="IK14" s="227"/>
    </row>
    <row r="15" spans="1:245" ht="21" customHeight="1">
      <c r="A15" s="241" t="s">
        <v>63</v>
      </c>
      <c r="B15" s="433">
        <v>6</v>
      </c>
      <c r="C15" s="433">
        <v>22</v>
      </c>
      <c r="D15" s="242">
        <v>28</v>
      </c>
      <c r="E15" s="492">
        <v>87.5</v>
      </c>
      <c r="F15" s="243"/>
      <c r="G15" s="433">
        <v>2</v>
      </c>
      <c r="H15" s="433">
        <v>2</v>
      </c>
      <c r="I15" s="242">
        <v>4</v>
      </c>
      <c r="J15" s="492">
        <v>12.5</v>
      </c>
      <c r="K15" s="244"/>
      <c r="L15" s="242">
        <v>32</v>
      </c>
      <c r="M15" s="230"/>
      <c r="N15" s="230"/>
      <c r="O15" s="230"/>
      <c r="P15" s="230"/>
      <c r="Q15" s="230"/>
      <c r="R15" s="230"/>
      <c r="IG15" s="227"/>
      <c r="IH15" s="227"/>
      <c r="II15" s="227"/>
      <c r="IJ15" s="227"/>
      <c r="IK15" s="227"/>
    </row>
    <row r="16" spans="1:245" ht="21" customHeight="1">
      <c r="A16" s="241" t="s">
        <v>59</v>
      </c>
      <c r="B16" s="433">
        <v>0</v>
      </c>
      <c r="C16" s="433">
        <v>0</v>
      </c>
      <c r="D16" s="242">
        <v>0</v>
      </c>
      <c r="E16" s="492">
        <v>0</v>
      </c>
      <c r="F16" s="243"/>
      <c r="G16" s="433">
        <v>0</v>
      </c>
      <c r="H16" s="433">
        <v>0</v>
      </c>
      <c r="I16" s="242">
        <v>0</v>
      </c>
      <c r="J16" s="492">
        <v>0</v>
      </c>
      <c r="K16" s="244"/>
      <c r="L16" s="242">
        <v>0</v>
      </c>
      <c r="M16" s="230"/>
      <c r="N16" s="230"/>
      <c r="O16" s="230"/>
      <c r="P16" s="230"/>
      <c r="Q16" s="230"/>
      <c r="R16" s="230"/>
      <c r="IG16" s="227"/>
      <c r="IH16" s="227"/>
      <c r="II16" s="227"/>
      <c r="IJ16" s="227"/>
      <c r="IK16" s="227"/>
    </row>
    <row r="17" spans="1:245" ht="21" customHeight="1">
      <c r="A17" s="241" t="s">
        <v>60</v>
      </c>
      <c r="B17" s="433">
        <v>0</v>
      </c>
      <c r="C17" s="433">
        <v>0</v>
      </c>
      <c r="D17" s="242">
        <v>0</v>
      </c>
      <c r="E17" s="492">
        <v>0</v>
      </c>
      <c r="F17" s="243"/>
      <c r="G17" s="433">
        <v>0</v>
      </c>
      <c r="H17" s="433">
        <v>0</v>
      </c>
      <c r="I17" s="242">
        <v>0</v>
      </c>
      <c r="J17" s="492">
        <v>0</v>
      </c>
      <c r="K17" s="244"/>
      <c r="L17" s="242">
        <v>0</v>
      </c>
      <c r="M17" s="230"/>
      <c r="N17" s="230"/>
      <c r="O17" s="230"/>
      <c r="P17" s="230"/>
      <c r="Q17" s="230"/>
      <c r="R17" s="230"/>
      <c r="IG17" s="227"/>
      <c r="IH17" s="227"/>
      <c r="II17" s="227"/>
      <c r="IJ17" s="227"/>
      <c r="IK17" s="227"/>
    </row>
    <row r="18" spans="1:245" ht="21" customHeight="1">
      <c r="A18" s="241" t="s">
        <v>64</v>
      </c>
      <c r="B18" s="433">
        <v>1</v>
      </c>
      <c r="C18" s="433">
        <v>6</v>
      </c>
      <c r="D18" s="242">
        <v>7</v>
      </c>
      <c r="E18" s="492">
        <v>100</v>
      </c>
      <c r="F18" s="243"/>
      <c r="G18" s="433">
        <v>0</v>
      </c>
      <c r="H18" s="433">
        <v>0</v>
      </c>
      <c r="I18" s="242">
        <v>0</v>
      </c>
      <c r="J18" s="492">
        <v>0</v>
      </c>
      <c r="K18" s="244"/>
      <c r="L18" s="242">
        <v>7</v>
      </c>
      <c r="M18" s="230"/>
      <c r="N18" s="230"/>
      <c r="O18" s="230"/>
      <c r="P18" s="230"/>
      <c r="Q18" s="230"/>
      <c r="R18" s="230"/>
      <c r="IG18" s="227"/>
      <c r="IH18" s="227"/>
      <c r="II18" s="227"/>
      <c r="IJ18" s="227"/>
      <c r="IK18" s="227"/>
    </row>
    <row r="19" spans="1:245" ht="21" customHeight="1">
      <c r="A19" s="241" t="s">
        <v>69</v>
      </c>
      <c r="B19" s="433">
        <v>15</v>
      </c>
      <c r="C19" s="433">
        <v>11</v>
      </c>
      <c r="D19" s="242">
        <v>26</v>
      </c>
      <c r="E19" s="492">
        <v>89.65517241379311</v>
      </c>
      <c r="F19" s="243"/>
      <c r="G19" s="433">
        <v>2</v>
      </c>
      <c r="H19" s="433">
        <v>1</v>
      </c>
      <c r="I19" s="242">
        <v>3</v>
      </c>
      <c r="J19" s="492">
        <v>10.344827586206897</v>
      </c>
      <c r="K19" s="244"/>
      <c r="L19" s="242">
        <v>29</v>
      </c>
      <c r="M19" s="230"/>
      <c r="N19" s="230"/>
      <c r="O19" s="230"/>
      <c r="P19" s="230"/>
      <c r="Q19" s="230"/>
      <c r="R19" s="230"/>
      <c r="IG19" s="227"/>
      <c r="IH19" s="227"/>
      <c r="II19" s="227"/>
      <c r="IJ19" s="227"/>
      <c r="IK19" s="227"/>
    </row>
    <row r="20" spans="1:245" ht="21" customHeight="1">
      <c r="A20" s="241" t="s">
        <v>65</v>
      </c>
      <c r="B20" s="433">
        <v>1</v>
      </c>
      <c r="C20" s="433">
        <v>7</v>
      </c>
      <c r="D20" s="242">
        <v>8</v>
      </c>
      <c r="E20" s="492">
        <v>100</v>
      </c>
      <c r="F20" s="243"/>
      <c r="G20" s="433">
        <v>0</v>
      </c>
      <c r="H20" s="433">
        <v>0</v>
      </c>
      <c r="I20" s="242">
        <v>0</v>
      </c>
      <c r="J20" s="492">
        <v>0</v>
      </c>
      <c r="K20" s="244"/>
      <c r="L20" s="242">
        <v>8</v>
      </c>
      <c r="M20" s="230"/>
      <c r="N20" s="230"/>
      <c r="O20" s="230"/>
      <c r="P20" s="230"/>
      <c r="Q20" s="230"/>
      <c r="R20" s="230"/>
      <c r="IG20" s="227"/>
      <c r="IH20" s="227"/>
      <c r="II20" s="227"/>
      <c r="IJ20" s="227"/>
      <c r="IK20" s="227"/>
    </row>
    <row r="21" spans="1:245" ht="21" customHeight="1">
      <c r="A21" s="241" t="s">
        <v>66</v>
      </c>
      <c r="B21" s="433">
        <v>6</v>
      </c>
      <c r="C21" s="433">
        <v>5</v>
      </c>
      <c r="D21" s="242">
        <v>11</v>
      </c>
      <c r="E21" s="492">
        <v>73.333333333333329</v>
      </c>
      <c r="F21" s="243"/>
      <c r="G21" s="433">
        <v>2</v>
      </c>
      <c r="H21" s="433">
        <v>2</v>
      </c>
      <c r="I21" s="242">
        <v>4</v>
      </c>
      <c r="J21" s="492">
        <v>26.666666666666668</v>
      </c>
      <c r="K21" s="244"/>
      <c r="L21" s="242">
        <v>15</v>
      </c>
      <c r="M21" s="230"/>
      <c r="N21" s="230"/>
      <c r="O21" s="230"/>
      <c r="P21" s="230"/>
      <c r="Q21" s="230"/>
      <c r="R21" s="230"/>
      <c r="IG21" s="227"/>
      <c r="IH21" s="227"/>
      <c r="II21" s="227"/>
      <c r="IJ21" s="227"/>
      <c r="IK21" s="227"/>
    </row>
    <row r="22" spans="1:245" ht="21" customHeight="1">
      <c r="A22" s="241" t="s">
        <v>67</v>
      </c>
      <c r="B22" s="433">
        <v>4</v>
      </c>
      <c r="C22" s="433">
        <v>4</v>
      </c>
      <c r="D22" s="242">
        <v>8</v>
      </c>
      <c r="E22" s="492">
        <v>88.888888888888886</v>
      </c>
      <c r="F22" s="243"/>
      <c r="G22" s="433">
        <v>1</v>
      </c>
      <c r="H22" s="433">
        <v>0</v>
      </c>
      <c r="I22" s="242">
        <v>1</v>
      </c>
      <c r="J22" s="492">
        <v>11.111111111111111</v>
      </c>
      <c r="K22" s="244"/>
      <c r="L22" s="242">
        <v>9</v>
      </c>
      <c r="M22" s="230"/>
      <c r="N22" s="230"/>
      <c r="O22" s="230"/>
      <c r="P22" s="230"/>
      <c r="Q22" s="230"/>
      <c r="R22" s="230"/>
      <c r="IG22" s="227"/>
      <c r="IH22" s="227"/>
      <c r="II22" s="227"/>
      <c r="IJ22" s="227"/>
      <c r="IK22" s="227"/>
    </row>
    <row r="23" spans="1:245" ht="21" customHeight="1">
      <c r="A23" s="241" t="s">
        <v>68</v>
      </c>
      <c r="B23" s="433">
        <v>10</v>
      </c>
      <c r="C23" s="433">
        <v>5</v>
      </c>
      <c r="D23" s="242">
        <v>15</v>
      </c>
      <c r="E23" s="492">
        <v>78.94736842105263</v>
      </c>
      <c r="F23" s="243"/>
      <c r="G23" s="433">
        <v>2</v>
      </c>
      <c r="H23" s="433">
        <v>2</v>
      </c>
      <c r="I23" s="242">
        <v>4</v>
      </c>
      <c r="J23" s="492">
        <v>21.05263157894737</v>
      </c>
      <c r="K23" s="244"/>
      <c r="L23" s="242">
        <v>19</v>
      </c>
      <c r="M23" s="230"/>
      <c r="N23" s="230"/>
      <c r="O23" s="230"/>
      <c r="P23" s="230"/>
      <c r="Q23" s="230"/>
      <c r="R23" s="230"/>
      <c r="IG23" s="227"/>
      <c r="IH23" s="227"/>
      <c r="II23" s="227"/>
      <c r="IJ23" s="227"/>
      <c r="IK23" s="227"/>
    </row>
    <row r="24" spans="1:245" ht="21" customHeight="1">
      <c r="A24" s="241" t="s">
        <v>70</v>
      </c>
      <c r="B24" s="433">
        <v>10</v>
      </c>
      <c r="C24" s="433">
        <v>4</v>
      </c>
      <c r="D24" s="242">
        <v>14</v>
      </c>
      <c r="E24" s="492">
        <v>77.777777777777771</v>
      </c>
      <c r="F24" s="243"/>
      <c r="G24" s="433">
        <v>3</v>
      </c>
      <c r="H24" s="433">
        <v>1</v>
      </c>
      <c r="I24" s="242">
        <v>4</v>
      </c>
      <c r="J24" s="492">
        <v>22.222222222222221</v>
      </c>
      <c r="K24" s="244"/>
      <c r="L24" s="242">
        <v>18</v>
      </c>
      <c r="M24" s="230"/>
      <c r="N24" s="230"/>
      <c r="O24" s="230"/>
      <c r="P24" s="230"/>
      <c r="Q24" s="230"/>
      <c r="R24" s="230"/>
      <c r="IG24" s="227"/>
      <c r="IH24" s="227"/>
      <c r="II24" s="227"/>
      <c r="IJ24" s="227"/>
      <c r="IK24" s="227"/>
    </row>
    <row r="25" spans="1:245" ht="21" customHeight="1">
      <c r="A25" s="241" t="s">
        <v>71</v>
      </c>
      <c r="B25" s="433">
        <v>3</v>
      </c>
      <c r="C25" s="433">
        <v>8</v>
      </c>
      <c r="D25" s="242">
        <v>11</v>
      </c>
      <c r="E25" s="492">
        <v>100</v>
      </c>
      <c r="F25" s="243"/>
      <c r="G25" s="433">
        <v>0</v>
      </c>
      <c r="H25" s="433">
        <v>0</v>
      </c>
      <c r="I25" s="242">
        <v>0</v>
      </c>
      <c r="J25" s="492">
        <v>0</v>
      </c>
      <c r="K25" s="244"/>
      <c r="L25" s="242">
        <v>11</v>
      </c>
      <c r="M25" s="230"/>
      <c r="N25" s="230"/>
      <c r="O25" s="230"/>
      <c r="P25" s="230"/>
      <c r="Q25" s="230"/>
      <c r="R25" s="230"/>
      <c r="IG25" s="227"/>
      <c r="IH25" s="227"/>
      <c r="II25" s="227"/>
      <c r="IJ25" s="227"/>
      <c r="IK25" s="227"/>
    </row>
    <row r="26" spans="1:245" ht="21" customHeight="1">
      <c r="A26" s="241" t="s">
        <v>72</v>
      </c>
      <c r="B26" s="433">
        <v>0</v>
      </c>
      <c r="C26" s="433">
        <v>7</v>
      </c>
      <c r="D26" s="242">
        <v>7</v>
      </c>
      <c r="E26" s="492">
        <v>100</v>
      </c>
      <c r="F26" s="243"/>
      <c r="G26" s="433">
        <v>0</v>
      </c>
      <c r="H26" s="433">
        <v>0</v>
      </c>
      <c r="I26" s="242">
        <v>0</v>
      </c>
      <c r="J26" s="492">
        <v>0</v>
      </c>
      <c r="K26" s="244"/>
      <c r="L26" s="242">
        <v>7</v>
      </c>
      <c r="M26" s="230"/>
      <c r="N26" s="230"/>
      <c r="O26" s="230"/>
      <c r="P26" s="230"/>
      <c r="Q26" s="230"/>
      <c r="R26" s="230"/>
      <c r="IG26" s="227"/>
      <c r="IH26" s="227"/>
      <c r="II26" s="227"/>
      <c r="IJ26" s="227"/>
      <c r="IK26" s="227"/>
    </row>
    <row r="27" spans="1:245" ht="21" customHeight="1">
      <c r="A27" s="241" t="s">
        <v>73</v>
      </c>
      <c r="B27" s="433">
        <v>3</v>
      </c>
      <c r="C27" s="433">
        <v>2</v>
      </c>
      <c r="D27" s="242">
        <v>5</v>
      </c>
      <c r="E27" s="492">
        <v>71.428571428571431</v>
      </c>
      <c r="F27" s="245"/>
      <c r="G27" s="433">
        <v>0</v>
      </c>
      <c r="H27" s="433">
        <v>2</v>
      </c>
      <c r="I27" s="242">
        <v>2</v>
      </c>
      <c r="J27" s="492">
        <v>28.571428571428573</v>
      </c>
      <c r="K27" s="244"/>
      <c r="L27" s="242">
        <v>7</v>
      </c>
      <c r="M27" s="230"/>
      <c r="N27" s="230"/>
      <c r="O27" s="230"/>
      <c r="P27" s="230"/>
      <c r="Q27" s="230"/>
      <c r="R27" s="230"/>
    </row>
    <row r="28" spans="1:245" ht="21" customHeight="1">
      <c r="A28" s="241" t="s">
        <v>74</v>
      </c>
      <c r="B28" s="433">
        <v>6</v>
      </c>
      <c r="C28" s="433">
        <v>2</v>
      </c>
      <c r="D28" s="242">
        <v>8</v>
      </c>
      <c r="E28" s="492">
        <v>100</v>
      </c>
      <c r="F28" s="245"/>
      <c r="G28" s="433">
        <v>0</v>
      </c>
      <c r="H28" s="433">
        <v>0</v>
      </c>
      <c r="I28" s="242">
        <v>0</v>
      </c>
      <c r="J28" s="492">
        <v>0</v>
      </c>
      <c r="K28" s="244"/>
      <c r="L28" s="242">
        <v>8</v>
      </c>
      <c r="M28" s="230"/>
      <c r="N28" s="230"/>
      <c r="O28" s="230"/>
      <c r="P28" s="230"/>
      <c r="Q28" s="230"/>
      <c r="R28" s="230"/>
    </row>
    <row r="29" spans="1:245" s="223" customFormat="1" ht="21" customHeight="1">
      <c r="A29" s="241" t="s">
        <v>75</v>
      </c>
      <c r="B29" s="433">
        <v>7</v>
      </c>
      <c r="C29" s="433">
        <v>7</v>
      </c>
      <c r="D29" s="242">
        <v>14</v>
      </c>
      <c r="E29" s="492">
        <v>100</v>
      </c>
      <c r="F29" s="245"/>
      <c r="G29" s="433">
        <v>0</v>
      </c>
      <c r="H29" s="433">
        <v>0</v>
      </c>
      <c r="I29" s="242">
        <v>0</v>
      </c>
      <c r="J29" s="492">
        <v>0</v>
      </c>
      <c r="K29" s="244"/>
      <c r="L29" s="242">
        <v>14</v>
      </c>
      <c r="M29" s="230"/>
      <c r="N29" s="230"/>
      <c r="O29" s="230"/>
      <c r="P29" s="230"/>
      <c r="Q29" s="230"/>
      <c r="R29" s="230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  <c r="GV29" s="226"/>
      <c r="GW29" s="226"/>
      <c r="GX29" s="226"/>
      <c r="GY29" s="226"/>
      <c r="GZ29" s="226"/>
      <c r="HA29" s="226"/>
      <c r="HB29" s="226"/>
      <c r="HC29" s="226"/>
      <c r="HD29" s="226"/>
      <c r="HE29" s="226"/>
      <c r="HF29" s="226"/>
      <c r="HG29" s="226"/>
      <c r="HH29" s="226"/>
      <c r="HI29" s="226"/>
      <c r="HJ29" s="226"/>
      <c r="HK29" s="226"/>
      <c r="HL29" s="226"/>
      <c r="HM29" s="226"/>
      <c r="HN29" s="226"/>
      <c r="HO29" s="226"/>
      <c r="HP29" s="226"/>
      <c r="HQ29" s="226"/>
      <c r="HR29" s="226"/>
      <c r="HS29" s="226"/>
      <c r="HT29" s="226"/>
      <c r="HU29" s="226"/>
      <c r="HV29" s="226"/>
      <c r="HW29" s="226"/>
      <c r="HX29" s="226"/>
      <c r="HY29" s="226"/>
      <c r="HZ29" s="226"/>
      <c r="IA29" s="226"/>
      <c r="IB29" s="226"/>
      <c r="IC29" s="226"/>
      <c r="ID29" s="226"/>
      <c r="IE29" s="226"/>
      <c r="IF29" s="226"/>
      <c r="IG29" s="226"/>
      <c r="IH29" s="226"/>
      <c r="II29" s="226"/>
      <c r="IJ29" s="226"/>
      <c r="IK29" s="226"/>
    </row>
    <row r="30" spans="1:245" s="223" customFormat="1" ht="21" customHeight="1">
      <c r="A30" s="241" t="s">
        <v>76</v>
      </c>
      <c r="B30" s="433">
        <v>2</v>
      </c>
      <c r="C30" s="433">
        <v>0</v>
      </c>
      <c r="D30" s="242">
        <v>2</v>
      </c>
      <c r="E30" s="492">
        <v>100</v>
      </c>
      <c r="F30" s="245"/>
      <c r="G30" s="433">
        <v>0</v>
      </c>
      <c r="H30" s="433">
        <v>0</v>
      </c>
      <c r="I30" s="242">
        <v>0</v>
      </c>
      <c r="J30" s="492">
        <v>0</v>
      </c>
      <c r="K30" s="244"/>
      <c r="L30" s="242">
        <v>2</v>
      </c>
      <c r="M30" s="230"/>
      <c r="N30" s="230"/>
      <c r="O30" s="230"/>
      <c r="P30" s="230"/>
      <c r="Q30" s="230"/>
      <c r="R30" s="230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  <c r="GV30" s="226"/>
      <c r="GW30" s="226"/>
      <c r="GX30" s="226"/>
      <c r="GY30" s="226"/>
      <c r="GZ30" s="226"/>
      <c r="HA30" s="226"/>
      <c r="HB30" s="226"/>
      <c r="HC30" s="226"/>
      <c r="HD30" s="226"/>
      <c r="HE30" s="226"/>
      <c r="HF30" s="226"/>
      <c r="HG30" s="226"/>
      <c r="HH30" s="226"/>
      <c r="HI30" s="226"/>
      <c r="HJ30" s="226"/>
      <c r="HK30" s="226"/>
      <c r="HL30" s="226"/>
      <c r="HM30" s="226"/>
      <c r="HN30" s="226"/>
      <c r="HO30" s="226"/>
      <c r="HP30" s="226"/>
      <c r="HQ30" s="226"/>
      <c r="HR30" s="226"/>
      <c r="HS30" s="226"/>
      <c r="HT30" s="226"/>
      <c r="HU30" s="226"/>
      <c r="HV30" s="226"/>
      <c r="HW30" s="226"/>
      <c r="HX30" s="226"/>
      <c r="HY30" s="226"/>
      <c r="HZ30" s="226"/>
      <c r="IA30" s="226"/>
      <c r="IB30" s="226"/>
      <c r="IC30" s="226"/>
      <c r="ID30" s="226"/>
      <c r="IE30" s="226"/>
      <c r="IF30" s="226"/>
      <c r="IG30" s="226"/>
      <c r="IH30" s="226"/>
      <c r="II30" s="226"/>
      <c r="IJ30" s="226"/>
      <c r="IK30" s="226"/>
    </row>
    <row r="31" spans="1:245" ht="21" customHeight="1">
      <c r="A31" s="241" t="s">
        <v>77</v>
      </c>
      <c r="B31" s="433">
        <v>6</v>
      </c>
      <c r="C31" s="433">
        <v>2</v>
      </c>
      <c r="D31" s="242">
        <v>8</v>
      </c>
      <c r="E31" s="492">
        <v>100</v>
      </c>
      <c r="F31" s="245"/>
      <c r="G31" s="433">
        <v>0</v>
      </c>
      <c r="H31" s="433">
        <v>0</v>
      </c>
      <c r="I31" s="242">
        <v>0</v>
      </c>
      <c r="J31" s="492">
        <v>0</v>
      </c>
      <c r="K31" s="244"/>
      <c r="L31" s="242">
        <v>8</v>
      </c>
      <c r="M31" s="230"/>
      <c r="N31" s="230"/>
      <c r="O31" s="230"/>
      <c r="P31" s="230"/>
      <c r="Q31" s="230"/>
      <c r="R31" s="230"/>
    </row>
    <row r="32" spans="1:245" ht="21" customHeight="1">
      <c r="A32" s="241" t="s">
        <v>78</v>
      </c>
      <c r="B32" s="433">
        <v>8</v>
      </c>
      <c r="C32" s="433">
        <v>1</v>
      </c>
      <c r="D32" s="242">
        <v>9</v>
      </c>
      <c r="E32" s="492">
        <v>90</v>
      </c>
      <c r="F32" s="245"/>
      <c r="G32" s="433">
        <v>1</v>
      </c>
      <c r="H32" s="433">
        <v>0</v>
      </c>
      <c r="I32" s="242">
        <v>1</v>
      </c>
      <c r="J32" s="492">
        <v>10</v>
      </c>
      <c r="K32" s="244"/>
      <c r="L32" s="242">
        <v>10</v>
      </c>
      <c r="M32" s="230"/>
      <c r="N32" s="230"/>
      <c r="O32" s="230"/>
      <c r="P32" s="230"/>
      <c r="Q32" s="230"/>
      <c r="R32" s="230"/>
    </row>
    <row r="33" spans="1:245" ht="21" customHeight="1">
      <c r="A33" s="241" t="s">
        <v>79</v>
      </c>
      <c r="B33" s="433">
        <v>3</v>
      </c>
      <c r="C33" s="433">
        <v>5</v>
      </c>
      <c r="D33" s="242">
        <v>8</v>
      </c>
      <c r="E33" s="492">
        <v>80</v>
      </c>
      <c r="F33" s="245"/>
      <c r="G33" s="433">
        <v>1</v>
      </c>
      <c r="H33" s="433">
        <v>1</v>
      </c>
      <c r="I33" s="242">
        <v>2</v>
      </c>
      <c r="J33" s="492">
        <v>20</v>
      </c>
      <c r="K33" s="244"/>
      <c r="L33" s="242">
        <v>10</v>
      </c>
      <c r="M33" s="230"/>
      <c r="N33" s="230"/>
      <c r="O33" s="230"/>
      <c r="P33" s="230"/>
      <c r="Q33" s="230"/>
      <c r="R33" s="230"/>
    </row>
    <row r="34" spans="1:245" ht="21" customHeight="1">
      <c r="A34" s="241" t="s">
        <v>80</v>
      </c>
      <c r="B34" s="433">
        <v>4</v>
      </c>
      <c r="C34" s="433">
        <v>4</v>
      </c>
      <c r="D34" s="242">
        <v>8</v>
      </c>
      <c r="E34" s="492">
        <v>80</v>
      </c>
      <c r="F34" s="245"/>
      <c r="G34" s="433">
        <v>1</v>
      </c>
      <c r="H34" s="433">
        <v>1</v>
      </c>
      <c r="I34" s="242">
        <v>2</v>
      </c>
      <c r="J34" s="492">
        <v>20</v>
      </c>
      <c r="K34" s="244"/>
      <c r="L34" s="242">
        <v>10</v>
      </c>
      <c r="M34" s="230"/>
      <c r="N34" s="230"/>
      <c r="O34" s="230"/>
      <c r="P34" s="230"/>
      <c r="Q34" s="230"/>
      <c r="R34" s="230"/>
    </row>
    <row r="35" spans="1:245" ht="21" customHeight="1">
      <c r="A35" s="241" t="s">
        <v>81</v>
      </c>
      <c r="B35" s="433">
        <v>4</v>
      </c>
      <c r="C35" s="433">
        <v>7</v>
      </c>
      <c r="D35" s="242">
        <v>11</v>
      </c>
      <c r="E35" s="492">
        <v>91.666666666666671</v>
      </c>
      <c r="F35" s="245"/>
      <c r="G35" s="433">
        <v>1</v>
      </c>
      <c r="H35" s="433">
        <v>0</v>
      </c>
      <c r="I35" s="242">
        <v>1</v>
      </c>
      <c r="J35" s="492">
        <v>8.3333333333333339</v>
      </c>
      <c r="K35" s="244"/>
      <c r="L35" s="242">
        <v>12</v>
      </c>
      <c r="M35" s="230"/>
      <c r="N35" s="230"/>
      <c r="O35" s="230"/>
      <c r="P35" s="230"/>
      <c r="Q35" s="230"/>
      <c r="R35" s="230"/>
    </row>
    <row r="36" spans="1:245" ht="21" customHeight="1">
      <c r="A36" s="241" t="s">
        <v>82</v>
      </c>
      <c r="B36" s="433">
        <v>9</v>
      </c>
      <c r="C36" s="433">
        <v>11</v>
      </c>
      <c r="D36" s="242">
        <v>20</v>
      </c>
      <c r="E36" s="492">
        <v>83.333333333333329</v>
      </c>
      <c r="F36" s="245"/>
      <c r="G36" s="433">
        <v>2</v>
      </c>
      <c r="H36" s="433">
        <v>2</v>
      </c>
      <c r="I36" s="242">
        <v>4</v>
      </c>
      <c r="J36" s="492">
        <v>16.666666666666668</v>
      </c>
      <c r="K36" s="244"/>
      <c r="L36" s="246">
        <v>24</v>
      </c>
      <c r="M36" s="230"/>
      <c r="N36" s="230"/>
      <c r="O36" s="230"/>
      <c r="P36" s="230"/>
      <c r="Q36" s="230"/>
      <c r="R36" s="230"/>
    </row>
    <row r="37" spans="1:245" ht="21" customHeight="1">
      <c r="A37" s="241" t="s">
        <v>83</v>
      </c>
      <c r="B37" s="433">
        <v>4</v>
      </c>
      <c r="C37" s="433">
        <v>0</v>
      </c>
      <c r="D37" s="242">
        <v>4</v>
      </c>
      <c r="E37" s="492">
        <v>100</v>
      </c>
      <c r="F37" s="245"/>
      <c r="G37" s="433">
        <v>0</v>
      </c>
      <c r="H37" s="433">
        <v>0</v>
      </c>
      <c r="I37" s="242">
        <v>0</v>
      </c>
      <c r="J37" s="492">
        <v>0</v>
      </c>
      <c r="K37" s="244"/>
      <c r="L37" s="242">
        <v>4</v>
      </c>
      <c r="M37" s="230"/>
      <c r="N37" s="230"/>
      <c r="O37" s="230"/>
      <c r="P37" s="230"/>
      <c r="Q37" s="230"/>
      <c r="R37" s="230"/>
    </row>
    <row r="38" spans="1:245" ht="21" customHeight="1">
      <c r="A38" s="241" t="s">
        <v>84</v>
      </c>
      <c r="B38" s="433">
        <v>11</v>
      </c>
      <c r="C38" s="433">
        <v>13</v>
      </c>
      <c r="D38" s="242">
        <v>24</v>
      </c>
      <c r="E38" s="492">
        <v>100</v>
      </c>
      <c r="F38" s="245"/>
      <c r="G38" s="433">
        <v>0</v>
      </c>
      <c r="H38" s="433">
        <v>0</v>
      </c>
      <c r="I38" s="242">
        <v>0</v>
      </c>
      <c r="J38" s="492">
        <v>0</v>
      </c>
      <c r="K38" s="244"/>
      <c r="L38" s="242">
        <v>24</v>
      </c>
      <c r="M38" s="230"/>
      <c r="N38" s="230"/>
      <c r="O38" s="230"/>
      <c r="P38" s="230"/>
      <c r="Q38" s="230"/>
      <c r="R38" s="230"/>
    </row>
    <row r="39" spans="1:245" ht="21" customHeight="1">
      <c r="A39" s="241" t="s">
        <v>85</v>
      </c>
      <c r="B39" s="433">
        <v>0</v>
      </c>
      <c r="C39" s="433">
        <v>0</v>
      </c>
      <c r="D39" s="242">
        <v>0</v>
      </c>
      <c r="E39" s="492">
        <v>0</v>
      </c>
      <c r="F39" s="245"/>
      <c r="G39" s="433">
        <v>0</v>
      </c>
      <c r="H39" s="433">
        <v>0</v>
      </c>
      <c r="I39" s="242">
        <v>0</v>
      </c>
      <c r="J39" s="492">
        <v>0</v>
      </c>
      <c r="K39" s="244"/>
      <c r="L39" s="242">
        <v>0</v>
      </c>
      <c r="M39" s="230"/>
      <c r="N39" s="230"/>
      <c r="O39" s="230"/>
      <c r="P39" s="230"/>
      <c r="Q39" s="230"/>
      <c r="R39" s="230"/>
    </row>
    <row r="40" spans="1:245" ht="21" customHeight="1">
      <c r="A40" s="241" t="s">
        <v>86</v>
      </c>
      <c r="B40" s="433">
        <v>0</v>
      </c>
      <c r="C40" s="433">
        <v>1</v>
      </c>
      <c r="D40" s="242">
        <v>1</v>
      </c>
      <c r="E40" s="492">
        <v>50</v>
      </c>
      <c r="F40" s="245"/>
      <c r="G40" s="433">
        <v>0</v>
      </c>
      <c r="H40" s="433">
        <v>1</v>
      </c>
      <c r="I40" s="242">
        <v>1</v>
      </c>
      <c r="J40" s="492">
        <v>50</v>
      </c>
      <c r="K40" s="244"/>
      <c r="L40" s="242">
        <v>2</v>
      </c>
      <c r="M40" s="230"/>
      <c r="N40" s="230"/>
      <c r="O40" s="230"/>
      <c r="P40" s="230"/>
      <c r="Q40" s="230"/>
      <c r="R40" s="230"/>
    </row>
    <row r="41" spans="1:245" ht="6.95" customHeight="1">
      <c r="A41" s="247"/>
      <c r="B41" s="248"/>
      <c r="C41" s="248"/>
      <c r="D41" s="249"/>
      <c r="E41" s="248"/>
      <c r="F41" s="245"/>
      <c r="G41" s="248"/>
      <c r="H41" s="248"/>
      <c r="I41" s="249"/>
      <c r="J41" s="248"/>
      <c r="K41" s="250"/>
      <c r="L41" s="249"/>
      <c r="M41" s="230"/>
      <c r="N41" s="230"/>
      <c r="O41" s="230"/>
      <c r="P41" s="230"/>
      <c r="Q41" s="230"/>
      <c r="R41" s="230"/>
    </row>
    <row r="42" spans="1:245" ht="21" customHeight="1">
      <c r="A42" s="251" t="s">
        <v>193</v>
      </c>
      <c r="B42" s="252">
        <v>131</v>
      </c>
      <c r="C42" s="252">
        <v>152</v>
      </c>
      <c r="D42" s="252">
        <v>283</v>
      </c>
      <c r="E42" s="253">
        <v>88.161993769470399</v>
      </c>
      <c r="F42" s="245"/>
      <c r="G42" s="252">
        <v>20</v>
      </c>
      <c r="H42" s="252">
        <v>18</v>
      </c>
      <c r="I42" s="252">
        <v>38</v>
      </c>
      <c r="J42" s="253">
        <v>11.838006230529595</v>
      </c>
      <c r="K42" s="250"/>
      <c r="L42" s="252">
        <v>321</v>
      </c>
      <c r="M42" s="230"/>
      <c r="N42" s="230"/>
      <c r="O42" s="230"/>
      <c r="P42" s="230"/>
      <c r="Q42" s="230"/>
      <c r="R42" s="230"/>
    </row>
    <row r="43" spans="1:245" ht="6.95" customHeight="1">
      <c r="A43" s="247"/>
      <c r="B43" s="248"/>
      <c r="C43" s="248"/>
      <c r="D43" s="249"/>
      <c r="E43" s="248"/>
      <c r="F43" s="245"/>
      <c r="G43" s="248"/>
      <c r="H43" s="248"/>
      <c r="I43" s="249"/>
      <c r="J43" s="248"/>
      <c r="K43" s="250"/>
      <c r="L43" s="249"/>
      <c r="M43" s="230"/>
      <c r="N43" s="230"/>
      <c r="O43" s="230"/>
      <c r="P43" s="230"/>
      <c r="Q43" s="230"/>
      <c r="R43" s="230"/>
    </row>
    <row r="44" spans="1:245" ht="21" customHeight="1">
      <c r="A44" s="241" t="s">
        <v>370</v>
      </c>
      <c r="B44" s="290">
        <v>0</v>
      </c>
      <c r="C44" s="290">
        <v>0</v>
      </c>
      <c r="D44" s="254">
        <v>0</v>
      </c>
      <c r="E44" s="494">
        <v>0</v>
      </c>
      <c r="F44" s="245"/>
      <c r="G44" s="290">
        <v>0</v>
      </c>
      <c r="H44" s="290">
        <v>0</v>
      </c>
      <c r="I44" s="254">
        <v>0</v>
      </c>
      <c r="J44" s="494">
        <v>0</v>
      </c>
      <c r="K44" s="250"/>
      <c r="L44" s="254">
        <v>0</v>
      </c>
      <c r="M44" s="230"/>
      <c r="N44" s="230"/>
      <c r="O44" s="230"/>
      <c r="P44" s="230"/>
      <c r="Q44" s="230"/>
      <c r="R44" s="230"/>
    </row>
    <row r="45" spans="1:245" ht="21" customHeight="1">
      <c r="A45" s="241" t="s">
        <v>183</v>
      </c>
      <c r="B45" s="290">
        <v>0</v>
      </c>
      <c r="C45" s="290">
        <v>0</v>
      </c>
      <c r="D45" s="254">
        <v>0</v>
      </c>
      <c r="E45" s="494">
        <v>0</v>
      </c>
      <c r="F45" s="245"/>
      <c r="G45" s="290">
        <v>0</v>
      </c>
      <c r="H45" s="290">
        <v>0</v>
      </c>
      <c r="I45" s="254">
        <v>0</v>
      </c>
      <c r="J45" s="494">
        <v>0</v>
      </c>
      <c r="K45" s="250"/>
      <c r="L45" s="254">
        <v>0</v>
      </c>
      <c r="M45" s="230"/>
      <c r="N45" s="230"/>
      <c r="O45" s="230"/>
      <c r="P45" s="230"/>
      <c r="Q45" s="230"/>
      <c r="R45" s="230"/>
    </row>
    <row r="46" spans="1:245" ht="21" customHeight="1">
      <c r="A46" s="241" t="s">
        <v>184</v>
      </c>
      <c r="B46" s="290">
        <v>0</v>
      </c>
      <c r="C46" s="290">
        <v>0</v>
      </c>
      <c r="D46" s="254">
        <v>0</v>
      </c>
      <c r="E46" s="494">
        <v>0</v>
      </c>
      <c r="F46" s="245"/>
      <c r="G46" s="290">
        <v>0</v>
      </c>
      <c r="H46" s="290">
        <v>0</v>
      </c>
      <c r="I46" s="254">
        <v>0</v>
      </c>
      <c r="J46" s="494">
        <v>0</v>
      </c>
      <c r="K46" s="250"/>
      <c r="L46" s="254">
        <v>0</v>
      </c>
      <c r="M46" s="230"/>
      <c r="N46" s="230"/>
      <c r="O46" s="230"/>
      <c r="P46" s="230"/>
      <c r="Q46" s="230"/>
      <c r="R46" s="230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</row>
    <row r="47" spans="1:245" ht="21" customHeight="1">
      <c r="A47" s="241" t="s">
        <v>185</v>
      </c>
      <c r="B47" s="290">
        <v>0</v>
      </c>
      <c r="C47" s="290">
        <v>0</v>
      </c>
      <c r="D47" s="254">
        <v>0</v>
      </c>
      <c r="E47" s="494">
        <v>0</v>
      </c>
      <c r="F47" s="245"/>
      <c r="G47" s="290">
        <v>0</v>
      </c>
      <c r="H47" s="290">
        <v>0</v>
      </c>
      <c r="I47" s="254">
        <v>0</v>
      </c>
      <c r="J47" s="494">
        <v>0</v>
      </c>
      <c r="K47" s="250"/>
      <c r="L47" s="254">
        <v>0</v>
      </c>
      <c r="M47" s="230"/>
      <c r="N47" s="230"/>
      <c r="O47" s="230"/>
      <c r="P47" s="230"/>
      <c r="Q47" s="230"/>
      <c r="R47" s="230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</row>
    <row r="48" spans="1:245" ht="21" customHeight="1">
      <c r="A48" s="241" t="s">
        <v>186</v>
      </c>
      <c r="B48" s="290">
        <v>0</v>
      </c>
      <c r="C48" s="290">
        <v>0</v>
      </c>
      <c r="D48" s="254">
        <v>0</v>
      </c>
      <c r="E48" s="494">
        <v>0</v>
      </c>
      <c r="F48" s="245"/>
      <c r="G48" s="290">
        <v>0</v>
      </c>
      <c r="H48" s="290">
        <v>0</v>
      </c>
      <c r="I48" s="254">
        <v>0</v>
      </c>
      <c r="J48" s="494">
        <v>0</v>
      </c>
      <c r="K48" s="250"/>
      <c r="L48" s="254">
        <v>0</v>
      </c>
      <c r="M48" s="230"/>
      <c r="N48" s="230"/>
      <c r="O48" s="230"/>
      <c r="P48" s="230"/>
      <c r="Q48" s="230"/>
      <c r="R48" s="230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</row>
    <row r="49" spans="1:245" ht="21" customHeight="1">
      <c r="A49" s="241" t="s">
        <v>187</v>
      </c>
      <c r="B49" s="290">
        <v>0</v>
      </c>
      <c r="C49" s="290">
        <v>0</v>
      </c>
      <c r="D49" s="254">
        <v>0</v>
      </c>
      <c r="E49" s="494">
        <v>0</v>
      </c>
      <c r="F49" s="245"/>
      <c r="G49" s="290">
        <v>0</v>
      </c>
      <c r="H49" s="290">
        <v>0</v>
      </c>
      <c r="I49" s="254">
        <v>0</v>
      </c>
      <c r="J49" s="494">
        <v>0</v>
      </c>
      <c r="K49" s="250"/>
      <c r="L49" s="254">
        <v>0</v>
      </c>
      <c r="M49" s="230"/>
      <c r="N49" s="230"/>
      <c r="O49" s="230"/>
      <c r="P49" s="230"/>
      <c r="Q49" s="230"/>
      <c r="R49" s="230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</row>
    <row r="50" spans="1:245" ht="21" customHeight="1">
      <c r="A50" s="241" t="s">
        <v>188</v>
      </c>
      <c r="B50" s="290">
        <v>0</v>
      </c>
      <c r="C50" s="290">
        <v>0</v>
      </c>
      <c r="D50" s="254">
        <v>0</v>
      </c>
      <c r="E50" s="494">
        <v>0</v>
      </c>
      <c r="F50" s="245"/>
      <c r="G50" s="290">
        <v>0</v>
      </c>
      <c r="H50" s="290">
        <v>0</v>
      </c>
      <c r="I50" s="254">
        <v>0</v>
      </c>
      <c r="J50" s="494">
        <v>0</v>
      </c>
      <c r="K50" s="250"/>
      <c r="L50" s="254">
        <v>0</v>
      </c>
      <c r="M50" s="230"/>
      <c r="N50" s="230"/>
      <c r="O50" s="230"/>
      <c r="P50" s="230"/>
      <c r="Q50" s="230"/>
      <c r="R50" s="230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</row>
    <row r="51" spans="1:245" ht="21" customHeight="1">
      <c r="A51" s="241" t="s">
        <v>189</v>
      </c>
      <c r="B51" s="290">
        <v>0</v>
      </c>
      <c r="C51" s="290">
        <v>0</v>
      </c>
      <c r="D51" s="254">
        <v>0</v>
      </c>
      <c r="E51" s="494">
        <v>0</v>
      </c>
      <c r="F51" s="245"/>
      <c r="G51" s="290">
        <v>0</v>
      </c>
      <c r="H51" s="290">
        <v>0</v>
      </c>
      <c r="I51" s="254">
        <v>0</v>
      </c>
      <c r="J51" s="494">
        <v>0</v>
      </c>
      <c r="K51" s="250"/>
      <c r="L51" s="254">
        <v>0</v>
      </c>
      <c r="M51" s="230"/>
      <c r="N51" s="230"/>
      <c r="O51" s="230"/>
      <c r="P51" s="230"/>
      <c r="Q51" s="230"/>
      <c r="R51" s="230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</row>
    <row r="52" spans="1:245" ht="21" customHeight="1">
      <c r="A52" s="241" t="s">
        <v>190</v>
      </c>
      <c r="B52" s="290">
        <v>0</v>
      </c>
      <c r="C52" s="290">
        <v>0</v>
      </c>
      <c r="D52" s="254">
        <v>0</v>
      </c>
      <c r="E52" s="494">
        <v>0</v>
      </c>
      <c r="F52" s="245"/>
      <c r="G52" s="290">
        <v>0</v>
      </c>
      <c r="H52" s="290">
        <v>0</v>
      </c>
      <c r="I52" s="254">
        <v>0</v>
      </c>
      <c r="J52" s="494">
        <v>0</v>
      </c>
      <c r="K52" s="250"/>
      <c r="L52" s="254">
        <v>0</v>
      </c>
      <c r="M52" s="230"/>
      <c r="N52" s="230"/>
      <c r="O52" s="230"/>
      <c r="P52" s="230"/>
      <c r="Q52" s="230"/>
      <c r="R52" s="230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</row>
    <row r="53" spans="1:245" ht="21" customHeight="1">
      <c r="A53" s="241" t="s">
        <v>179</v>
      </c>
      <c r="B53" s="290">
        <v>0</v>
      </c>
      <c r="C53" s="290">
        <v>0</v>
      </c>
      <c r="D53" s="254">
        <v>0</v>
      </c>
      <c r="E53" s="494">
        <v>0</v>
      </c>
      <c r="F53" s="245"/>
      <c r="G53" s="290">
        <v>0</v>
      </c>
      <c r="H53" s="290">
        <v>0</v>
      </c>
      <c r="I53" s="254">
        <v>0</v>
      </c>
      <c r="J53" s="494">
        <v>0</v>
      </c>
      <c r="K53" s="250"/>
      <c r="L53" s="254">
        <v>0</v>
      </c>
      <c r="M53" s="230"/>
      <c r="N53" s="230"/>
      <c r="O53" s="230"/>
      <c r="P53" s="230"/>
      <c r="Q53" s="230"/>
      <c r="R53" s="230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</row>
    <row r="54" spans="1:245" ht="21" customHeight="1">
      <c r="A54" s="241" t="s">
        <v>180</v>
      </c>
      <c r="B54" s="433">
        <v>1</v>
      </c>
      <c r="C54" s="433">
        <v>1</v>
      </c>
      <c r="D54" s="242">
        <v>2</v>
      </c>
      <c r="E54" s="492">
        <v>22.222222222222221</v>
      </c>
      <c r="F54" s="245"/>
      <c r="G54" s="433">
        <v>4</v>
      </c>
      <c r="H54" s="433">
        <v>3</v>
      </c>
      <c r="I54" s="242">
        <v>7</v>
      </c>
      <c r="J54" s="492">
        <v>77.777777777777771</v>
      </c>
      <c r="K54" s="244"/>
      <c r="L54" s="242">
        <v>9</v>
      </c>
      <c r="M54" s="230"/>
      <c r="N54" s="230"/>
      <c r="O54" s="230"/>
      <c r="P54" s="230"/>
      <c r="Q54" s="230"/>
      <c r="R54" s="230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</row>
    <row r="55" spans="1:245" ht="21" customHeight="1">
      <c r="A55" s="241" t="s">
        <v>181</v>
      </c>
      <c r="B55" s="290">
        <v>0</v>
      </c>
      <c r="C55" s="290">
        <v>0</v>
      </c>
      <c r="D55" s="254">
        <v>0</v>
      </c>
      <c r="E55" s="494">
        <v>0</v>
      </c>
      <c r="F55" s="245"/>
      <c r="G55" s="290">
        <v>0</v>
      </c>
      <c r="H55" s="290">
        <v>0</v>
      </c>
      <c r="I55" s="254">
        <v>0</v>
      </c>
      <c r="J55" s="494">
        <v>0</v>
      </c>
      <c r="K55" s="250"/>
      <c r="L55" s="254">
        <v>0</v>
      </c>
      <c r="M55" s="230"/>
      <c r="N55" s="230"/>
      <c r="O55" s="230"/>
      <c r="P55" s="230"/>
      <c r="Q55" s="230"/>
      <c r="R55" s="230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</row>
    <row r="56" spans="1:245" ht="21" customHeight="1">
      <c r="A56" s="241" t="s">
        <v>182</v>
      </c>
      <c r="B56" s="290">
        <v>0</v>
      </c>
      <c r="C56" s="290">
        <v>0</v>
      </c>
      <c r="D56" s="254">
        <v>0</v>
      </c>
      <c r="E56" s="494">
        <v>0</v>
      </c>
      <c r="F56" s="245"/>
      <c r="G56" s="290">
        <v>0</v>
      </c>
      <c r="H56" s="290">
        <v>0</v>
      </c>
      <c r="I56" s="254">
        <v>0</v>
      </c>
      <c r="J56" s="494">
        <v>0</v>
      </c>
      <c r="K56" s="250"/>
      <c r="L56" s="254">
        <v>0</v>
      </c>
      <c r="M56" s="230"/>
      <c r="N56" s="230"/>
      <c r="O56" s="230"/>
      <c r="P56" s="230"/>
      <c r="Q56" s="230"/>
      <c r="R56" s="230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  <c r="CL56" s="227"/>
      <c r="CM56" s="227"/>
      <c r="CN56" s="227"/>
      <c r="CO56" s="227"/>
      <c r="CP56" s="227"/>
      <c r="CQ56" s="227"/>
      <c r="CR56" s="227"/>
      <c r="CS56" s="227"/>
      <c r="CT56" s="227"/>
      <c r="CU56" s="227"/>
      <c r="CV56" s="227"/>
      <c r="CW56" s="227"/>
      <c r="CX56" s="227"/>
      <c r="CY56" s="227"/>
      <c r="CZ56" s="227"/>
      <c r="DA56" s="227"/>
      <c r="DB56" s="227"/>
      <c r="DC56" s="227"/>
      <c r="DD56" s="227"/>
      <c r="DE56" s="227"/>
      <c r="DF56" s="227"/>
      <c r="DG56" s="227"/>
      <c r="DH56" s="227"/>
      <c r="DI56" s="227"/>
      <c r="DJ56" s="227"/>
      <c r="DK56" s="227"/>
      <c r="DL56" s="227"/>
      <c r="DM56" s="227"/>
      <c r="DN56" s="227"/>
      <c r="DO56" s="227"/>
      <c r="DP56" s="227"/>
      <c r="DQ56" s="227"/>
      <c r="DR56" s="227"/>
      <c r="DS56" s="227"/>
      <c r="DT56" s="227"/>
      <c r="DU56" s="227"/>
      <c r="DV56" s="227"/>
      <c r="DW56" s="227"/>
      <c r="DX56" s="227"/>
      <c r="DY56" s="227"/>
      <c r="DZ56" s="227"/>
      <c r="EA56" s="227"/>
      <c r="EB56" s="227"/>
      <c r="EC56" s="227"/>
      <c r="ED56" s="227"/>
      <c r="EE56" s="227"/>
      <c r="EF56" s="227"/>
      <c r="EG56" s="227"/>
      <c r="EH56" s="227"/>
      <c r="EI56" s="227"/>
      <c r="EJ56" s="227"/>
      <c r="EK56" s="227"/>
      <c r="EL56" s="227"/>
      <c r="EM56" s="227"/>
      <c r="EN56" s="227"/>
      <c r="EO56" s="227"/>
      <c r="EP56" s="227"/>
      <c r="EQ56" s="227"/>
      <c r="ER56" s="227"/>
      <c r="ES56" s="227"/>
      <c r="ET56" s="227"/>
      <c r="EU56" s="227"/>
      <c r="EV56" s="227"/>
      <c r="EW56" s="227"/>
      <c r="EX56" s="227"/>
      <c r="EY56" s="227"/>
      <c r="EZ56" s="227"/>
      <c r="FA56" s="227"/>
      <c r="FB56" s="227"/>
      <c r="FC56" s="227"/>
      <c r="FD56" s="227"/>
      <c r="FE56" s="227"/>
      <c r="FF56" s="227"/>
      <c r="FG56" s="227"/>
      <c r="FH56" s="227"/>
      <c r="FI56" s="227"/>
      <c r="FJ56" s="227"/>
      <c r="FK56" s="227"/>
      <c r="FL56" s="227"/>
      <c r="FM56" s="227"/>
      <c r="FN56" s="227"/>
      <c r="FO56" s="227"/>
      <c r="FP56" s="227"/>
      <c r="FQ56" s="227"/>
      <c r="FR56" s="227"/>
      <c r="FS56" s="227"/>
      <c r="FT56" s="227"/>
      <c r="FU56" s="227"/>
      <c r="FV56" s="227"/>
      <c r="FW56" s="227"/>
      <c r="FX56" s="227"/>
      <c r="FY56" s="227"/>
      <c r="FZ56" s="227"/>
      <c r="GA56" s="227"/>
      <c r="GB56" s="227"/>
      <c r="GC56" s="227"/>
      <c r="GD56" s="227"/>
      <c r="GE56" s="227"/>
      <c r="GF56" s="227"/>
      <c r="GG56" s="227"/>
      <c r="GH56" s="227"/>
      <c r="GI56" s="227"/>
      <c r="GJ56" s="227"/>
      <c r="GK56" s="227"/>
      <c r="GL56" s="227"/>
      <c r="GM56" s="227"/>
      <c r="GN56" s="227"/>
      <c r="GO56" s="227"/>
      <c r="GP56" s="227"/>
      <c r="GQ56" s="227"/>
      <c r="GR56" s="227"/>
      <c r="GS56" s="227"/>
      <c r="GT56" s="227"/>
      <c r="GU56" s="227"/>
      <c r="GV56" s="227"/>
      <c r="GW56" s="227"/>
      <c r="GX56" s="227"/>
      <c r="GY56" s="227"/>
      <c r="GZ56" s="227"/>
      <c r="HA56" s="227"/>
      <c r="HB56" s="227"/>
      <c r="HC56" s="227"/>
      <c r="HD56" s="227"/>
      <c r="HE56" s="227"/>
      <c r="HF56" s="227"/>
      <c r="HG56" s="227"/>
      <c r="HH56" s="227"/>
      <c r="HI56" s="227"/>
      <c r="HJ56" s="227"/>
      <c r="HK56" s="227"/>
      <c r="HL56" s="227"/>
      <c r="HM56" s="227"/>
      <c r="HN56" s="227"/>
      <c r="HO56" s="227"/>
      <c r="HP56" s="227"/>
      <c r="HQ56" s="227"/>
      <c r="HR56" s="227"/>
      <c r="HS56" s="227"/>
      <c r="HT56" s="227"/>
      <c r="HU56" s="227"/>
      <c r="HV56" s="227"/>
      <c r="HW56" s="227"/>
      <c r="HX56" s="227"/>
      <c r="HY56" s="227"/>
      <c r="HZ56" s="227"/>
      <c r="IA56" s="227"/>
      <c r="IB56" s="227"/>
      <c r="IC56" s="227"/>
      <c r="ID56" s="227"/>
      <c r="IE56" s="227"/>
      <c r="IF56" s="227"/>
      <c r="IG56" s="227"/>
      <c r="IH56" s="227"/>
      <c r="II56" s="227"/>
      <c r="IJ56" s="227"/>
      <c r="IK56" s="227"/>
    </row>
    <row r="57" spans="1:245" ht="21" customHeight="1">
      <c r="A57" s="241" t="s">
        <v>191</v>
      </c>
      <c r="B57" s="290">
        <v>0</v>
      </c>
      <c r="C57" s="290">
        <v>0</v>
      </c>
      <c r="D57" s="254">
        <v>0</v>
      </c>
      <c r="E57" s="494">
        <v>0</v>
      </c>
      <c r="F57" s="245"/>
      <c r="G57" s="290">
        <v>0</v>
      </c>
      <c r="H57" s="290">
        <v>0</v>
      </c>
      <c r="I57" s="254">
        <v>0</v>
      </c>
      <c r="J57" s="494">
        <v>0</v>
      </c>
      <c r="K57" s="250"/>
      <c r="L57" s="254">
        <v>0</v>
      </c>
      <c r="M57" s="230"/>
      <c r="N57" s="230"/>
      <c r="O57" s="230"/>
      <c r="P57" s="230"/>
      <c r="Q57" s="230"/>
      <c r="R57" s="230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  <c r="CO57" s="227"/>
      <c r="CP57" s="227"/>
      <c r="CQ57" s="227"/>
      <c r="CR57" s="227"/>
      <c r="CS57" s="227"/>
      <c r="CT57" s="227"/>
      <c r="CU57" s="227"/>
      <c r="CV57" s="227"/>
      <c r="CW57" s="227"/>
      <c r="CX57" s="227"/>
      <c r="CY57" s="227"/>
      <c r="CZ57" s="227"/>
      <c r="DA57" s="227"/>
      <c r="DB57" s="227"/>
      <c r="DC57" s="227"/>
      <c r="DD57" s="227"/>
      <c r="DE57" s="227"/>
      <c r="DF57" s="227"/>
      <c r="DG57" s="227"/>
      <c r="DH57" s="227"/>
      <c r="DI57" s="227"/>
      <c r="DJ57" s="227"/>
      <c r="DK57" s="227"/>
      <c r="DL57" s="227"/>
      <c r="DM57" s="227"/>
      <c r="DN57" s="227"/>
      <c r="DO57" s="227"/>
      <c r="DP57" s="227"/>
      <c r="DQ57" s="227"/>
      <c r="DR57" s="227"/>
      <c r="DS57" s="227"/>
      <c r="DT57" s="227"/>
      <c r="DU57" s="227"/>
      <c r="DV57" s="227"/>
      <c r="DW57" s="227"/>
      <c r="DX57" s="227"/>
      <c r="DY57" s="227"/>
      <c r="DZ57" s="227"/>
      <c r="EA57" s="227"/>
      <c r="EB57" s="227"/>
      <c r="EC57" s="227"/>
      <c r="ED57" s="227"/>
      <c r="EE57" s="227"/>
      <c r="EF57" s="227"/>
      <c r="EG57" s="227"/>
      <c r="EH57" s="227"/>
      <c r="EI57" s="227"/>
      <c r="EJ57" s="227"/>
      <c r="EK57" s="227"/>
      <c r="EL57" s="227"/>
      <c r="EM57" s="227"/>
      <c r="EN57" s="227"/>
      <c r="EO57" s="227"/>
      <c r="EP57" s="227"/>
      <c r="EQ57" s="227"/>
      <c r="ER57" s="227"/>
      <c r="ES57" s="227"/>
      <c r="ET57" s="227"/>
      <c r="EU57" s="227"/>
      <c r="EV57" s="227"/>
      <c r="EW57" s="227"/>
      <c r="EX57" s="227"/>
      <c r="EY57" s="227"/>
      <c r="EZ57" s="227"/>
      <c r="FA57" s="227"/>
      <c r="FB57" s="227"/>
      <c r="FC57" s="227"/>
      <c r="FD57" s="227"/>
      <c r="FE57" s="227"/>
      <c r="FF57" s="227"/>
      <c r="FG57" s="227"/>
      <c r="FH57" s="227"/>
      <c r="FI57" s="227"/>
      <c r="FJ57" s="227"/>
      <c r="FK57" s="227"/>
      <c r="FL57" s="227"/>
      <c r="FM57" s="227"/>
      <c r="FN57" s="227"/>
      <c r="FO57" s="227"/>
      <c r="FP57" s="227"/>
      <c r="FQ57" s="227"/>
      <c r="FR57" s="227"/>
      <c r="FS57" s="227"/>
      <c r="FT57" s="227"/>
      <c r="FU57" s="227"/>
      <c r="FV57" s="227"/>
      <c r="FW57" s="227"/>
      <c r="FX57" s="227"/>
      <c r="FY57" s="227"/>
      <c r="FZ57" s="227"/>
      <c r="GA57" s="227"/>
      <c r="GB57" s="227"/>
      <c r="GC57" s="227"/>
      <c r="GD57" s="227"/>
      <c r="GE57" s="227"/>
      <c r="GF57" s="227"/>
      <c r="GG57" s="227"/>
      <c r="GH57" s="227"/>
      <c r="GI57" s="227"/>
      <c r="GJ57" s="227"/>
      <c r="GK57" s="227"/>
      <c r="GL57" s="227"/>
      <c r="GM57" s="227"/>
      <c r="GN57" s="227"/>
      <c r="GO57" s="227"/>
      <c r="GP57" s="227"/>
      <c r="GQ57" s="227"/>
      <c r="GR57" s="227"/>
      <c r="GS57" s="227"/>
      <c r="GT57" s="227"/>
      <c r="GU57" s="227"/>
      <c r="GV57" s="227"/>
      <c r="GW57" s="227"/>
      <c r="GX57" s="227"/>
      <c r="GY57" s="227"/>
      <c r="GZ57" s="227"/>
      <c r="HA57" s="227"/>
      <c r="HB57" s="227"/>
      <c r="HC57" s="227"/>
      <c r="HD57" s="227"/>
      <c r="HE57" s="227"/>
      <c r="HF57" s="227"/>
      <c r="HG57" s="227"/>
      <c r="HH57" s="227"/>
      <c r="HI57" s="227"/>
      <c r="HJ57" s="227"/>
      <c r="HK57" s="227"/>
      <c r="HL57" s="227"/>
      <c r="HM57" s="227"/>
      <c r="HN57" s="227"/>
      <c r="HO57" s="227"/>
      <c r="HP57" s="227"/>
      <c r="HQ57" s="227"/>
      <c r="HR57" s="227"/>
      <c r="HS57" s="227"/>
      <c r="HT57" s="227"/>
      <c r="HU57" s="227"/>
      <c r="HV57" s="227"/>
      <c r="HW57" s="227"/>
      <c r="HX57" s="227"/>
      <c r="HY57" s="227"/>
      <c r="HZ57" s="227"/>
      <c r="IA57" s="227"/>
      <c r="IB57" s="227"/>
      <c r="IC57" s="227"/>
      <c r="ID57" s="227"/>
      <c r="IE57" s="227"/>
      <c r="IF57" s="227"/>
      <c r="IG57" s="227"/>
      <c r="IH57" s="227"/>
      <c r="II57" s="227"/>
      <c r="IJ57" s="227"/>
      <c r="IK57" s="227"/>
    </row>
    <row r="58" spans="1:245" ht="6.95" customHeight="1">
      <c r="A58" s="247"/>
      <c r="B58" s="248"/>
      <c r="C58" s="248"/>
      <c r="D58" s="249"/>
      <c r="E58" s="248"/>
      <c r="F58" s="245"/>
      <c r="G58" s="248"/>
      <c r="H58" s="248"/>
      <c r="I58" s="249"/>
      <c r="J58" s="248"/>
      <c r="K58" s="250"/>
      <c r="L58" s="249"/>
      <c r="M58" s="230"/>
      <c r="N58" s="230"/>
      <c r="O58" s="230"/>
      <c r="P58" s="230"/>
      <c r="Q58" s="230"/>
      <c r="R58" s="230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  <c r="CL58" s="227"/>
      <c r="CM58" s="227"/>
      <c r="CN58" s="227"/>
      <c r="CO58" s="227"/>
      <c r="CP58" s="227"/>
      <c r="CQ58" s="227"/>
      <c r="CR58" s="227"/>
      <c r="CS58" s="227"/>
      <c r="CT58" s="227"/>
      <c r="CU58" s="227"/>
      <c r="CV58" s="227"/>
      <c r="CW58" s="227"/>
      <c r="CX58" s="227"/>
      <c r="CY58" s="227"/>
      <c r="CZ58" s="227"/>
      <c r="DA58" s="227"/>
      <c r="DB58" s="227"/>
      <c r="DC58" s="227"/>
      <c r="DD58" s="227"/>
      <c r="DE58" s="227"/>
      <c r="DF58" s="227"/>
      <c r="DG58" s="227"/>
      <c r="DH58" s="227"/>
      <c r="DI58" s="227"/>
      <c r="DJ58" s="227"/>
      <c r="DK58" s="227"/>
      <c r="DL58" s="227"/>
      <c r="DM58" s="227"/>
      <c r="DN58" s="227"/>
      <c r="DO58" s="227"/>
      <c r="DP58" s="227"/>
      <c r="DQ58" s="227"/>
      <c r="DR58" s="227"/>
      <c r="DS58" s="227"/>
      <c r="DT58" s="227"/>
      <c r="DU58" s="227"/>
      <c r="DV58" s="227"/>
      <c r="DW58" s="227"/>
      <c r="DX58" s="227"/>
      <c r="DY58" s="227"/>
      <c r="DZ58" s="227"/>
      <c r="EA58" s="227"/>
      <c r="EB58" s="227"/>
      <c r="EC58" s="227"/>
      <c r="ED58" s="227"/>
      <c r="EE58" s="227"/>
      <c r="EF58" s="227"/>
      <c r="EG58" s="227"/>
      <c r="EH58" s="227"/>
      <c r="EI58" s="227"/>
      <c r="EJ58" s="227"/>
      <c r="EK58" s="227"/>
      <c r="EL58" s="227"/>
      <c r="EM58" s="227"/>
      <c r="EN58" s="227"/>
      <c r="EO58" s="227"/>
      <c r="EP58" s="227"/>
      <c r="EQ58" s="227"/>
      <c r="ER58" s="227"/>
      <c r="ES58" s="227"/>
      <c r="ET58" s="227"/>
      <c r="EU58" s="227"/>
      <c r="EV58" s="227"/>
      <c r="EW58" s="227"/>
      <c r="EX58" s="227"/>
      <c r="EY58" s="227"/>
      <c r="EZ58" s="227"/>
      <c r="FA58" s="227"/>
      <c r="FB58" s="227"/>
      <c r="FC58" s="227"/>
      <c r="FD58" s="227"/>
      <c r="FE58" s="227"/>
      <c r="FF58" s="227"/>
      <c r="FG58" s="227"/>
      <c r="FH58" s="227"/>
      <c r="FI58" s="227"/>
      <c r="FJ58" s="227"/>
      <c r="FK58" s="227"/>
      <c r="FL58" s="227"/>
      <c r="FM58" s="227"/>
      <c r="FN58" s="227"/>
      <c r="FO58" s="227"/>
      <c r="FP58" s="227"/>
      <c r="FQ58" s="227"/>
      <c r="FR58" s="227"/>
      <c r="FS58" s="227"/>
      <c r="FT58" s="227"/>
      <c r="FU58" s="227"/>
      <c r="FV58" s="227"/>
      <c r="FW58" s="227"/>
      <c r="FX58" s="227"/>
      <c r="FY58" s="227"/>
      <c r="FZ58" s="227"/>
      <c r="GA58" s="227"/>
      <c r="GB58" s="227"/>
      <c r="GC58" s="227"/>
      <c r="GD58" s="227"/>
      <c r="GE58" s="227"/>
      <c r="GF58" s="227"/>
      <c r="GG58" s="227"/>
      <c r="GH58" s="227"/>
      <c r="GI58" s="227"/>
      <c r="GJ58" s="227"/>
      <c r="GK58" s="227"/>
      <c r="GL58" s="227"/>
      <c r="GM58" s="227"/>
      <c r="GN58" s="227"/>
      <c r="GO58" s="227"/>
      <c r="GP58" s="227"/>
      <c r="GQ58" s="227"/>
      <c r="GR58" s="227"/>
      <c r="GS58" s="227"/>
      <c r="GT58" s="227"/>
      <c r="GU58" s="227"/>
      <c r="GV58" s="227"/>
      <c r="GW58" s="227"/>
      <c r="GX58" s="227"/>
      <c r="GY58" s="227"/>
      <c r="GZ58" s="227"/>
      <c r="HA58" s="227"/>
      <c r="HB58" s="227"/>
      <c r="HC58" s="227"/>
      <c r="HD58" s="227"/>
      <c r="HE58" s="227"/>
      <c r="HF58" s="227"/>
      <c r="HG58" s="227"/>
      <c r="HH58" s="227"/>
      <c r="HI58" s="227"/>
      <c r="HJ58" s="227"/>
      <c r="HK58" s="227"/>
      <c r="HL58" s="227"/>
      <c r="HM58" s="227"/>
      <c r="HN58" s="227"/>
      <c r="HO58" s="227"/>
      <c r="HP58" s="227"/>
      <c r="HQ58" s="227"/>
      <c r="HR58" s="227"/>
      <c r="HS58" s="227"/>
      <c r="HT58" s="227"/>
      <c r="HU58" s="227"/>
      <c r="HV58" s="227"/>
      <c r="HW58" s="227"/>
      <c r="HX58" s="227"/>
      <c r="HY58" s="227"/>
      <c r="HZ58" s="227"/>
      <c r="IA58" s="227"/>
      <c r="IB58" s="227"/>
      <c r="IC58" s="227"/>
      <c r="ID58" s="227"/>
      <c r="IE58" s="227"/>
      <c r="IF58" s="227"/>
      <c r="IG58" s="227"/>
      <c r="IH58" s="227"/>
      <c r="II58" s="227"/>
      <c r="IJ58" s="227"/>
      <c r="IK58" s="227"/>
    </row>
    <row r="59" spans="1:245" ht="21" customHeight="1">
      <c r="A59" s="255" t="s">
        <v>193</v>
      </c>
      <c r="B59" s="252">
        <v>1</v>
      </c>
      <c r="C59" s="252">
        <v>1</v>
      </c>
      <c r="D59" s="252">
        <v>2</v>
      </c>
      <c r="E59" s="252">
        <v>22.222222222222221</v>
      </c>
      <c r="F59" s="231"/>
      <c r="G59" s="252">
        <v>4</v>
      </c>
      <c r="H59" s="252">
        <v>3</v>
      </c>
      <c r="I59" s="252">
        <v>7</v>
      </c>
      <c r="J59" s="252">
        <v>77.777777777777771</v>
      </c>
      <c r="K59" s="250"/>
      <c r="L59" s="252">
        <v>9</v>
      </c>
    </row>
    <row r="60" spans="1:245" ht="6.95" customHeight="1">
      <c r="A60" s="247"/>
      <c r="B60" s="248"/>
      <c r="C60" s="248"/>
      <c r="D60" s="249"/>
      <c r="E60" s="256"/>
      <c r="F60" s="231"/>
      <c r="G60" s="248"/>
      <c r="H60" s="248"/>
      <c r="I60" s="249"/>
      <c r="J60" s="248"/>
      <c r="K60" s="250"/>
      <c r="L60" s="249"/>
    </row>
    <row r="61" spans="1:245" ht="21" customHeight="1">
      <c r="A61" s="251" t="s">
        <v>90</v>
      </c>
      <c r="B61" s="252">
        <v>132</v>
      </c>
      <c r="C61" s="252">
        <v>153</v>
      </c>
      <c r="D61" s="252">
        <v>285</v>
      </c>
      <c r="E61" s="252">
        <v>86.36363636363636</v>
      </c>
      <c r="F61" s="231"/>
      <c r="G61" s="252">
        <v>24</v>
      </c>
      <c r="H61" s="252">
        <v>21</v>
      </c>
      <c r="I61" s="252">
        <v>45</v>
      </c>
      <c r="J61" s="252">
        <v>13.636363636363637</v>
      </c>
      <c r="K61" s="250"/>
      <c r="L61" s="252">
        <v>330</v>
      </c>
    </row>
    <row r="62" spans="1:245" ht="5.25" customHeight="1">
      <c r="A62" s="245"/>
      <c r="B62" s="245"/>
      <c r="C62" s="245"/>
      <c r="D62" s="231"/>
      <c r="E62" s="231"/>
      <c r="F62" s="231"/>
      <c r="G62" s="245"/>
      <c r="H62" s="245"/>
      <c r="I62" s="257"/>
      <c r="J62" s="231"/>
      <c r="K62" s="245"/>
      <c r="L62" s="245"/>
    </row>
    <row r="63" spans="1:245" ht="18" customHeight="1">
      <c r="A63" s="461" t="s">
        <v>571</v>
      </c>
      <c r="B63" s="245"/>
      <c r="C63" s="245"/>
      <c r="D63" s="231"/>
      <c r="E63" s="231"/>
      <c r="F63" s="231"/>
      <c r="G63" s="245"/>
      <c r="H63" s="245"/>
      <c r="I63" s="257"/>
      <c r="J63" s="231"/>
      <c r="K63" s="245"/>
      <c r="L63" s="245"/>
    </row>
    <row r="64" spans="1:245" ht="18" customHeight="1">
      <c r="A64" s="461" t="s">
        <v>265</v>
      </c>
      <c r="B64" s="245"/>
      <c r="C64" s="245"/>
      <c r="D64" s="231"/>
      <c r="E64" s="231"/>
      <c r="F64" s="231"/>
      <c r="G64" s="245"/>
      <c r="H64" s="245"/>
      <c r="I64" s="257"/>
      <c r="J64" s="231"/>
      <c r="K64" s="245"/>
      <c r="L64" s="245"/>
    </row>
  </sheetData>
  <sheetProtection formatCell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BDCAF278-1701-4D93-81EE-D55AF63F0C5A}">
      <formula1>0</formula1>
      <formula2>1000</formula2>
    </dataValidation>
  </dataValidations>
  <printOptions horizontalCentered="1"/>
  <pageMargins left="0.23622047244094491" right="0.23622047244094491" top="0.85" bottom="0.35433070866141736" header="0.19685039370078741" footer="0.31496062992125984"/>
  <pageSetup scale="41" fitToWidth="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zoomScale="40" zoomScaleNormal="70" zoomScaleSheetLayoutView="40" zoomScalePageLayoutView="40" workbookViewId="0">
      <selection activeCell="T30" sqref="T30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23" t="s">
        <v>38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23" t="s">
        <v>88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15" t="s">
        <v>37</v>
      </c>
      <c r="C6" s="515"/>
      <c r="E6" s="519" t="s">
        <v>35</v>
      </c>
      <c r="F6" s="520"/>
      <c r="H6" s="516" t="s">
        <v>36</v>
      </c>
      <c r="I6" s="516"/>
      <c r="J6" s="27"/>
      <c r="K6" s="27"/>
    </row>
    <row r="7" spans="1:11" ht="30" customHeight="1">
      <c r="B7" s="515"/>
      <c r="C7" s="515"/>
      <c r="E7" s="520"/>
      <c r="F7" s="520"/>
      <c r="H7" s="516"/>
      <c r="I7" s="516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21">
        <v>7883</v>
      </c>
      <c r="C16" s="522"/>
      <c r="E16" s="521">
        <v>7883</v>
      </c>
      <c r="F16" s="522"/>
      <c r="H16" s="521">
        <v>8558</v>
      </c>
      <c r="I16" s="522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19" t="s">
        <v>41</v>
      </c>
      <c r="C19" s="520"/>
      <c r="E19" s="519" t="s">
        <v>42</v>
      </c>
      <c r="F19" s="519"/>
      <c r="H19" s="519" t="s">
        <v>43</v>
      </c>
      <c r="I19" s="520"/>
    </row>
    <row r="20" spans="1:11" s="38" customFormat="1" ht="31.5" customHeight="1">
      <c r="B20" s="520"/>
      <c r="C20" s="520"/>
      <c r="E20" s="519"/>
      <c r="F20" s="519"/>
      <c r="H20" s="520"/>
      <c r="I20" s="520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18"/>
      <c r="J25" s="518"/>
      <c r="K25" s="518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21">
        <v>27312</v>
      </c>
      <c r="C30" s="522"/>
      <c r="E30" s="521">
        <v>7207</v>
      </c>
      <c r="F30" s="522"/>
      <c r="H30" s="521">
        <v>330</v>
      </c>
      <c r="I30" s="522"/>
    </row>
    <row r="31" spans="1:11" ht="30" customHeight="1" thickTop="1"/>
    <row r="32" spans="1:11" ht="54.95" customHeight="1"/>
    <row r="33" spans="1:11" ht="30" customHeight="1">
      <c r="B33" s="519" t="s">
        <v>46</v>
      </c>
      <c r="C33" s="520"/>
      <c r="E33" s="520" t="s">
        <v>39</v>
      </c>
      <c r="F33" s="520"/>
      <c r="H33" s="519" t="s">
        <v>40</v>
      </c>
      <c r="I33" s="520"/>
    </row>
    <row r="34" spans="1:11" ht="30" customHeight="1">
      <c r="B34" s="520"/>
      <c r="C34" s="520"/>
      <c r="E34" s="520"/>
      <c r="F34" s="520"/>
      <c r="H34" s="520"/>
      <c r="I34" s="520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21">
        <v>3293</v>
      </c>
      <c r="C44" s="522"/>
      <c r="E44" s="521">
        <v>3335</v>
      </c>
      <c r="F44" s="522"/>
      <c r="H44" s="521">
        <v>3335</v>
      </c>
      <c r="I44" s="522"/>
    </row>
    <row r="45" spans="1:11" ht="32.25" customHeight="1" thickTop="1">
      <c r="A45" s="517"/>
      <c r="B45" s="517"/>
      <c r="C45" s="517"/>
      <c r="D45" s="517"/>
      <c r="E45" s="517"/>
      <c r="F45" s="517"/>
      <c r="G45" s="517"/>
      <c r="H45" s="517"/>
      <c r="I45" s="517"/>
      <c r="J45" s="1">
        <v>236</v>
      </c>
    </row>
    <row r="46" spans="1:11" ht="30" customHeight="1">
      <c r="A46" s="440" t="s">
        <v>51</v>
      </c>
    </row>
    <row r="47" spans="1:11" ht="30" customHeight="1">
      <c r="A47" s="445" t="s">
        <v>626</v>
      </c>
      <c r="B47" s="446"/>
      <c r="C47" s="446"/>
      <c r="D47" s="446"/>
      <c r="E47" s="446"/>
      <c r="F47" s="446"/>
      <c r="G47" s="446"/>
      <c r="H47" s="446"/>
      <c r="I47" s="446"/>
      <c r="J47" s="446"/>
      <c r="K47" s="446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13"/>
      <c r="B2862" s="514"/>
      <c r="C2862" s="514"/>
      <c r="D2862" s="514"/>
      <c r="E2862" s="514"/>
      <c r="F2862" s="514"/>
      <c r="G2862" s="514"/>
      <c r="H2862" s="514"/>
      <c r="I2862" s="514"/>
      <c r="J2862" s="514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271E-C91E-41D2-A5AB-1BF717457D0D}">
  <sheetPr>
    <tabColor theme="0" tint="-0.14999847407452621"/>
  </sheetPr>
  <dimension ref="A1:M60"/>
  <sheetViews>
    <sheetView view="pageBreakPreview" zoomScale="90" zoomScaleNormal="100" zoomScaleSheetLayoutView="90" workbookViewId="0">
      <selection activeCell="Q23" sqref="Q23"/>
    </sheetView>
  </sheetViews>
  <sheetFormatPr baseColWidth="10" defaultColWidth="11.42578125" defaultRowHeight="12.75"/>
  <cols>
    <col min="1" max="16384" width="11.42578125" style="217"/>
  </cols>
  <sheetData>
    <row r="1" spans="1:13" ht="40.5" customHeight="1">
      <c r="A1" s="587" t="s">
        <v>577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</row>
    <row r="2" spans="1:13" ht="20.100000000000001" customHeight="1">
      <c r="A2" s="579" t="s">
        <v>88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</row>
    <row r="3" spans="1:13" ht="9" customHeight="1"/>
    <row r="4" spans="1:13" ht="9" customHeight="1">
      <c r="A4" s="258" t="s">
        <v>576</v>
      </c>
      <c r="B4" s="258" t="s">
        <v>573</v>
      </c>
    </row>
    <row r="5" spans="1:13" ht="9" customHeight="1">
      <c r="A5" s="258" t="s">
        <v>63</v>
      </c>
      <c r="B5" s="258">
        <v>32</v>
      </c>
    </row>
    <row r="6" spans="1:13" ht="9" customHeight="1">
      <c r="A6" s="258" t="s">
        <v>69</v>
      </c>
      <c r="B6" s="258">
        <v>29</v>
      </c>
    </row>
    <row r="7" spans="1:13" ht="9" customHeight="1">
      <c r="A7" s="258" t="s">
        <v>84</v>
      </c>
      <c r="B7" s="258">
        <v>24</v>
      </c>
    </row>
    <row r="8" spans="1:13" ht="9" customHeight="1">
      <c r="A8" s="258" t="s">
        <v>82</v>
      </c>
      <c r="B8" s="258">
        <v>24</v>
      </c>
    </row>
    <row r="9" spans="1:13" ht="9" customHeight="1">
      <c r="A9" s="258" t="s">
        <v>68</v>
      </c>
      <c r="B9" s="258">
        <v>19</v>
      </c>
    </row>
    <row r="10" spans="1:13" ht="9" customHeight="1">
      <c r="A10" s="258" t="s">
        <v>70</v>
      </c>
      <c r="B10" s="258">
        <v>18</v>
      </c>
    </row>
    <row r="11" spans="1:13" ht="9" customHeight="1">
      <c r="A11" s="258" t="s">
        <v>61</v>
      </c>
      <c r="B11" s="258">
        <v>16</v>
      </c>
    </row>
    <row r="12" spans="1:13" ht="9" customHeight="1">
      <c r="A12" s="258" t="s">
        <v>66</v>
      </c>
      <c r="B12" s="258">
        <v>15</v>
      </c>
      <c r="J12" s="588" t="s">
        <v>266</v>
      </c>
      <c r="K12" s="589">
        <v>330</v>
      </c>
    </row>
    <row r="13" spans="1:13" ht="9" customHeight="1">
      <c r="A13" s="258" t="s">
        <v>62</v>
      </c>
      <c r="B13" s="258">
        <v>14</v>
      </c>
      <c r="J13" s="588"/>
      <c r="K13" s="589"/>
    </row>
    <row r="14" spans="1:13" ht="9" customHeight="1">
      <c r="A14" s="258" t="s">
        <v>75</v>
      </c>
      <c r="B14" s="258">
        <v>14</v>
      </c>
    </row>
    <row r="15" spans="1:13" ht="9" customHeight="1">
      <c r="A15" s="258" t="s">
        <v>81</v>
      </c>
      <c r="B15" s="258">
        <v>12</v>
      </c>
    </row>
    <row r="16" spans="1:13" ht="9" customHeight="1">
      <c r="A16" s="258" t="s">
        <v>71</v>
      </c>
      <c r="B16" s="258">
        <v>11</v>
      </c>
    </row>
    <row r="17" spans="1:2" ht="9" customHeight="1">
      <c r="A17" s="258" t="s">
        <v>79</v>
      </c>
      <c r="B17" s="258">
        <v>10</v>
      </c>
    </row>
    <row r="18" spans="1:2" ht="9" customHeight="1">
      <c r="A18" s="258" t="s">
        <v>78</v>
      </c>
      <c r="B18" s="258">
        <v>10</v>
      </c>
    </row>
    <row r="19" spans="1:2" ht="9" customHeight="1">
      <c r="A19" s="258" t="s">
        <v>80</v>
      </c>
      <c r="B19" s="258">
        <v>10</v>
      </c>
    </row>
    <row r="20" spans="1:2" ht="9" customHeight="1">
      <c r="A20" s="258" t="s">
        <v>180</v>
      </c>
      <c r="B20" s="258">
        <v>9</v>
      </c>
    </row>
    <row r="21" spans="1:2" ht="9" customHeight="1">
      <c r="A21" s="258" t="s">
        <v>67</v>
      </c>
      <c r="B21" s="258">
        <v>9</v>
      </c>
    </row>
    <row r="22" spans="1:2" ht="9" customHeight="1">
      <c r="A22" s="258" t="s">
        <v>74</v>
      </c>
      <c r="B22" s="258">
        <v>8</v>
      </c>
    </row>
    <row r="23" spans="1:2" ht="9" customHeight="1">
      <c r="A23" s="258" t="s">
        <v>77</v>
      </c>
      <c r="B23" s="258">
        <v>8</v>
      </c>
    </row>
    <row r="24" spans="1:2" ht="9" customHeight="1">
      <c r="A24" s="258" t="s">
        <v>65</v>
      </c>
      <c r="B24" s="258">
        <v>8</v>
      </c>
    </row>
    <row r="25" spans="1:2" ht="9" customHeight="1">
      <c r="A25" s="258" t="s">
        <v>73</v>
      </c>
      <c r="B25" s="258">
        <v>7</v>
      </c>
    </row>
    <row r="26" spans="1:2" ht="9" customHeight="1">
      <c r="A26" s="258" t="s">
        <v>72</v>
      </c>
      <c r="B26" s="258">
        <v>7</v>
      </c>
    </row>
    <row r="27" spans="1:2" ht="9" customHeight="1">
      <c r="A27" s="259" t="s">
        <v>64</v>
      </c>
      <c r="B27" s="258">
        <v>7</v>
      </c>
    </row>
    <row r="28" spans="1:2" ht="9" customHeight="1">
      <c r="A28" s="258" t="s">
        <v>83</v>
      </c>
      <c r="B28" s="258">
        <v>4</v>
      </c>
    </row>
    <row r="29" spans="1:2" ht="9" customHeight="1">
      <c r="A29" s="259" t="s">
        <v>76</v>
      </c>
      <c r="B29" s="258">
        <v>2</v>
      </c>
    </row>
    <row r="30" spans="1:2" ht="9" customHeight="1">
      <c r="A30" s="258" t="s">
        <v>86</v>
      </c>
      <c r="B30" s="258">
        <v>2</v>
      </c>
    </row>
    <row r="31" spans="1:2" ht="9" customHeight="1">
      <c r="A31" s="258" t="s">
        <v>55</v>
      </c>
      <c r="B31" s="258">
        <v>1</v>
      </c>
    </row>
    <row r="32" spans="1:2" ht="9" customHeight="1">
      <c r="A32" s="258" t="s">
        <v>59</v>
      </c>
      <c r="B32" s="258">
        <v>0</v>
      </c>
    </row>
    <row r="33" spans="1:2" ht="9" customHeight="1">
      <c r="A33" s="258" t="s">
        <v>60</v>
      </c>
      <c r="B33" s="258">
        <v>0</v>
      </c>
    </row>
    <row r="34" spans="1:2" ht="9" customHeight="1">
      <c r="A34" s="258" t="s">
        <v>58</v>
      </c>
      <c r="B34" s="258">
        <v>0</v>
      </c>
    </row>
    <row r="35" spans="1:2" ht="9" customHeight="1">
      <c r="A35" s="258" t="s">
        <v>56</v>
      </c>
      <c r="B35" s="258">
        <v>0</v>
      </c>
    </row>
    <row r="36" spans="1:2" ht="9" customHeight="1">
      <c r="A36" s="258" t="s">
        <v>57</v>
      </c>
      <c r="B36" s="258">
        <v>0</v>
      </c>
    </row>
    <row r="37" spans="1:2" ht="9" customHeight="1">
      <c r="A37" s="258" t="s">
        <v>85</v>
      </c>
      <c r="B37" s="258">
        <v>0</v>
      </c>
    </row>
    <row r="38" spans="1:2" ht="9" customHeight="1">
      <c r="A38" s="258" t="s">
        <v>370</v>
      </c>
      <c r="B38" s="258">
        <v>0</v>
      </c>
    </row>
    <row r="39" spans="1:2" ht="9" customHeight="1">
      <c r="A39" s="258" t="s">
        <v>183</v>
      </c>
      <c r="B39" s="258">
        <v>0</v>
      </c>
    </row>
    <row r="40" spans="1:2" ht="9" customHeight="1">
      <c r="A40" s="258" t="s">
        <v>184</v>
      </c>
      <c r="B40" s="258">
        <v>0</v>
      </c>
    </row>
    <row r="41" spans="1:2" ht="9" customHeight="1">
      <c r="A41" s="258" t="s">
        <v>185</v>
      </c>
      <c r="B41" s="258">
        <v>0</v>
      </c>
    </row>
    <row r="42" spans="1:2" ht="9" customHeight="1">
      <c r="A42" s="258" t="s">
        <v>186</v>
      </c>
      <c r="B42" s="258">
        <v>0</v>
      </c>
    </row>
    <row r="43" spans="1:2" ht="9" customHeight="1">
      <c r="A43" s="258" t="s">
        <v>570</v>
      </c>
      <c r="B43" s="258">
        <v>0</v>
      </c>
    </row>
    <row r="44" spans="1:2" ht="9" customHeight="1">
      <c r="A44" s="258" t="s">
        <v>187</v>
      </c>
      <c r="B44" s="258">
        <v>0</v>
      </c>
    </row>
    <row r="45" spans="1:2" ht="9" customHeight="1">
      <c r="A45" s="258" t="s">
        <v>188</v>
      </c>
      <c r="B45" s="258">
        <v>0</v>
      </c>
    </row>
    <row r="46" spans="1:2" ht="9" customHeight="1">
      <c r="A46" s="258" t="s">
        <v>189</v>
      </c>
      <c r="B46" s="258">
        <v>0</v>
      </c>
    </row>
    <row r="47" spans="1:2" ht="9" customHeight="1">
      <c r="A47" s="258" t="s">
        <v>190</v>
      </c>
      <c r="B47" s="258">
        <v>0</v>
      </c>
    </row>
    <row r="48" spans="1:2" ht="9" customHeight="1">
      <c r="A48" s="258" t="s">
        <v>179</v>
      </c>
      <c r="B48" s="258">
        <v>0</v>
      </c>
    </row>
    <row r="49" spans="1:2">
      <c r="A49" s="258" t="s">
        <v>181</v>
      </c>
      <c r="B49" s="258">
        <v>0</v>
      </c>
    </row>
    <row r="50" spans="1:2" ht="9" customHeight="1">
      <c r="A50" s="258" t="s">
        <v>182</v>
      </c>
      <c r="B50" s="258">
        <v>0</v>
      </c>
    </row>
    <row r="51" spans="1:2" ht="9" customHeight="1">
      <c r="A51" s="258" t="s">
        <v>191</v>
      </c>
      <c r="B51" s="258">
        <v>0</v>
      </c>
    </row>
    <row r="52" spans="1:2">
      <c r="A52" s="258"/>
      <c r="B52" s="258"/>
    </row>
    <row r="53" spans="1:2">
      <c r="A53" s="258"/>
      <c r="B53" s="258"/>
    </row>
    <row r="54" spans="1:2">
      <c r="A54" s="258"/>
      <c r="B54" s="258"/>
    </row>
    <row r="56" spans="1:2" ht="9" customHeight="1"/>
    <row r="57" spans="1:2" ht="9" customHeight="1"/>
    <row r="58" spans="1:2" ht="9" customHeight="1"/>
    <row r="59" spans="1:2">
      <c r="A59" s="220" t="s">
        <v>571</v>
      </c>
    </row>
    <row r="60" spans="1:2">
      <c r="A60" s="220" t="s">
        <v>265</v>
      </c>
    </row>
  </sheetData>
  <sheetProtection autoFilter="0"/>
  <sortState xmlns:xlrd2="http://schemas.microsoft.com/office/spreadsheetml/2017/richdata2" ref="A5:B35">
    <sortCondition descending="1" ref="B5:B35"/>
  </sortState>
  <mergeCells count="4">
    <mergeCell ref="A1:M1"/>
    <mergeCell ref="A2:M2"/>
    <mergeCell ref="J12:J13"/>
    <mergeCell ref="K12:K13"/>
  </mergeCells>
  <printOptions horizontalCentered="1"/>
  <pageMargins left="0.23622047244094491" right="0.23622047244094491" top="0.88" bottom="0.35433070866141736" header="0.19685039370078741" footer="0.31496062992125984"/>
  <pageSetup scale="88" fitToWidth="0" orientation="landscape" useFirstPageNumber="1" r:id="rId1"/>
  <headerFooter scaleWithDoc="0">
    <oddHeader>&amp;L&amp;G&amp;R&amp;G</oddHeader>
    <oddFooter>&amp;R&amp;"Soberana Sans,Normal" 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BCD1C-55F9-4514-B23A-3DB00A7B2753}">
  <dimension ref="A1:L71"/>
  <sheetViews>
    <sheetView view="pageBreakPreview" zoomScale="40" zoomScaleNormal="55" zoomScaleSheetLayoutView="40" workbookViewId="0">
      <selection activeCell="V16" sqref="V16"/>
    </sheetView>
  </sheetViews>
  <sheetFormatPr baseColWidth="10" defaultColWidth="11.42578125" defaultRowHeight="15"/>
  <cols>
    <col min="1" max="1" width="100.7109375" style="260" customWidth="1"/>
    <col min="2" max="2" width="1.7109375" style="260" customWidth="1"/>
    <col min="3" max="10" width="30.7109375" style="260" customWidth="1"/>
    <col min="11" max="11" width="1.7109375" style="260" customWidth="1"/>
    <col min="12" max="12" width="30.7109375" style="260" customWidth="1"/>
    <col min="13" max="13" width="11.42578125" style="260" customWidth="1"/>
    <col min="14" max="16384" width="11.42578125" style="260"/>
  </cols>
  <sheetData>
    <row r="1" spans="1:12" ht="36.75" customHeight="1">
      <c r="A1" s="590" t="s">
        <v>579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</row>
    <row r="2" spans="1:12" ht="30.75" customHeight="1">
      <c r="A2" s="590" t="str">
        <f>UPPER('[6]TOTAL CF Y EF'!P4&amp; " "&amp; '[6]TOTAL CF Y EF'!P3)</f>
        <v>AGOSTO 2023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</row>
    <row r="3" spans="1:12" ht="30.75" hidden="1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</row>
    <row r="4" spans="1:12" ht="19.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</row>
    <row r="5" spans="1:12" s="263" customFormat="1" ht="36" customHeight="1">
      <c r="A5" s="591" t="s">
        <v>280</v>
      </c>
      <c r="B5" s="592"/>
      <c r="C5" s="591" t="s">
        <v>580</v>
      </c>
      <c r="D5" s="591"/>
      <c r="E5" s="591"/>
      <c r="F5" s="591"/>
      <c r="G5" s="591"/>
      <c r="H5" s="591"/>
      <c r="I5" s="591"/>
      <c r="J5" s="591"/>
      <c r="K5" s="262"/>
      <c r="L5" s="593" t="s">
        <v>90</v>
      </c>
    </row>
    <row r="6" spans="1:12" s="263" customFormat="1" ht="173.25" customHeight="1">
      <c r="A6" s="591"/>
      <c r="B6" s="592"/>
      <c r="C6" s="495" t="s">
        <v>581</v>
      </c>
      <c r="D6" s="495" t="s">
        <v>582</v>
      </c>
      <c r="E6" s="495" t="s">
        <v>583</v>
      </c>
      <c r="F6" s="495" t="s">
        <v>584</v>
      </c>
      <c r="G6" s="495" t="s">
        <v>585</v>
      </c>
      <c r="H6" s="495" t="s">
        <v>586</v>
      </c>
      <c r="I6" s="495" t="s">
        <v>587</v>
      </c>
      <c r="J6" s="495" t="s">
        <v>588</v>
      </c>
      <c r="K6" s="262"/>
      <c r="L6" s="593"/>
    </row>
    <row r="7" spans="1:12" ht="8.1" customHeight="1">
      <c r="A7" s="264"/>
      <c r="B7" s="265"/>
      <c r="C7" s="265"/>
      <c r="D7" s="265"/>
      <c r="E7" s="265"/>
      <c r="F7" s="264"/>
      <c r="K7" s="265"/>
      <c r="L7" s="265"/>
    </row>
    <row r="8" spans="1:12" ht="23.25" customHeight="1">
      <c r="A8" s="266" t="s">
        <v>55</v>
      </c>
      <c r="B8" s="267"/>
      <c r="C8" s="268">
        <v>17</v>
      </c>
      <c r="D8" s="268">
        <v>6</v>
      </c>
      <c r="E8" s="268">
        <v>34</v>
      </c>
      <c r="F8" s="268">
        <v>3</v>
      </c>
      <c r="G8" s="268">
        <v>1</v>
      </c>
      <c r="H8" s="268">
        <v>0</v>
      </c>
      <c r="I8" s="268">
        <v>0</v>
      </c>
      <c r="J8" s="268">
        <v>0</v>
      </c>
      <c r="K8" s="269">
        <v>0</v>
      </c>
      <c r="L8" s="270">
        <v>61</v>
      </c>
    </row>
    <row r="9" spans="1:12" ht="23.25" customHeight="1">
      <c r="A9" s="266" t="s">
        <v>56</v>
      </c>
      <c r="B9" s="267"/>
      <c r="C9" s="268">
        <v>23</v>
      </c>
      <c r="D9" s="268">
        <v>80</v>
      </c>
      <c r="E9" s="268">
        <v>30</v>
      </c>
      <c r="F9" s="268">
        <v>4</v>
      </c>
      <c r="G9" s="268">
        <v>0</v>
      </c>
      <c r="H9" s="268">
        <v>0</v>
      </c>
      <c r="I9" s="268">
        <v>0</v>
      </c>
      <c r="J9" s="268">
        <v>0</v>
      </c>
      <c r="K9" s="271"/>
      <c r="L9" s="270">
        <v>137</v>
      </c>
    </row>
    <row r="10" spans="1:12" ht="23.25" customHeight="1">
      <c r="A10" s="266" t="s">
        <v>57</v>
      </c>
      <c r="B10" s="267"/>
      <c r="C10" s="268">
        <v>1</v>
      </c>
      <c r="D10" s="268">
        <v>2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0</v>
      </c>
      <c r="K10" s="271"/>
      <c r="L10" s="270">
        <v>3</v>
      </c>
    </row>
    <row r="11" spans="1:12" ht="23.25" customHeight="1">
      <c r="A11" s="266" t="s">
        <v>58</v>
      </c>
      <c r="B11" s="267"/>
      <c r="C11" s="268">
        <v>5</v>
      </c>
      <c r="D11" s="268">
        <v>12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71"/>
      <c r="L11" s="270">
        <v>17</v>
      </c>
    </row>
    <row r="12" spans="1:12" ht="23.25" customHeight="1">
      <c r="A12" s="266" t="s">
        <v>61</v>
      </c>
      <c r="B12" s="267"/>
      <c r="C12" s="268">
        <v>11</v>
      </c>
      <c r="D12" s="268">
        <v>15</v>
      </c>
      <c r="E12" s="268">
        <v>16</v>
      </c>
      <c r="F12" s="268">
        <v>0</v>
      </c>
      <c r="G12" s="268">
        <v>0</v>
      </c>
      <c r="H12" s="268">
        <v>2</v>
      </c>
      <c r="I12" s="268">
        <v>0</v>
      </c>
      <c r="J12" s="268">
        <v>0</v>
      </c>
      <c r="K12" s="271"/>
      <c r="L12" s="270">
        <v>44</v>
      </c>
    </row>
    <row r="13" spans="1:12" ht="23.25" customHeight="1">
      <c r="A13" s="266" t="s">
        <v>62</v>
      </c>
      <c r="B13" s="267"/>
      <c r="C13" s="268">
        <v>17</v>
      </c>
      <c r="D13" s="268">
        <v>25</v>
      </c>
      <c r="E13" s="268">
        <v>20</v>
      </c>
      <c r="F13" s="268">
        <v>1</v>
      </c>
      <c r="G13" s="268">
        <v>2</v>
      </c>
      <c r="H13" s="268">
        <v>0</v>
      </c>
      <c r="I13" s="268">
        <v>0</v>
      </c>
      <c r="J13" s="268">
        <v>0</v>
      </c>
      <c r="K13" s="271"/>
      <c r="L13" s="270">
        <v>65</v>
      </c>
    </row>
    <row r="14" spans="1:12" ht="23.25" customHeight="1">
      <c r="A14" s="266" t="s">
        <v>63</v>
      </c>
      <c r="B14" s="267"/>
      <c r="C14" s="268">
        <v>45</v>
      </c>
      <c r="D14" s="268">
        <v>129</v>
      </c>
      <c r="E14" s="268">
        <v>317</v>
      </c>
      <c r="F14" s="268">
        <v>54</v>
      </c>
      <c r="G14" s="268">
        <v>18</v>
      </c>
      <c r="H14" s="268">
        <v>8</v>
      </c>
      <c r="I14" s="268">
        <v>1</v>
      </c>
      <c r="J14" s="268">
        <v>0</v>
      </c>
      <c r="K14" s="271"/>
      <c r="L14" s="270">
        <v>572</v>
      </c>
    </row>
    <row r="15" spans="1:12" ht="23.25" customHeight="1">
      <c r="A15" s="266" t="s">
        <v>59</v>
      </c>
      <c r="B15" s="267"/>
      <c r="C15" s="268">
        <v>8</v>
      </c>
      <c r="D15" s="268">
        <v>16</v>
      </c>
      <c r="E15" s="268">
        <v>47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71"/>
      <c r="L15" s="270">
        <v>71</v>
      </c>
    </row>
    <row r="16" spans="1:12" ht="23.25" customHeight="1">
      <c r="A16" s="266" t="s">
        <v>60</v>
      </c>
      <c r="B16" s="267"/>
      <c r="C16" s="268">
        <v>3</v>
      </c>
      <c r="D16" s="268">
        <v>87</v>
      </c>
      <c r="E16" s="268">
        <v>31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71"/>
      <c r="L16" s="270">
        <v>121</v>
      </c>
    </row>
    <row r="17" spans="1:12" ht="23.25" customHeight="1">
      <c r="A17" s="266" t="s">
        <v>64</v>
      </c>
      <c r="B17" s="267"/>
      <c r="C17" s="268">
        <v>0</v>
      </c>
      <c r="D17" s="268">
        <v>1</v>
      </c>
      <c r="E17" s="268">
        <v>0</v>
      </c>
      <c r="F17" s="268">
        <v>0</v>
      </c>
      <c r="G17" s="268">
        <v>0</v>
      </c>
      <c r="H17" s="268">
        <v>0</v>
      </c>
      <c r="I17" s="268">
        <v>0</v>
      </c>
      <c r="J17" s="268">
        <v>0</v>
      </c>
      <c r="K17" s="271"/>
      <c r="L17" s="270">
        <v>1</v>
      </c>
    </row>
    <row r="18" spans="1:12" ht="23.25" customHeight="1">
      <c r="A18" s="266" t="s">
        <v>69</v>
      </c>
      <c r="B18" s="267"/>
      <c r="C18" s="268">
        <v>77</v>
      </c>
      <c r="D18" s="268">
        <v>134</v>
      </c>
      <c r="E18" s="268">
        <v>248</v>
      </c>
      <c r="F18" s="268">
        <v>4</v>
      </c>
      <c r="G18" s="268">
        <v>8</v>
      </c>
      <c r="H18" s="268">
        <v>2</v>
      </c>
      <c r="I18" s="268">
        <v>0</v>
      </c>
      <c r="J18" s="268">
        <v>0</v>
      </c>
      <c r="K18" s="271"/>
      <c r="L18" s="270">
        <v>473</v>
      </c>
    </row>
    <row r="19" spans="1:12" ht="23.25" customHeight="1">
      <c r="A19" s="266" t="s">
        <v>65</v>
      </c>
      <c r="B19" s="267"/>
      <c r="C19" s="268">
        <v>7</v>
      </c>
      <c r="D19" s="268">
        <v>11</v>
      </c>
      <c r="E19" s="268">
        <v>18</v>
      </c>
      <c r="F19" s="268">
        <v>2</v>
      </c>
      <c r="G19" s="268">
        <v>0</v>
      </c>
      <c r="H19" s="268">
        <v>0</v>
      </c>
      <c r="I19" s="268">
        <v>0</v>
      </c>
      <c r="J19" s="268">
        <v>0</v>
      </c>
      <c r="K19" s="271"/>
      <c r="L19" s="270">
        <v>38</v>
      </c>
    </row>
    <row r="20" spans="1:12" ht="23.25" customHeight="1">
      <c r="A20" s="266" t="s">
        <v>66</v>
      </c>
      <c r="B20" s="267"/>
      <c r="C20" s="268">
        <v>5</v>
      </c>
      <c r="D20" s="268">
        <v>25</v>
      </c>
      <c r="E20" s="268">
        <v>33</v>
      </c>
      <c r="F20" s="268">
        <v>0</v>
      </c>
      <c r="G20" s="268">
        <v>3</v>
      </c>
      <c r="H20" s="268">
        <v>1</v>
      </c>
      <c r="I20" s="268">
        <v>3</v>
      </c>
      <c r="J20" s="268">
        <v>0</v>
      </c>
      <c r="K20" s="271"/>
      <c r="L20" s="270">
        <v>70</v>
      </c>
    </row>
    <row r="21" spans="1:12" ht="23.25" customHeight="1">
      <c r="A21" s="266" t="s">
        <v>67</v>
      </c>
      <c r="B21" s="267"/>
      <c r="C21" s="268">
        <v>18</v>
      </c>
      <c r="D21" s="268">
        <v>18</v>
      </c>
      <c r="E21" s="268">
        <v>14</v>
      </c>
      <c r="F21" s="268">
        <v>0</v>
      </c>
      <c r="G21" s="268">
        <v>1</v>
      </c>
      <c r="H21" s="268">
        <v>0</v>
      </c>
      <c r="I21" s="268">
        <v>0</v>
      </c>
      <c r="J21" s="268">
        <v>0</v>
      </c>
      <c r="K21" s="271"/>
      <c r="L21" s="270">
        <v>51</v>
      </c>
    </row>
    <row r="22" spans="1:12" ht="23.25" customHeight="1">
      <c r="A22" s="266" t="s">
        <v>68</v>
      </c>
      <c r="B22" s="267"/>
      <c r="C22" s="268">
        <v>29</v>
      </c>
      <c r="D22" s="268">
        <v>67</v>
      </c>
      <c r="E22" s="268">
        <v>158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71"/>
      <c r="L22" s="270">
        <v>254</v>
      </c>
    </row>
    <row r="23" spans="1:12" ht="23.25" customHeight="1">
      <c r="A23" s="266" t="s">
        <v>70</v>
      </c>
      <c r="B23" s="267"/>
      <c r="C23" s="268">
        <v>26</v>
      </c>
      <c r="D23" s="268">
        <v>20</v>
      </c>
      <c r="E23" s="268">
        <v>11</v>
      </c>
      <c r="F23" s="268">
        <v>0</v>
      </c>
      <c r="G23" s="268">
        <v>2</v>
      </c>
      <c r="H23" s="268">
        <v>0</v>
      </c>
      <c r="I23" s="268">
        <v>0</v>
      </c>
      <c r="J23" s="268">
        <v>0</v>
      </c>
      <c r="K23" s="271"/>
      <c r="L23" s="270">
        <v>59</v>
      </c>
    </row>
    <row r="24" spans="1:12" ht="23.25" customHeight="1">
      <c r="A24" s="266" t="s">
        <v>71</v>
      </c>
      <c r="B24" s="267"/>
      <c r="C24" s="268">
        <v>11</v>
      </c>
      <c r="D24" s="268">
        <v>18</v>
      </c>
      <c r="E24" s="268">
        <v>66</v>
      </c>
      <c r="F24" s="268">
        <v>1</v>
      </c>
      <c r="G24" s="268">
        <v>0</v>
      </c>
      <c r="H24" s="268">
        <v>0</v>
      </c>
      <c r="I24" s="268">
        <v>0</v>
      </c>
      <c r="J24" s="268">
        <v>0</v>
      </c>
      <c r="K24" s="271"/>
      <c r="L24" s="270">
        <v>96</v>
      </c>
    </row>
    <row r="25" spans="1:12" ht="23.25" customHeight="1">
      <c r="A25" s="266" t="s">
        <v>72</v>
      </c>
      <c r="B25" s="267"/>
      <c r="C25" s="268">
        <v>5</v>
      </c>
      <c r="D25" s="268">
        <v>11</v>
      </c>
      <c r="E25" s="268">
        <v>18</v>
      </c>
      <c r="F25" s="268">
        <v>5</v>
      </c>
      <c r="G25" s="268">
        <v>0</v>
      </c>
      <c r="H25" s="268">
        <v>0</v>
      </c>
      <c r="I25" s="268">
        <v>0</v>
      </c>
      <c r="J25" s="268">
        <v>0</v>
      </c>
      <c r="K25" s="271"/>
      <c r="L25" s="270">
        <v>39</v>
      </c>
    </row>
    <row r="26" spans="1:12" ht="23.25" customHeight="1">
      <c r="A26" s="266" t="s">
        <v>73</v>
      </c>
      <c r="B26" s="267"/>
      <c r="C26" s="268">
        <v>43</v>
      </c>
      <c r="D26" s="268">
        <v>60</v>
      </c>
      <c r="E26" s="268">
        <v>130</v>
      </c>
      <c r="F26" s="268">
        <v>1</v>
      </c>
      <c r="G26" s="268">
        <v>1</v>
      </c>
      <c r="H26" s="268">
        <v>0</v>
      </c>
      <c r="I26" s="268">
        <v>0</v>
      </c>
      <c r="J26" s="268">
        <v>0</v>
      </c>
      <c r="K26" s="271"/>
      <c r="L26" s="270">
        <v>235</v>
      </c>
    </row>
    <row r="27" spans="1:12" ht="23.25" customHeight="1">
      <c r="A27" s="266" t="s">
        <v>74</v>
      </c>
      <c r="B27" s="267"/>
      <c r="C27" s="268">
        <v>14</v>
      </c>
      <c r="D27" s="268">
        <v>7</v>
      </c>
      <c r="E27" s="268">
        <v>13</v>
      </c>
      <c r="F27" s="268">
        <v>1</v>
      </c>
      <c r="G27" s="268">
        <v>1</v>
      </c>
      <c r="H27" s="268">
        <v>0</v>
      </c>
      <c r="I27" s="268">
        <v>0</v>
      </c>
      <c r="J27" s="268">
        <v>0</v>
      </c>
      <c r="K27" s="271"/>
      <c r="L27" s="270">
        <v>36</v>
      </c>
    </row>
    <row r="28" spans="1:12" ht="23.25" customHeight="1">
      <c r="A28" s="266" t="s">
        <v>75</v>
      </c>
      <c r="B28" s="267"/>
      <c r="C28" s="268">
        <v>12</v>
      </c>
      <c r="D28" s="268">
        <v>41</v>
      </c>
      <c r="E28" s="268">
        <v>48</v>
      </c>
      <c r="F28" s="268">
        <v>3</v>
      </c>
      <c r="G28" s="268">
        <v>2</v>
      </c>
      <c r="H28" s="268">
        <v>0</v>
      </c>
      <c r="I28" s="268">
        <v>0</v>
      </c>
      <c r="J28" s="268">
        <v>0</v>
      </c>
      <c r="K28" s="271"/>
      <c r="L28" s="270">
        <v>106</v>
      </c>
    </row>
    <row r="29" spans="1:12" ht="23.25" customHeight="1">
      <c r="A29" s="266" t="s">
        <v>76</v>
      </c>
      <c r="B29" s="267"/>
      <c r="C29" s="268">
        <v>3</v>
      </c>
      <c r="D29" s="268">
        <v>32</v>
      </c>
      <c r="E29" s="268">
        <v>6</v>
      </c>
      <c r="F29" s="268">
        <v>1</v>
      </c>
      <c r="G29" s="268">
        <v>0</v>
      </c>
      <c r="H29" s="268">
        <v>0</v>
      </c>
      <c r="I29" s="268">
        <v>0</v>
      </c>
      <c r="J29" s="268">
        <v>0</v>
      </c>
      <c r="K29" s="271"/>
      <c r="L29" s="270">
        <v>42</v>
      </c>
    </row>
    <row r="30" spans="1:12" ht="23.25" customHeight="1">
      <c r="A30" s="266" t="s">
        <v>77</v>
      </c>
      <c r="B30" s="267"/>
      <c r="C30" s="268">
        <v>9</v>
      </c>
      <c r="D30" s="268">
        <v>16</v>
      </c>
      <c r="E30" s="268">
        <v>10</v>
      </c>
      <c r="F30" s="268">
        <v>3</v>
      </c>
      <c r="G30" s="268">
        <v>0</v>
      </c>
      <c r="H30" s="268">
        <v>1</v>
      </c>
      <c r="I30" s="268">
        <v>0</v>
      </c>
      <c r="J30" s="268">
        <v>0</v>
      </c>
      <c r="K30" s="272"/>
      <c r="L30" s="270">
        <v>39</v>
      </c>
    </row>
    <row r="31" spans="1:12" ht="23.25" customHeight="1">
      <c r="A31" s="266" t="s">
        <v>78</v>
      </c>
      <c r="B31" s="267"/>
      <c r="C31" s="268">
        <v>0</v>
      </c>
      <c r="D31" s="268">
        <v>3</v>
      </c>
      <c r="E31" s="268">
        <v>3</v>
      </c>
      <c r="F31" s="268">
        <v>0</v>
      </c>
      <c r="G31" s="268">
        <v>0</v>
      </c>
      <c r="H31" s="268">
        <v>0</v>
      </c>
      <c r="I31" s="268">
        <v>0</v>
      </c>
      <c r="J31" s="268">
        <v>0</v>
      </c>
      <c r="K31" s="271"/>
      <c r="L31" s="270">
        <v>6</v>
      </c>
    </row>
    <row r="32" spans="1:12" ht="23.25" customHeight="1">
      <c r="A32" s="266" t="s">
        <v>79</v>
      </c>
      <c r="B32" s="267"/>
      <c r="C32" s="268">
        <v>8</v>
      </c>
      <c r="D32" s="268">
        <v>9</v>
      </c>
      <c r="E32" s="268">
        <v>2</v>
      </c>
      <c r="F32" s="268">
        <v>0</v>
      </c>
      <c r="G32" s="268">
        <v>0</v>
      </c>
      <c r="H32" s="268">
        <v>0</v>
      </c>
      <c r="I32" s="268">
        <v>0</v>
      </c>
      <c r="J32" s="268">
        <v>0</v>
      </c>
      <c r="K32" s="271"/>
      <c r="L32" s="270">
        <v>19</v>
      </c>
    </row>
    <row r="33" spans="1:12" ht="23.25" customHeight="1">
      <c r="A33" s="266" t="s">
        <v>80</v>
      </c>
      <c r="B33" s="267"/>
      <c r="C33" s="268">
        <v>10</v>
      </c>
      <c r="D33" s="268">
        <v>22</v>
      </c>
      <c r="E33" s="268">
        <v>3</v>
      </c>
      <c r="F33" s="268">
        <v>1</v>
      </c>
      <c r="G33" s="268">
        <v>0</v>
      </c>
      <c r="H33" s="268">
        <v>0</v>
      </c>
      <c r="I33" s="268">
        <v>0</v>
      </c>
      <c r="J33" s="268">
        <v>0</v>
      </c>
      <c r="K33" s="271"/>
      <c r="L33" s="270">
        <v>36</v>
      </c>
    </row>
    <row r="34" spans="1:12" ht="23.25" customHeight="1">
      <c r="A34" s="266" t="s">
        <v>81</v>
      </c>
      <c r="B34" s="267"/>
      <c r="C34" s="268">
        <v>6</v>
      </c>
      <c r="D34" s="268">
        <v>8</v>
      </c>
      <c r="E34" s="268">
        <v>3</v>
      </c>
      <c r="F34" s="268">
        <v>0</v>
      </c>
      <c r="G34" s="268">
        <v>0</v>
      </c>
      <c r="H34" s="268">
        <v>0</v>
      </c>
      <c r="I34" s="268">
        <v>0</v>
      </c>
      <c r="J34" s="268">
        <v>0</v>
      </c>
      <c r="K34" s="271"/>
      <c r="L34" s="270">
        <v>17</v>
      </c>
    </row>
    <row r="35" spans="1:12" ht="23.25" customHeight="1">
      <c r="A35" s="266" t="s">
        <v>82</v>
      </c>
      <c r="B35" s="267"/>
      <c r="C35" s="268">
        <v>5</v>
      </c>
      <c r="D35" s="268">
        <v>18</v>
      </c>
      <c r="E35" s="268">
        <v>8</v>
      </c>
      <c r="F35" s="268">
        <v>1</v>
      </c>
      <c r="G35" s="268">
        <v>0</v>
      </c>
      <c r="H35" s="268">
        <v>0</v>
      </c>
      <c r="I35" s="268">
        <v>0</v>
      </c>
      <c r="J35" s="268">
        <v>0</v>
      </c>
      <c r="K35" s="271"/>
      <c r="L35" s="270">
        <v>32</v>
      </c>
    </row>
    <row r="36" spans="1:12" ht="23.25" customHeight="1">
      <c r="A36" s="266" t="s">
        <v>83</v>
      </c>
      <c r="B36" s="267"/>
      <c r="C36" s="268">
        <v>0</v>
      </c>
      <c r="D36" s="268">
        <v>1</v>
      </c>
      <c r="E36" s="268">
        <v>13</v>
      </c>
      <c r="F36" s="268">
        <v>2</v>
      </c>
      <c r="G36" s="268">
        <v>0</v>
      </c>
      <c r="H36" s="268">
        <v>0</v>
      </c>
      <c r="I36" s="268">
        <v>0</v>
      </c>
      <c r="J36" s="268">
        <v>0</v>
      </c>
      <c r="K36" s="271"/>
      <c r="L36" s="270">
        <v>16</v>
      </c>
    </row>
    <row r="37" spans="1:12" ht="23.25" customHeight="1">
      <c r="A37" s="266" t="s">
        <v>84</v>
      </c>
      <c r="B37" s="267"/>
      <c r="C37" s="268">
        <v>29</v>
      </c>
      <c r="D37" s="268">
        <v>68</v>
      </c>
      <c r="E37" s="268">
        <v>4</v>
      </c>
      <c r="F37" s="268">
        <v>1</v>
      </c>
      <c r="G37" s="268">
        <v>0</v>
      </c>
      <c r="H37" s="268">
        <v>0</v>
      </c>
      <c r="I37" s="268">
        <v>0</v>
      </c>
      <c r="J37" s="268">
        <v>0</v>
      </c>
      <c r="K37" s="271"/>
      <c r="L37" s="270">
        <v>102</v>
      </c>
    </row>
    <row r="38" spans="1:12" ht="23.25" customHeight="1">
      <c r="A38" s="266" t="s">
        <v>85</v>
      </c>
      <c r="B38" s="267"/>
      <c r="C38" s="268">
        <v>6</v>
      </c>
      <c r="D38" s="268">
        <v>11</v>
      </c>
      <c r="E38" s="268">
        <v>20</v>
      </c>
      <c r="F38" s="268">
        <v>3</v>
      </c>
      <c r="G38" s="268">
        <v>0</v>
      </c>
      <c r="H38" s="268">
        <v>0</v>
      </c>
      <c r="I38" s="268">
        <v>0</v>
      </c>
      <c r="J38" s="268">
        <v>1</v>
      </c>
      <c r="K38" s="271"/>
      <c r="L38" s="270">
        <v>41</v>
      </c>
    </row>
    <row r="39" spans="1:12" ht="23.25" customHeight="1">
      <c r="A39" s="266" t="s">
        <v>86</v>
      </c>
      <c r="B39" s="267"/>
      <c r="C39" s="268">
        <v>27</v>
      </c>
      <c r="D39" s="268">
        <v>4</v>
      </c>
      <c r="E39" s="268">
        <v>0</v>
      </c>
      <c r="F39" s="268">
        <v>0</v>
      </c>
      <c r="G39" s="268">
        <v>1</v>
      </c>
      <c r="H39" s="268">
        <v>0</v>
      </c>
      <c r="I39" s="268">
        <v>0</v>
      </c>
      <c r="J39" s="268">
        <v>0</v>
      </c>
      <c r="K39" s="271"/>
      <c r="L39" s="270">
        <v>32</v>
      </c>
    </row>
    <row r="40" spans="1:12" ht="8.1" customHeight="1">
      <c r="A40" s="267"/>
      <c r="B40" s="267"/>
      <c r="C40" s="273"/>
      <c r="D40" s="274"/>
      <c r="E40" s="268"/>
      <c r="F40" s="268"/>
      <c r="G40" s="268"/>
      <c r="H40" s="268"/>
      <c r="I40" s="268"/>
      <c r="J40" s="268"/>
      <c r="K40" s="275"/>
      <c r="L40" s="276"/>
    </row>
    <row r="41" spans="1:12" ht="27" customHeight="1">
      <c r="A41" s="277" t="s">
        <v>193</v>
      </c>
      <c r="B41" s="265"/>
      <c r="C41" s="278">
        <v>480</v>
      </c>
      <c r="D41" s="278">
        <v>977</v>
      </c>
      <c r="E41" s="278">
        <v>1324</v>
      </c>
      <c r="F41" s="278">
        <v>91</v>
      </c>
      <c r="G41" s="278">
        <v>40</v>
      </c>
      <c r="H41" s="278">
        <v>14</v>
      </c>
      <c r="I41" s="278">
        <v>4</v>
      </c>
      <c r="J41" s="278">
        <v>1</v>
      </c>
      <c r="K41" s="271"/>
      <c r="L41" s="278">
        <v>2931</v>
      </c>
    </row>
    <row r="42" spans="1:12" ht="8.1" customHeight="1">
      <c r="A42" s="267"/>
      <c r="B42" s="267"/>
      <c r="C42" s="271"/>
      <c r="D42" s="271"/>
      <c r="E42" s="271"/>
      <c r="F42" s="271"/>
      <c r="G42" s="275"/>
      <c r="H42" s="275"/>
      <c r="I42" s="275"/>
      <c r="J42" s="275"/>
      <c r="K42" s="275"/>
      <c r="L42" s="276"/>
    </row>
    <row r="43" spans="1:12" ht="23.25" customHeight="1">
      <c r="A43" s="266" t="s">
        <v>370</v>
      </c>
      <c r="B43" s="264"/>
      <c r="C43" s="268">
        <v>0</v>
      </c>
      <c r="D43" s="268">
        <v>2</v>
      </c>
      <c r="E43" s="268">
        <v>0</v>
      </c>
      <c r="F43" s="268">
        <v>0</v>
      </c>
      <c r="G43" s="268">
        <v>0</v>
      </c>
      <c r="H43" s="268">
        <v>0</v>
      </c>
      <c r="I43" s="268">
        <v>0</v>
      </c>
      <c r="J43" s="268">
        <v>0</v>
      </c>
      <c r="K43" s="279"/>
      <c r="L43" s="270">
        <v>2</v>
      </c>
    </row>
    <row r="44" spans="1:12" ht="23.25" customHeight="1">
      <c r="A44" s="266" t="s">
        <v>183</v>
      </c>
      <c r="B44" s="264"/>
      <c r="C44" s="268">
        <v>0</v>
      </c>
      <c r="D44" s="268">
        <v>2</v>
      </c>
      <c r="E44" s="268">
        <v>0</v>
      </c>
      <c r="F44" s="268">
        <v>0</v>
      </c>
      <c r="G44" s="268">
        <v>0</v>
      </c>
      <c r="H44" s="268">
        <v>0</v>
      </c>
      <c r="I44" s="268">
        <v>0</v>
      </c>
      <c r="J44" s="268">
        <v>0</v>
      </c>
      <c r="K44" s="279"/>
      <c r="L44" s="270">
        <v>2</v>
      </c>
    </row>
    <row r="45" spans="1:12" ht="23.25" customHeight="1">
      <c r="A45" s="266" t="s">
        <v>184</v>
      </c>
      <c r="B45" s="264"/>
      <c r="C45" s="268">
        <v>0</v>
      </c>
      <c r="D45" s="268">
        <v>15</v>
      </c>
      <c r="E45" s="268">
        <v>8</v>
      </c>
      <c r="F45" s="268">
        <v>2</v>
      </c>
      <c r="G45" s="268">
        <v>0</v>
      </c>
      <c r="H45" s="268">
        <v>0</v>
      </c>
      <c r="I45" s="268">
        <v>0</v>
      </c>
      <c r="J45" s="268">
        <v>0</v>
      </c>
      <c r="K45" s="279"/>
      <c r="L45" s="270">
        <v>25</v>
      </c>
    </row>
    <row r="46" spans="1:12" ht="23.25" customHeight="1">
      <c r="A46" s="266" t="s">
        <v>185</v>
      </c>
      <c r="B46" s="264"/>
      <c r="C46" s="268">
        <v>0</v>
      </c>
      <c r="D46" s="268">
        <v>2</v>
      </c>
      <c r="E46" s="268">
        <v>1</v>
      </c>
      <c r="F46" s="268">
        <v>0</v>
      </c>
      <c r="G46" s="268">
        <v>0</v>
      </c>
      <c r="H46" s="268">
        <v>0</v>
      </c>
      <c r="I46" s="268">
        <v>0</v>
      </c>
      <c r="J46" s="268">
        <v>0</v>
      </c>
      <c r="K46" s="279"/>
      <c r="L46" s="270">
        <v>3</v>
      </c>
    </row>
    <row r="47" spans="1:12" ht="23.25" customHeight="1">
      <c r="A47" s="266" t="s">
        <v>186</v>
      </c>
      <c r="B47" s="264"/>
      <c r="C47" s="268">
        <v>0</v>
      </c>
      <c r="D47" s="268">
        <v>1</v>
      </c>
      <c r="E47" s="268">
        <v>1</v>
      </c>
      <c r="F47" s="268">
        <v>0</v>
      </c>
      <c r="G47" s="268">
        <v>0</v>
      </c>
      <c r="H47" s="268">
        <v>0</v>
      </c>
      <c r="I47" s="268">
        <v>0</v>
      </c>
      <c r="J47" s="268">
        <v>0</v>
      </c>
      <c r="K47" s="279"/>
      <c r="L47" s="270">
        <v>2</v>
      </c>
    </row>
    <row r="48" spans="1:12" ht="23.25" customHeight="1">
      <c r="A48" s="266" t="s">
        <v>187</v>
      </c>
      <c r="B48" s="264"/>
      <c r="C48" s="268">
        <v>0</v>
      </c>
      <c r="D48" s="268">
        <v>5</v>
      </c>
      <c r="E48" s="268">
        <v>10</v>
      </c>
      <c r="F48" s="268">
        <v>1</v>
      </c>
      <c r="G48" s="268">
        <v>0</v>
      </c>
      <c r="H48" s="268">
        <v>0</v>
      </c>
      <c r="I48" s="268">
        <v>0</v>
      </c>
      <c r="J48" s="268">
        <v>0</v>
      </c>
      <c r="K48" s="279"/>
      <c r="L48" s="270">
        <v>16</v>
      </c>
    </row>
    <row r="49" spans="1:12" ht="23.25" customHeight="1">
      <c r="A49" s="266" t="s">
        <v>188</v>
      </c>
      <c r="B49" s="264"/>
      <c r="C49" s="268">
        <v>0</v>
      </c>
      <c r="D49" s="268">
        <v>4</v>
      </c>
      <c r="E49" s="268">
        <v>1</v>
      </c>
      <c r="F49" s="268">
        <v>1</v>
      </c>
      <c r="G49" s="268">
        <v>0</v>
      </c>
      <c r="H49" s="268">
        <v>0</v>
      </c>
      <c r="I49" s="268">
        <v>0</v>
      </c>
      <c r="J49" s="268">
        <v>0</v>
      </c>
      <c r="K49" s="279"/>
      <c r="L49" s="270">
        <v>6</v>
      </c>
    </row>
    <row r="50" spans="1:12" ht="23.25" customHeight="1">
      <c r="A50" s="266" t="s">
        <v>189</v>
      </c>
      <c r="B50" s="264"/>
      <c r="C50" s="268">
        <v>0</v>
      </c>
      <c r="D50" s="268">
        <v>4</v>
      </c>
      <c r="E50" s="268">
        <v>13</v>
      </c>
      <c r="F50" s="268">
        <v>0</v>
      </c>
      <c r="G50" s="268">
        <v>2</v>
      </c>
      <c r="H50" s="268">
        <v>0</v>
      </c>
      <c r="I50" s="268">
        <v>0</v>
      </c>
      <c r="J50" s="268">
        <v>0</v>
      </c>
      <c r="K50" s="279"/>
      <c r="L50" s="270">
        <v>19</v>
      </c>
    </row>
    <row r="51" spans="1:12" ht="23.25" customHeight="1">
      <c r="A51" s="266" t="s">
        <v>190</v>
      </c>
      <c r="B51" s="264"/>
      <c r="C51" s="268">
        <v>0</v>
      </c>
      <c r="D51" s="268">
        <v>10</v>
      </c>
      <c r="E51" s="268">
        <v>3</v>
      </c>
      <c r="F51" s="268">
        <v>0</v>
      </c>
      <c r="G51" s="268">
        <v>0</v>
      </c>
      <c r="H51" s="268">
        <v>0</v>
      </c>
      <c r="I51" s="268">
        <v>0</v>
      </c>
      <c r="J51" s="268">
        <v>0</v>
      </c>
      <c r="K51" s="279"/>
      <c r="L51" s="270">
        <v>13</v>
      </c>
    </row>
    <row r="52" spans="1:12" ht="23.25" customHeight="1">
      <c r="A52" s="266" t="s">
        <v>179</v>
      </c>
      <c r="B52" s="264"/>
      <c r="C52" s="268">
        <v>0</v>
      </c>
      <c r="D52" s="268">
        <v>6</v>
      </c>
      <c r="E52" s="268">
        <v>2</v>
      </c>
      <c r="F52" s="268">
        <v>0</v>
      </c>
      <c r="G52" s="268">
        <v>0</v>
      </c>
      <c r="H52" s="268">
        <v>0</v>
      </c>
      <c r="I52" s="268">
        <v>0</v>
      </c>
      <c r="J52" s="268">
        <v>0</v>
      </c>
      <c r="K52" s="279"/>
      <c r="L52" s="270">
        <v>8</v>
      </c>
    </row>
    <row r="53" spans="1:12" ht="23.25" customHeight="1">
      <c r="A53" s="266" t="s">
        <v>180</v>
      </c>
      <c r="B53" s="264"/>
      <c r="C53" s="268">
        <v>73</v>
      </c>
      <c r="D53" s="268">
        <v>0</v>
      </c>
      <c r="E53" s="268">
        <v>156</v>
      </c>
      <c r="F53" s="268">
        <v>0</v>
      </c>
      <c r="G53" s="268">
        <v>0</v>
      </c>
      <c r="H53" s="268">
        <v>0</v>
      </c>
      <c r="I53" s="268">
        <v>0</v>
      </c>
      <c r="J53" s="268">
        <v>0</v>
      </c>
      <c r="K53" s="279"/>
      <c r="L53" s="270">
        <v>229</v>
      </c>
    </row>
    <row r="54" spans="1:12" ht="23.25" customHeight="1">
      <c r="A54" s="266" t="s">
        <v>181</v>
      </c>
      <c r="B54" s="264"/>
      <c r="C54" s="268">
        <v>0</v>
      </c>
      <c r="D54" s="268">
        <v>3</v>
      </c>
      <c r="E54" s="268">
        <v>4</v>
      </c>
      <c r="F54" s="268">
        <v>0</v>
      </c>
      <c r="G54" s="268">
        <v>1</v>
      </c>
      <c r="H54" s="268">
        <v>0</v>
      </c>
      <c r="I54" s="268">
        <v>0</v>
      </c>
      <c r="J54" s="268">
        <v>0</v>
      </c>
      <c r="K54" s="279"/>
      <c r="L54" s="270">
        <v>8</v>
      </c>
    </row>
    <row r="55" spans="1:12" ht="23.25" customHeight="1">
      <c r="A55" s="266" t="s">
        <v>182</v>
      </c>
      <c r="B55" s="264"/>
      <c r="C55" s="268">
        <v>0</v>
      </c>
      <c r="D55" s="268">
        <v>13</v>
      </c>
      <c r="E55" s="268">
        <v>6</v>
      </c>
      <c r="F55" s="268">
        <v>1</v>
      </c>
      <c r="G55" s="268">
        <v>0</v>
      </c>
      <c r="H55" s="268">
        <v>0</v>
      </c>
      <c r="I55" s="268">
        <v>0</v>
      </c>
      <c r="J55" s="268">
        <v>0</v>
      </c>
      <c r="K55" s="279"/>
      <c r="L55" s="270">
        <v>20</v>
      </c>
    </row>
    <row r="56" spans="1:12" ht="23.25" customHeight="1">
      <c r="A56" s="266" t="s">
        <v>191</v>
      </c>
      <c r="B56" s="264"/>
      <c r="C56" s="268">
        <v>0</v>
      </c>
      <c r="D56" s="268">
        <v>2</v>
      </c>
      <c r="E56" s="268">
        <v>5</v>
      </c>
      <c r="F56" s="268">
        <v>0</v>
      </c>
      <c r="G56" s="268">
        <v>2</v>
      </c>
      <c r="H56" s="268">
        <v>0</v>
      </c>
      <c r="I56" s="268">
        <v>0</v>
      </c>
      <c r="J56" s="268">
        <v>0</v>
      </c>
      <c r="K56" s="279"/>
      <c r="L56" s="270">
        <v>9</v>
      </c>
    </row>
    <row r="57" spans="1:12" ht="8.1" customHeight="1">
      <c r="A57" s="267"/>
      <c r="B57" s="267"/>
      <c r="D57" s="271"/>
      <c r="E57" s="271"/>
      <c r="F57" s="271"/>
      <c r="G57" s="275"/>
      <c r="H57" s="275"/>
      <c r="I57" s="275"/>
      <c r="J57" s="275"/>
      <c r="K57" s="275"/>
      <c r="L57" s="276"/>
    </row>
    <row r="58" spans="1:12" ht="23.25" customHeight="1">
      <c r="A58" s="277" t="s">
        <v>193</v>
      </c>
      <c r="B58" s="265"/>
      <c r="C58" s="278">
        <v>73</v>
      </c>
      <c r="D58" s="278">
        <v>69</v>
      </c>
      <c r="E58" s="278">
        <v>210</v>
      </c>
      <c r="F58" s="278">
        <v>5</v>
      </c>
      <c r="G58" s="278">
        <v>5</v>
      </c>
      <c r="H58" s="278">
        <v>0</v>
      </c>
      <c r="I58" s="278">
        <v>0</v>
      </c>
      <c r="J58" s="278">
        <v>0</v>
      </c>
      <c r="K58" s="271"/>
      <c r="L58" s="278">
        <v>362</v>
      </c>
    </row>
    <row r="59" spans="1:12" ht="8.1" customHeight="1">
      <c r="A59" s="280"/>
      <c r="B59" s="267"/>
      <c r="C59" s="271"/>
      <c r="D59" s="271"/>
      <c r="E59" s="271"/>
      <c r="F59" s="271"/>
      <c r="G59" s="275"/>
      <c r="H59" s="275"/>
      <c r="I59" s="275"/>
      <c r="J59" s="275"/>
      <c r="K59" s="275"/>
      <c r="L59" s="276"/>
    </row>
    <row r="60" spans="1:12" ht="31.5" customHeight="1">
      <c r="A60" s="277" t="s">
        <v>90</v>
      </c>
      <c r="B60" s="265"/>
      <c r="C60" s="278">
        <v>553</v>
      </c>
      <c r="D60" s="278">
        <v>1046</v>
      </c>
      <c r="E60" s="278">
        <v>1534</v>
      </c>
      <c r="F60" s="278">
        <v>96</v>
      </c>
      <c r="G60" s="278">
        <v>45</v>
      </c>
      <c r="H60" s="278">
        <v>14</v>
      </c>
      <c r="I60" s="278">
        <v>4</v>
      </c>
      <c r="J60" s="278">
        <v>1</v>
      </c>
      <c r="K60" s="271"/>
      <c r="L60" s="278">
        <v>3293</v>
      </c>
    </row>
    <row r="61" spans="1:12">
      <c r="A61" s="267"/>
    </row>
    <row r="62" spans="1:12" s="281" customFormat="1" ht="18" customHeight="1">
      <c r="A62" s="281" t="s">
        <v>589</v>
      </c>
      <c r="F62" s="281" t="s">
        <v>590</v>
      </c>
    </row>
    <row r="63" spans="1:12" s="281" customFormat="1" ht="18" customHeight="1">
      <c r="A63" s="281" t="s">
        <v>591</v>
      </c>
      <c r="F63" s="281" t="s">
        <v>592</v>
      </c>
    </row>
    <row r="64" spans="1:12" s="281" customFormat="1" ht="18" customHeight="1">
      <c r="A64" s="282" t="s">
        <v>593</v>
      </c>
      <c r="F64" s="281" t="s">
        <v>594</v>
      </c>
    </row>
    <row r="65" spans="1:6" s="281" customFormat="1" ht="18" customHeight="1">
      <c r="A65" s="281" t="s">
        <v>595</v>
      </c>
      <c r="F65" s="281" t="s">
        <v>596</v>
      </c>
    </row>
    <row r="66" spans="1:6" s="281" customFormat="1" ht="15.75" customHeight="1"/>
    <row r="67" spans="1:6" s="281" customFormat="1" ht="15.75" customHeight="1"/>
    <row r="68" spans="1:6" s="281" customFormat="1" ht="18" customHeight="1">
      <c r="A68" s="282" t="s">
        <v>276</v>
      </c>
    </row>
    <row r="69" spans="1:6" s="281" customFormat="1" ht="18" customHeight="1">
      <c r="A69" s="282" t="s">
        <v>597</v>
      </c>
    </row>
    <row r="70" spans="1:6" s="281" customFormat="1" ht="18" customHeight="1">
      <c r="A70" s="282" t="s">
        <v>598</v>
      </c>
    </row>
    <row r="71" spans="1:6" s="281" customFormat="1" ht="18" customHeight="1">
      <c r="A71" s="282" t="s">
        <v>265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1" bottom="0.35433070866141736" header="0.19685039370078741" footer="0.31496062992125984"/>
  <pageSetup scale="31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3AD8A-002E-4B1C-9D0F-4CD65B204F98}">
  <dimension ref="A1:IO53"/>
  <sheetViews>
    <sheetView view="pageBreakPreview" zoomScale="50" zoomScaleNormal="55" zoomScaleSheetLayoutView="50" workbookViewId="0">
      <selection activeCell="Z11" sqref="Z11"/>
    </sheetView>
  </sheetViews>
  <sheetFormatPr baseColWidth="10" defaultColWidth="11.42578125" defaultRowHeight="12.75"/>
  <cols>
    <col min="1" max="1" width="45.28515625" style="223" customWidth="1"/>
    <col min="2" max="5" width="16.140625" style="223" customWidth="1"/>
    <col min="6" max="6" width="17.7109375" style="225" customWidth="1"/>
    <col min="7" max="7" width="14.7109375" style="225" customWidth="1"/>
    <col min="8" max="8" width="1.28515625" style="225" customWidth="1"/>
    <col min="9" max="11" width="16.140625" style="223" customWidth="1"/>
    <col min="12" max="12" width="16.140625" style="224" customWidth="1"/>
    <col min="13" max="13" width="17.7109375" style="224" customWidth="1"/>
    <col min="14" max="14" width="14.7109375" style="225" customWidth="1"/>
    <col min="15" max="15" width="1.28515625" style="223" customWidth="1"/>
    <col min="16" max="16" width="25.7109375" style="223" customWidth="1"/>
    <col min="17" max="17" width="12.85546875" style="226" hidden="1" customWidth="1"/>
    <col min="18" max="16384" width="11.42578125" style="226"/>
  </cols>
  <sheetData>
    <row r="1" spans="1:244" ht="49.5" customHeight="1">
      <c r="A1" s="597" t="s">
        <v>599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</row>
    <row r="2" spans="1:244" ht="42" customHeight="1">
      <c r="A2" s="598" t="s">
        <v>88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</row>
    <row r="3" spans="1:244" ht="50.1" customHeight="1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9"/>
      <c r="M3" s="229"/>
      <c r="N3" s="228"/>
      <c r="O3" s="228"/>
      <c r="P3" s="228"/>
      <c r="Q3" s="230"/>
      <c r="R3" s="230"/>
      <c r="S3" s="230"/>
      <c r="T3" s="230"/>
      <c r="U3" s="230"/>
      <c r="V3" s="230"/>
    </row>
    <row r="4" spans="1:244" s="287" customFormat="1" ht="21.75" customHeight="1">
      <c r="A4" s="596" t="s">
        <v>580</v>
      </c>
      <c r="B4" s="596" t="s">
        <v>269</v>
      </c>
      <c r="C4" s="596"/>
      <c r="D4" s="596"/>
      <c r="E4" s="596"/>
      <c r="F4" s="596"/>
      <c r="G4" s="596"/>
      <c r="H4" s="284"/>
      <c r="I4" s="596" t="s">
        <v>270</v>
      </c>
      <c r="J4" s="596"/>
      <c r="K4" s="596"/>
      <c r="L4" s="596"/>
      <c r="M4" s="596"/>
      <c r="N4" s="596"/>
      <c r="O4" s="285"/>
      <c r="P4" s="596" t="s">
        <v>90</v>
      </c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6"/>
      <c r="FU4" s="286"/>
      <c r="FV4" s="286"/>
      <c r="FW4" s="286"/>
      <c r="FX4" s="286"/>
      <c r="FY4" s="286"/>
      <c r="FZ4" s="286"/>
      <c r="GA4" s="286"/>
      <c r="GB4" s="286"/>
      <c r="GC4" s="286"/>
      <c r="GD4" s="286"/>
      <c r="GE4" s="286"/>
      <c r="GF4" s="286"/>
      <c r="GG4" s="286"/>
      <c r="GH4" s="286"/>
      <c r="GI4" s="286"/>
      <c r="GJ4" s="286"/>
      <c r="GK4" s="286"/>
      <c r="GL4" s="286"/>
      <c r="GM4" s="286"/>
      <c r="GN4" s="286"/>
      <c r="GO4" s="286"/>
      <c r="GP4" s="286"/>
      <c r="GQ4" s="286"/>
      <c r="GR4" s="286"/>
      <c r="GS4" s="286"/>
      <c r="GT4" s="286"/>
      <c r="GU4" s="286"/>
      <c r="GV4" s="286"/>
      <c r="GW4" s="286"/>
      <c r="GX4" s="286"/>
      <c r="GY4" s="286"/>
      <c r="GZ4" s="286"/>
      <c r="HA4" s="286"/>
      <c r="HB4" s="286"/>
      <c r="HC4" s="286"/>
      <c r="HD4" s="286"/>
      <c r="HE4" s="286"/>
      <c r="HF4" s="286"/>
      <c r="HG4" s="286"/>
      <c r="HH4" s="286"/>
      <c r="HI4" s="286"/>
      <c r="HJ4" s="286"/>
      <c r="HK4" s="286"/>
      <c r="HL4" s="286"/>
      <c r="HM4" s="286"/>
      <c r="HN4" s="286"/>
      <c r="HO4" s="286"/>
      <c r="HP4" s="286"/>
      <c r="HQ4" s="286"/>
      <c r="HR4" s="286"/>
      <c r="HS4" s="286"/>
      <c r="HT4" s="286"/>
      <c r="HU4" s="286"/>
      <c r="HV4" s="286"/>
      <c r="HW4" s="286"/>
      <c r="HX4" s="286"/>
      <c r="HY4" s="286"/>
      <c r="HZ4" s="286"/>
      <c r="IA4" s="286"/>
      <c r="IB4" s="286"/>
      <c r="IC4" s="286"/>
      <c r="ID4" s="286"/>
      <c r="IE4" s="286"/>
      <c r="IF4" s="286"/>
      <c r="IG4" s="286"/>
      <c r="IH4" s="286"/>
      <c r="II4" s="286"/>
      <c r="IJ4" s="286"/>
    </row>
    <row r="5" spans="1:244" s="287" customFormat="1" ht="39.950000000000003" customHeight="1">
      <c r="A5" s="599"/>
      <c r="B5" s="594" t="s">
        <v>278</v>
      </c>
      <c r="C5" s="595"/>
      <c r="D5" s="594" t="s">
        <v>279</v>
      </c>
      <c r="E5" s="595"/>
      <c r="F5" s="596" t="s">
        <v>193</v>
      </c>
      <c r="G5" s="596" t="s">
        <v>575</v>
      </c>
      <c r="H5" s="284"/>
      <c r="I5" s="594" t="s">
        <v>278</v>
      </c>
      <c r="J5" s="595"/>
      <c r="K5" s="594" t="s">
        <v>279</v>
      </c>
      <c r="L5" s="595"/>
      <c r="M5" s="596" t="s">
        <v>193</v>
      </c>
      <c r="N5" s="596" t="s">
        <v>575</v>
      </c>
      <c r="O5" s="285"/>
      <c r="P5" s="599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86"/>
      <c r="CK5" s="286"/>
      <c r="CL5" s="286"/>
      <c r="CM5" s="286"/>
      <c r="CN5" s="286"/>
      <c r="CO5" s="286"/>
      <c r="CP5" s="286"/>
      <c r="CQ5" s="286"/>
      <c r="CR5" s="286"/>
      <c r="CS5" s="286"/>
      <c r="CT5" s="286"/>
      <c r="CU5" s="286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6"/>
      <c r="DK5" s="286"/>
      <c r="DL5" s="286"/>
      <c r="DM5" s="286"/>
      <c r="DN5" s="286"/>
      <c r="DO5" s="286"/>
      <c r="DP5" s="286"/>
      <c r="DQ5" s="286"/>
      <c r="DR5" s="286"/>
      <c r="DS5" s="286"/>
      <c r="DT5" s="286"/>
      <c r="DU5" s="286"/>
      <c r="DV5" s="286"/>
      <c r="DW5" s="286"/>
      <c r="DX5" s="286"/>
      <c r="DY5" s="286"/>
      <c r="DZ5" s="286"/>
      <c r="EA5" s="286"/>
      <c r="EB5" s="286"/>
      <c r="EC5" s="286"/>
      <c r="ED5" s="286"/>
      <c r="EE5" s="286"/>
      <c r="EF5" s="286"/>
      <c r="EG5" s="286"/>
      <c r="EH5" s="286"/>
      <c r="EI5" s="286"/>
      <c r="EJ5" s="286"/>
      <c r="EK5" s="286"/>
      <c r="EL5" s="286"/>
      <c r="EM5" s="286"/>
      <c r="EN5" s="286"/>
      <c r="EO5" s="286"/>
      <c r="EP5" s="286"/>
      <c r="EQ5" s="286"/>
      <c r="ER5" s="286"/>
      <c r="ES5" s="286"/>
      <c r="ET5" s="286"/>
      <c r="EU5" s="286"/>
      <c r="EV5" s="286"/>
      <c r="EW5" s="286"/>
      <c r="EX5" s="286"/>
      <c r="EY5" s="286"/>
      <c r="EZ5" s="286"/>
      <c r="FA5" s="286"/>
      <c r="FB5" s="286"/>
      <c r="FC5" s="286"/>
      <c r="FD5" s="286"/>
      <c r="FE5" s="286"/>
      <c r="FF5" s="286"/>
      <c r="FG5" s="286"/>
      <c r="FH5" s="286"/>
      <c r="FI5" s="286"/>
      <c r="FJ5" s="286"/>
      <c r="FK5" s="286"/>
      <c r="FL5" s="286"/>
      <c r="FM5" s="286"/>
      <c r="FN5" s="286"/>
      <c r="FO5" s="286"/>
      <c r="FP5" s="286"/>
      <c r="FQ5" s="286"/>
      <c r="FR5" s="286"/>
      <c r="FS5" s="286"/>
      <c r="FT5" s="286"/>
      <c r="FU5" s="286"/>
      <c r="FV5" s="286"/>
      <c r="FW5" s="286"/>
      <c r="FX5" s="286"/>
      <c r="FY5" s="286"/>
      <c r="FZ5" s="286"/>
      <c r="GA5" s="286"/>
      <c r="GB5" s="286"/>
      <c r="GC5" s="286"/>
      <c r="GD5" s="286"/>
      <c r="GE5" s="286"/>
      <c r="GF5" s="286"/>
      <c r="GG5" s="286"/>
      <c r="GH5" s="286"/>
      <c r="GI5" s="286"/>
      <c r="GJ5" s="286"/>
      <c r="GK5" s="286"/>
      <c r="GL5" s="286"/>
      <c r="GM5" s="286"/>
      <c r="GN5" s="286"/>
      <c r="GO5" s="286"/>
      <c r="GP5" s="286"/>
      <c r="GQ5" s="286"/>
      <c r="GR5" s="286"/>
      <c r="GS5" s="286"/>
      <c r="GT5" s="286"/>
      <c r="GU5" s="286"/>
      <c r="GV5" s="286"/>
      <c r="GW5" s="286"/>
      <c r="GX5" s="286"/>
      <c r="GY5" s="286"/>
      <c r="GZ5" s="286"/>
      <c r="HA5" s="286"/>
      <c r="HB5" s="286"/>
      <c r="HC5" s="286"/>
      <c r="HD5" s="286"/>
      <c r="HE5" s="286"/>
      <c r="HF5" s="286"/>
      <c r="HG5" s="286"/>
      <c r="HH5" s="286"/>
      <c r="HI5" s="286"/>
      <c r="HJ5" s="286"/>
      <c r="HK5" s="286"/>
      <c r="HL5" s="286"/>
      <c r="HM5" s="286"/>
      <c r="HN5" s="286"/>
      <c r="HO5" s="286"/>
      <c r="HP5" s="286"/>
      <c r="HQ5" s="286"/>
      <c r="HR5" s="286"/>
      <c r="HS5" s="286"/>
      <c r="HT5" s="286"/>
      <c r="HU5" s="286"/>
      <c r="HV5" s="286"/>
      <c r="HW5" s="286"/>
      <c r="HX5" s="286"/>
      <c r="HY5" s="286"/>
      <c r="HZ5" s="286"/>
      <c r="IA5" s="286"/>
      <c r="IB5" s="286"/>
      <c r="IC5" s="286"/>
      <c r="ID5" s="286"/>
      <c r="IE5" s="286"/>
      <c r="IF5" s="286"/>
      <c r="IG5" s="286"/>
      <c r="IH5" s="286"/>
      <c r="II5" s="286"/>
      <c r="IJ5" s="286"/>
    </row>
    <row r="6" spans="1:244" s="287" customFormat="1" ht="21.75" customHeight="1">
      <c r="A6" s="599"/>
      <c r="B6" s="283" t="s">
        <v>272</v>
      </c>
      <c r="C6" s="283" t="s">
        <v>273</v>
      </c>
      <c r="D6" s="283" t="s">
        <v>272</v>
      </c>
      <c r="E6" s="283" t="s">
        <v>273</v>
      </c>
      <c r="F6" s="596"/>
      <c r="G6" s="596"/>
      <c r="H6" s="284"/>
      <c r="I6" s="283" t="s">
        <v>272</v>
      </c>
      <c r="J6" s="283" t="s">
        <v>273</v>
      </c>
      <c r="K6" s="283" t="s">
        <v>272</v>
      </c>
      <c r="L6" s="283" t="s">
        <v>273</v>
      </c>
      <c r="M6" s="596"/>
      <c r="N6" s="596"/>
      <c r="O6" s="288"/>
      <c r="P6" s="599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  <c r="CD6" s="286"/>
      <c r="CE6" s="286"/>
      <c r="CF6" s="286"/>
      <c r="CG6" s="286"/>
      <c r="CH6" s="286"/>
      <c r="CI6" s="286"/>
      <c r="CJ6" s="286"/>
      <c r="CK6" s="286"/>
      <c r="CL6" s="286"/>
      <c r="CM6" s="286"/>
      <c r="CN6" s="286"/>
      <c r="CO6" s="286"/>
      <c r="CP6" s="286"/>
      <c r="CQ6" s="286"/>
      <c r="CR6" s="286"/>
      <c r="CS6" s="286"/>
      <c r="CT6" s="286"/>
      <c r="CU6" s="286"/>
      <c r="CV6" s="286"/>
      <c r="CW6" s="286"/>
      <c r="CX6" s="286"/>
      <c r="CY6" s="286"/>
      <c r="CZ6" s="286"/>
      <c r="DA6" s="286"/>
      <c r="DB6" s="286"/>
      <c r="DC6" s="286"/>
      <c r="DD6" s="286"/>
      <c r="DE6" s="286"/>
      <c r="DF6" s="286"/>
      <c r="DG6" s="286"/>
      <c r="DH6" s="286"/>
      <c r="DI6" s="286"/>
      <c r="DJ6" s="286"/>
      <c r="DK6" s="286"/>
      <c r="DL6" s="286"/>
      <c r="DM6" s="286"/>
      <c r="DN6" s="286"/>
      <c r="DO6" s="286"/>
      <c r="DP6" s="286"/>
      <c r="DQ6" s="286"/>
      <c r="DR6" s="286"/>
      <c r="DS6" s="286"/>
      <c r="DT6" s="286"/>
      <c r="DU6" s="286"/>
      <c r="DV6" s="286"/>
      <c r="DW6" s="286"/>
      <c r="DX6" s="286"/>
      <c r="DY6" s="286"/>
      <c r="DZ6" s="286"/>
      <c r="EA6" s="286"/>
      <c r="EB6" s="286"/>
      <c r="EC6" s="286"/>
      <c r="ED6" s="286"/>
      <c r="EE6" s="286"/>
      <c r="EF6" s="286"/>
      <c r="EG6" s="286"/>
      <c r="EH6" s="286"/>
      <c r="EI6" s="286"/>
      <c r="EJ6" s="286"/>
      <c r="EK6" s="286"/>
      <c r="EL6" s="286"/>
      <c r="EM6" s="286"/>
      <c r="EN6" s="286"/>
      <c r="EO6" s="286"/>
      <c r="EP6" s="286"/>
      <c r="EQ6" s="286"/>
      <c r="ER6" s="286"/>
      <c r="ES6" s="286"/>
      <c r="ET6" s="286"/>
      <c r="EU6" s="286"/>
      <c r="EV6" s="286"/>
      <c r="EW6" s="286"/>
      <c r="EX6" s="286"/>
      <c r="EY6" s="286"/>
      <c r="EZ6" s="286"/>
      <c r="FA6" s="286"/>
      <c r="FB6" s="286"/>
      <c r="FC6" s="286"/>
      <c r="FD6" s="286"/>
      <c r="FE6" s="286"/>
      <c r="FF6" s="286"/>
      <c r="FG6" s="286"/>
      <c r="FH6" s="286"/>
      <c r="FI6" s="286"/>
      <c r="FJ6" s="286"/>
      <c r="FK6" s="286"/>
      <c r="FL6" s="286"/>
      <c r="FM6" s="286"/>
      <c r="FN6" s="286"/>
      <c r="FO6" s="286"/>
      <c r="FP6" s="286"/>
      <c r="FQ6" s="286"/>
      <c r="FR6" s="286"/>
      <c r="FS6" s="286"/>
      <c r="FT6" s="286"/>
      <c r="FU6" s="286"/>
      <c r="FV6" s="286"/>
      <c r="FW6" s="286"/>
      <c r="FX6" s="286"/>
      <c r="FY6" s="286"/>
      <c r="FZ6" s="286"/>
      <c r="GA6" s="286"/>
      <c r="GB6" s="286"/>
      <c r="GC6" s="286"/>
      <c r="GD6" s="286"/>
      <c r="GE6" s="286"/>
      <c r="GF6" s="286"/>
      <c r="GG6" s="286"/>
      <c r="GH6" s="286"/>
      <c r="GI6" s="286"/>
      <c r="GJ6" s="286"/>
      <c r="GK6" s="286"/>
      <c r="GL6" s="286"/>
      <c r="GM6" s="286"/>
      <c r="GN6" s="286"/>
      <c r="GO6" s="286"/>
      <c r="GP6" s="286"/>
      <c r="GQ6" s="286"/>
      <c r="GR6" s="286"/>
      <c r="GS6" s="286"/>
      <c r="GT6" s="286"/>
      <c r="GU6" s="286"/>
      <c r="GV6" s="286"/>
      <c r="GW6" s="286"/>
      <c r="GX6" s="286"/>
      <c r="GY6" s="286"/>
      <c r="GZ6" s="286"/>
      <c r="HA6" s="286"/>
      <c r="HB6" s="286"/>
      <c r="HC6" s="286"/>
      <c r="HD6" s="286"/>
      <c r="HE6" s="286"/>
      <c r="HF6" s="286"/>
      <c r="HG6" s="286"/>
      <c r="HH6" s="286"/>
      <c r="HI6" s="286"/>
      <c r="HJ6" s="286"/>
      <c r="HK6" s="286"/>
      <c r="HL6" s="286"/>
      <c r="HM6" s="286"/>
      <c r="HN6" s="286"/>
      <c r="HO6" s="286"/>
      <c r="HP6" s="286"/>
      <c r="HQ6" s="286"/>
      <c r="HR6" s="286"/>
      <c r="HS6" s="286"/>
      <c r="HT6" s="286"/>
      <c r="HU6" s="286"/>
      <c r="HV6" s="286"/>
      <c r="HW6" s="286"/>
      <c r="HX6" s="286"/>
      <c r="HY6" s="286"/>
      <c r="HZ6" s="286"/>
      <c r="IA6" s="286"/>
      <c r="IB6" s="286"/>
      <c r="IC6" s="286"/>
      <c r="ID6" s="286"/>
      <c r="IE6" s="286"/>
      <c r="IF6" s="286"/>
      <c r="IG6" s="286"/>
      <c r="IH6" s="286"/>
      <c r="II6" s="286"/>
      <c r="IJ6" s="286"/>
    </row>
    <row r="7" spans="1:244" ht="8.25" customHeight="1">
      <c r="A7" s="236"/>
      <c r="B7" s="236"/>
      <c r="C7" s="237"/>
      <c r="D7" s="237"/>
      <c r="E7" s="237"/>
      <c r="F7" s="237"/>
      <c r="G7" s="237"/>
      <c r="H7" s="238"/>
      <c r="I7" s="237"/>
      <c r="J7" s="237"/>
      <c r="K7" s="237"/>
      <c r="L7" s="237"/>
      <c r="M7" s="237"/>
      <c r="N7" s="237"/>
      <c r="O7" s="237"/>
      <c r="P7" s="237"/>
      <c r="Q7" s="239"/>
      <c r="R7" s="239"/>
      <c r="S7" s="239"/>
      <c r="T7" s="239"/>
      <c r="U7" s="239"/>
      <c r="V7" s="239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0"/>
      <c r="CK7" s="240"/>
      <c r="CL7" s="240"/>
      <c r="CM7" s="240"/>
      <c r="CN7" s="240"/>
      <c r="CO7" s="240"/>
      <c r="CP7" s="240"/>
      <c r="CQ7" s="240"/>
      <c r="CR7" s="240"/>
      <c r="CS7" s="240"/>
      <c r="CT7" s="240"/>
      <c r="CU7" s="240"/>
      <c r="CV7" s="240"/>
      <c r="CW7" s="240"/>
      <c r="CX7" s="240"/>
      <c r="CY7" s="240"/>
      <c r="CZ7" s="240"/>
      <c r="DA7" s="240"/>
      <c r="DB7" s="240"/>
      <c r="DC7" s="240"/>
      <c r="DD7" s="240"/>
      <c r="DE7" s="240"/>
      <c r="DF7" s="240"/>
      <c r="DG7" s="240"/>
      <c r="DH7" s="240"/>
      <c r="DI7" s="240"/>
      <c r="DJ7" s="240"/>
      <c r="DK7" s="240"/>
      <c r="DL7" s="240"/>
      <c r="DM7" s="240"/>
      <c r="DN7" s="240"/>
      <c r="DO7" s="240"/>
      <c r="DP7" s="240"/>
      <c r="DQ7" s="240"/>
      <c r="DR7" s="240"/>
      <c r="DS7" s="240"/>
      <c r="DT7" s="240"/>
      <c r="DU7" s="240"/>
      <c r="DV7" s="240"/>
      <c r="DW7" s="240"/>
      <c r="DX7" s="240"/>
      <c r="DY7" s="240"/>
      <c r="DZ7" s="240"/>
      <c r="EA7" s="240"/>
      <c r="EB7" s="240"/>
      <c r="EC7" s="240"/>
      <c r="ED7" s="240"/>
      <c r="EE7" s="240"/>
      <c r="EF7" s="240"/>
      <c r="EG7" s="240"/>
      <c r="EH7" s="240"/>
      <c r="EI7" s="240"/>
      <c r="EJ7" s="240"/>
      <c r="EK7" s="240"/>
      <c r="EL7" s="240"/>
      <c r="EM7" s="240"/>
      <c r="EN7" s="240"/>
      <c r="EO7" s="240"/>
      <c r="EP7" s="240"/>
      <c r="EQ7" s="240"/>
      <c r="ER7" s="240"/>
      <c r="ES7" s="240"/>
      <c r="ET7" s="240"/>
      <c r="EU7" s="240"/>
      <c r="EV7" s="240"/>
      <c r="EW7" s="240"/>
      <c r="EX7" s="240"/>
      <c r="EY7" s="240"/>
      <c r="EZ7" s="240"/>
      <c r="FA7" s="240"/>
      <c r="FB7" s="240"/>
      <c r="FC7" s="240"/>
      <c r="FD7" s="240"/>
      <c r="FE7" s="240"/>
      <c r="FF7" s="240"/>
      <c r="FG7" s="240"/>
      <c r="FH7" s="240"/>
      <c r="FI7" s="240"/>
      <c r="FJ7" s="240"/>
      <c r="FK7" s="240"/>
      <c r="FL7" s="240"/>
      <c r="FM7" s="240"/>
      <c r="FN7" s="240"/>
      <c r="FO7" s="240"/>
      <c r="FP7" s="240"/>
      <c r="FQ7" s="240"/>
      <c r="FR7" s="240"/>
      <c r="FS7" s="240"/>
      <c r="FT7" s="240"/>
      <c r="FU7" s="240"/>
      <c r="FV7" s="240"/>
      <c r="FW7" s="240"/>
      <c r="FX7" s="240"/>
      <c r="FY7" s="240"/>
      <c r="FZ7" s="240"/>
      <c r="GA7" s="240"/>
      <c r="GB7" s="240"/>
      <c r="GC7" s="240"/>
      <c r="GD7" s="240"/>
      <c r="GE7" s="240"/>
      <c r="GF7" s="240"/>
      <c r="GG7" s="240"/>
      <c r="GH7" s="240"/>
      <c r="GI7" s="240"/>
      <c r="GJ7" s="240"/>
      <c r="GK7" s="240"/>
      <c r="GL7" s="240"/>
      <c r="GM7" s="240"/>
      <c r="GN7" s="240"/>
      <c r="GO7" s="240"/>
      <c r="GP7" s="240"/>
      <c r="GQ7" s="240"/>
      <c r="GR7" s="240"/>
      <c r="GS7" s="240"/>
      <c r="GT7" s="240"/>
      <c r="GU7" s="240"/>
      <c r="GV7" s="240"/>
      <c r="GW7" s="240"/>
      <c r="GX7" s="240"/>
      <c r="GY7" s="240"/>
      <c r="GZ7" s="240"/>
      <c r="HA7" s="240"/>
      <c r="HB7" s="240"/>
      <c r="HC7" s="240"/>
      <c r="HD7" s="240"/>
      <c r="HE7" s="240"/>
      <c r="HF7" s="240"/>
      <c r="HG7" s="240"/>
      <c r="HH7" s="240"/>
      <c r="HI7" s="240"/>
      <c r="HJ7" s="240"/>
      <c r="HK7" s="240"/>
      <c r="HL7" s="240"/>
      <c r="HM7" s="240"/>
      <c r="HN7" s="240"/>
      <c r="HO7" s="240"/>
      <c r="HP7" s="240"/>
      <c r="HQ7" s="240"/>
      <c r="HR7" s="240"/>
      <c r="HS7" s="240"/>
      <c r="HT7" s="240"/>
      <c r="HU7" s="240"/>
      <c r="HV7" s="240"/>
      <c r="HW7" s="240"/>
      <c r="HX7" s="240"/>
      <c r="HY7" s="240"/>
      <c r="HZ7" s="240"/>
      <c r="IA7" s="240"/>
      <c r="IB7" s="240"/>
      <c r="IC7" s="240"/>
      <c r="ID7" s="240"/>
      <c r="IE7" s="240"/>
      <c r="IF7" s="240"/>
      <c r="IG7" s="240"/>
      <c r="IH7" s="240"/>
      <c r="II7" s="240"/>
      <c r="IJ7" s="240"/>
    </row>
    <row r="8" spans="1:244" s="292" customFormat="1" ht="50.1" customHeight="1">
      <c r="A8" s="289" t="s">
        <v>581</v>
      </c>
      <c r="B8" s="290">
        <v>0</v>
      </c>
      <c r="C8" s="290">
        <v>169</v>
      </c>
      <c r="D8" s="290">
        <v>0</v>
      </c>
      <c r="E8" s="290">
        <v>304</v>
      </c>
      <c r="F8" s="254">
        <v>473</v>
      </c>
      <c r="G8" s="494">
        <v>85.533453887884264</v>
      </c>
      <c r="H8" s="291"/>
      <c r="I8" s="290">
        <v>0</v>
      </c>
      <c r="J8" s="290">
        <v>32</v>
      </c>
      <c r="K8" s="290">
        <v>0</v>
      </c>
      <c r="L8" s="290">
        <v>48</v>
      </c>
      <c r="M8" s="254">
        <v>80</v>
      </c>
      <c r="N8" s="494">
        <v>14.466546112115733</v>
      </c>
      <c r="O8" s="250"/>
      <c r="P8" s="254">
        <v>553</v>
      </c>
    </row>
    <row r="9" spans="1:244" s="292" customFormat="1" ht="50.1" customHeight="1">
      <c r="A9" s="289" t="s">
        <v>582</v>
      </c>
      <c r="B9" s="290">
        <v>366</v>
      </c>
      <c r="C9" s="290">
        <v>0</v>
      </c>
      <c r="D9" s="290">
        <v>577</v>
      </c>
      <c r="E9" s="290">
        <v>0</v>
      </c>
      <c r="F9" s="254">
        <v>943</v>
      </c>
      <c r="G9" s="494">
        <v>90.152963671128106</v>
      </c>
      <c r="H9" s="291"/>
      <c r="I9" s="290">
        <v>52</v>
      </c>
      <c r="J9" s="290">
        <v>0</v>
      </c>
      <c r="K9" s="290">
        <v>51</v>
      </c>
      <c r="L9" s="290">
        <v>0</v>
      </c>
      <c r="M9" s="254">
        <v>103</v>
      </c>
      <c r="N9" s="494">
        <v>9.8470363288718925</v>
      </c>
      <c r="O9" s="250"/>
      <c r="P9" s="254">
        <v>1046</v>
      </c>
    </row>
    <row r="10" spans="1:244" s="292" customFormat="1" ht="50.1" customHeight="1">
      <c r="A10" s="289" t="s">
        <v>583</v>
      </c>
      <c r="B10" s="290">
        <v>165</v>
      </c>
      <c r="C10" s="290">
        <v>226</v>
      </c>
      <c r="D10" s="290">
        <v>367</v>
      </c>
      <c r="E10" s="290">
        <v>615</v>
      </c>
      <c r="F10" s="254">
        <v>1373</v>
      </c>
      <c r="G10" s="494">
        <v>89.5045632333768</v>
      </c>
      <c r="H10" s="291"/>
      <c r="I10" s="290">
        <v>30</v>
      </c>
      <c r="J10" s="290">
        <v>40</v>
      </c>
      <c r="K10" s="290">
        <v>29</v>
      </c>
      <c r="L10" s="290">
        <v>62</v>
      </c>
      <c r="M10" s="254">
        <v>161</v>
      </c>
      <c r="N10" s="494">
        <v>10.495436766623207</v>
      </c>
      <c r="O10" s="250"/>
      <c r="P10" s="254">
        <v>1534</v>
      </c>
    </row>
    <row r="11" spans="1:244" s="292" customFormat="1" ht="50.1" customHeight="1">
      <c r="A11" s="289" t="s">
        <v>584</v>
      </c>
      <c r="B11" s="290">
        <v>18</v>
      </c>
      <c r="C11" s="290">
        <v>6</v>
      </c>
      <c r="D11" s="290">
        <v>42</v>
      </c>
      <c r="E11" s="290">
        <v>21</v>
      </c>
      <c r="F11" s="254">
        <v>87</v>
      </c>
      <c r="G11" s="494">
        <v>90.625</v>
      </c>
      <c r="H11" s="291"/>
      <c r="I11" s="290">
        <v>2</v>
      </c>
      <c r="J11" s="290">
        <v>0</v>
      </c>
      <c r="K11" s="290">
        <v>4</v>
      </c>
      <c r="L11" s="290">
        <v>3</v>
      </c>
      <c r="M11" s="254">
        <v>9</v>
      </c>
      <c r="N11" s="494">
        <v>9.375</v>
      </c>
      <c r="O11" s="250"/>
      <c r="P11" s="254">
        <v>96</v>
      </c>
    </row>
    <row r="12" spans="1:244" s="292" customFormat="1" ht="50.1" customHeight="1">
      <c r="A12" s="289" t="s">
        <v>585</v>
      </c>
      <c r="B12" s="290">
        <v>16</v>
      </c>
      <c r="C12" s="290">
        <v>2</v>
      </c>
      <c r="D12" s="290">
        <v>21</v>
      </c>
      <c r="E12" s="290">
        <v>1</v>
      </c>
      <c r="F12" s="254">
        <v>40</v>
      </c>
      <c r="G12" s="494">
        <v>88.888888888888886</v>
      </c>
      <c r="H12" s="291"/>
      <c r="I12" s="290">
        <v>3</v>
      </c>
      <c r="J12" s="290">
        <v>0</v>
      </c>
      <c r="K12" s="290">
        <v>0</v>
      </c>
      <c r="L12" s="290">
        <v>2</v>
      </c>
      <c r="M12" s="254">
        <v>5</v>
      </c>
      <c r="N12" s="494">
        <v>11.111111111111111</v>
      </c>
      <c r="O12" s="250"/>
      <c r="P12" s="254">
        <v>45</v>
      </c>
    </row>
    <row r="13" spans="1:244" s="292" customFormat="1" ht="50.1" customHeight="1">
      <c r="A13" s="289" t="s">
        <v>586</v>
      </c>
      <c r="B13" s="290">
        <v>9</v>
      </c>
      <c r="C13" s="290">
        <v>0</v>
      </c>
      <c r="D13" s="290">
        <v>4</v>
      </c>
      <c r="E13" s="290">
        <v>0</v>
      </c>
      <c r="F13" s="254">
        <v>13</v>
      </c>
      <c r="G13" s="494">
        <v>92.857142857142861</v>
      </c>
      <c r="H13" s="291"/>
      <c r="I13" s="290">
        <v>0</v>
      </c>
      <c r="J13" s="290">
        <v>0</v>
      </c>
      <c r="K13" s="290">
        <v>1</v>
      </c>
      <c r="L13" s="290">
        <v>0</v>
      </c>
      <c r="M13" s="254">
        <v>1</v>
      </c>
      <c r="N13" s="494">
        <v>7.1428571428571432</v>
      </c>
      <c r="O13" s="250"/>
      <c r="P13" s="254">
        <v>14</v>
      </c>
    </row>
    <row r="14" spans="1:244" s="292" customFormat="1" ht="50.1" customHeight="1">
      <c r="A14" s="289" t="s">
        <v>587</v>
      </c>
      <c r="B14" s="290">
        <v>1</v>
      </c>
      <c r="C14" s="290">
        <v>0</v>
      </c>
      <c r="D14" s="290">
        <v>3</v>
      </c>
      <c r="E14" s="290">
        <v>0</v>
      </c>
      <c r="F14" s="254">
        <v>4</v>
      </c>
      <c r="G14" s="494">
        <v>100</v>
      </c>
      <c r="H14" s="291"/>
      <c r="I14" s="290">
        <v>0</v>
      </c>
      <c r="J14" s="290">
        <v>0</v>
      </c>
      <c r="K14" s="290">
        <v>0</v>
      </c>
      <c r="L14" s="290">
        <v>0</v>
      </c>
      <c r="M14" s="254">
        <v>0</v>
      </c>
      <c r="N14" s="494">
        <v>0</v>
      </c>
      <c r="O14" s="250"/>
      <c r="P14" s="254">
        <v>4</v>
      </c>
    </row>
    <row r="15" spans="1:244" s="292" customFormat="1" ht="50.1" customHeight="1">
      <c r="A15" s="289" t="s">
        <v>588</v>
      </c>
      <c r="B15" s="290">
        <v>0</v>
      </c>
      <c r="C15" s="290">
        <v>0</v>
      </c>
      <c r="D15" s="290">
        <v>1</v>
      </c>
      <c r="E15" s="290">
        <v>0</v>
      </c>
      <c r="F15" s="254">
        <v>1</v>
      </c>
      <c r="G15" s="494">
        <v>100</v>
      </c>
      <c r="H15" s="291"/>
      <c r="I15" s="290">
        <v>0</v>
      </c>
      <c r="J15" s="290">
        <v>0</v>
      </c>
      <c r="K15" s="290">
        <v>0</v>
      </c>
      <c r="L15" s="290">
        <v>0</v>
      </c>
      <c r="M15" s="254">
        <v>0</v>
      </c>
      <c r="N15" s="494">
        <v>0</v>
      </c>
      <c r="O15" s="250"/>
      <c r="P15" s="254">
        <v>1</v>
      </c>
    </row>
    <row r="16" spans="1:244" ht="6" customHeight="1">
      <c r="A16" s="293"/>
      <c r="B16" s="294"/>
      <c r="C16" s="294"/>
      <c r="D16" s="294"/>
      <c r="E16" s="295"/>
      <c r="F16" s="295"/>
      <c r="G16" s="295"/>
      <c r="H16" s="296"/>
      <c r="I16" s="294"/>
      <c r="J16" s="294"/>
      <c r="K16" s="294"/>
      <c r="L16" s="295"/>
      <c r="M16" s="295"/>
      <c r="N16" s="295"/>
      <c r="O16" s="294"/>
      <c r="P16" s="297"/>
      <c r="Q16" s="230"/>
      <c r="R16" s="230"/>
      <c r="S16" s="230"/>
      <c r="T16" s="230"/>
      <c r="U16" s="230"/>
      <c r="V16" s="230"/>
    </row>
    <row r="17" spans="1:249" s="292" customFormat="1" ht="50.1" customHeight="1">
      <c r="A17" s="298" t="s">
        <v>90</v>
      </c>
      <c r="B17" s="299">
        <v>575</v>
      </c>
      <c r="C17" s="299">
        <v>403</v>
      </c>
      <c r="D17" s="299">
        <v>1015</v>
      </c>
      <c r="E17" s="299">
        <v>941</v>
      </c>
      <c r="F17" s="299">
        <v>2934</v>
      </c>
      <c r="G17" s="299">
        <v>89.098086850895839</v>
      </c>
      <c r="H17" s="300"/>
      <c r="I17" s="299">
        <v>87</v>
      </c>
      <c r="J17" s="299">
        <v>72</v>
      </c>
      <c r="K17" s="299">
        <v>85</v>
      </c>
      <c r="L17" s="299">
        <v>115</v>
      </c>
      <c r="M17" s="299">
        <v>359</v>
      </c>
      <c r="N17" s="252">
        <v>10.901913149104161</v>
      </c>
      <c r="O17" s="301"/>
      <c r="P17" s="252">
        <v>3293</v>
      </c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  <c r="BS17" s="302"/>
      <c r="BT17" s="302"/>
      <c r="BU17" s="302"/>
      <c r="BV17" s="302"/>
      <c r="BW17" s="302"/>
      <c r="BX17" s="302"/>
      <c r="BY17" s="302"/>
      <c r="BZ17" s="302"/>
      <c r="CA17" s="302"/>
      <c r="CB17" s="302"/>
      <c r="CC17" s="302"/>
      <c r="CD17" s="302"/>
      <c r="CE17" s="302"/>
      <c r="CF17" s="302"/>
      <c r="CG17" s="302"/>
      <c r="CH17" s="302"/>
      <c r="CI17" s="302"/>
      <c r="CJ17" s="302"/>
      <c r="CK17" s="302"/>
      <c r="CL17" s="302"/>
      <c r="CM17" s="302"/>
      <c r="CN17" s="302"/>
      <c r="CO17" s="302"/>
      <c r="CP17" s="302"/>
      <c r="CQ17" s="302"/>
      <c r="CR17" s="302"/>
      <c r="CS17" s="302"/>
      <c r="CT17" s="302"/>
      <c r="CU17" s="302"/>
      <c r="CV17" s="302"/>
      <c r="CW17" s="302"/>
      <c r="CX17" s="302"/>
      <c r="CY17" s="302"/>
      <c r="CZ17" s="302"/>
      <c r="DA17" s="302"/>
      <c r="DB17" s="302"/>
      <c r="DC17" s="302"/>
      <c r="DD17" s="302"/>
      <c r="DE17" s="302"/>
      <c r="DF17" s="302"/>
      <c r="DG17" s="302"/>
      <c r="DH17" s="302"/>
      <c r="DI17" s="302"/>
      <c r="DJ17" s="302"/>
      <c r="DK17" s="302"/>
      <c r="DL17" s="302"/>
      <c r="DM17" s="302"/>
      <c r="DN17" s="302"/>
      <c r="DO17" s="302"/>
      <c r="DP17" s="302"/>
      <c r="DQ17" s="302"/>
      <c r="DR17" s="302"/>
      <c r="DS17" s="302"/>
      <c r="DT17" s="302"/>
      <c r="DU17" s="302"/>
      <c r="DV17" s="302"/>
      <c r="DW17" s="302"/>
      <c r="DX17" s="302"/>
      <c r="DY17" s="302"/>
      <c r="DZ17" s="302"/>
      <c r="EA17" s="302"/>
      <c r="EB17" s="302"/>
      <c r="EC17" s="302"/>
      <c r="ED17" s="302"/>
      <c r="EE17" s="302"/>
      <c r="EF17" s="302"/>
      <c r="EG17" s="302"/>
      <c r="EH17" s="302"/>
      <c r="EI17" s="302"/>
      <c r="EJ17" s="302"/>
      <c r="EK17" s="302"/>
      <c r="EL17" s="302"/>
      <c r="EM17" s="302"/>
      <c r="EN17" s="302"/>
      <c r="EO17" s="302"/>
      <c r="EP17" s="302"/>
      <c r="EQ17" s="302"/>
      <c r="ER17" s="302"/>
      <c r="ES17" s="302"/>
      <c r="ET17" s="302"/>
      <c r="EU17" s="302"/>
      <c r="EV17" s="302"/>
      <c r="EW17" s="302"/>
      <c r="EX17" s="302"/>
      <c r="EY17" s="302"/>
      <c r="EZ17" s="302"/>
      <c r="FA17" s="302"/>
      <c r="FB17" s="302"/>
      <c r="FC17" s="302"/>
      <c r="FD17" s="302"/>
      <c r="FE17" s="302"/>
      <c r="FF17" s="302"/>
      <c r="FG17" s="302"/>
      <c r="FH17" s="302"/>
      <c r="FI17" s="302"/>
      <c r="FJ17" s="302"/>
      <c r="FK17" s="302"/>
      <c r="FL17" s="302"/>
      <c r="FM17" s="302"/>
      <c r="FN17" s="302"/>
      <c r="FO17" s="302"/>
      <c r="FP17" s="302"/>
      <c r="FQ17" s="302"/>
      <c r="FR17" s="302"/>
      <c r="FS17" s="302"/>
      <c r="FT17" s="302"/>
      <c r="FU17" s="302"/>
      <c r="FV17" s="302"/>
      <c r="FW17" s="302"/>
      <c r="FX17" s="302"/>
      <c r="FY17" s="302"/>
      <c r="FZ17" s="302"/>
      <c r="GA17" s="302"/>
      <c r="GB17" s="302"/>
      <c r="GC17" s="302"/>
      <c r="GD17" s="302"/>
      <c r="GE17" s="302"/>
      <c r="GF17" s="302"/>
      <c r="GG17" s="302"/>
      <c r="GH17" s="302"/>
      <c r="GI17" s="302"/>
      <c r="GJ17" s="302"/>
      <c r="GK17" s="302"/>
      <c r="GL17" s="302"/>
      <c r="GM17" s="302"/>
      <c r="GN17" s="302"/>
      <c r="GO17" s="302"/>
      <c r="GP17" s="302"/>
      <c r="GQ17" s="302"/>
      <c r="GR17" s="302"/>
      <c r="GS17" s="302"/>
      <c r="GT17" s="302"/>
      <c r="GU17" s="302"/>
      <c r="GV17" s="302"/>
      <c r="GW17" s="302"/>
      <c r="GX17" s="302"/>
      <c r="GY17" s="302"/>
      <c r="GZ17" s="302"/>
      <c r="HA17" s="302"/>
      <c r="HB17" s="302"/>
      <c r="HC17" s="302"/>
      <c r="HD17" s="302"/>
      <c r="HE17" s="302"/>
      <c r="HF17" s="302"/>
      <c r="HG17" s="302"/>
      <c r="HH17" s="302"/>
      <c r="HI17" s="302"/>
      <c r="HJ17" s="302"/>
      <c r="HK17" s="302"/>
      <c r="HL17" s="302"/>
      <c r="HM17" s="302"/>
      <c r="HN17" s="302"/>
      <c r="HO17" s="302"/>
      <c r="HP17" s="302"/>
      <c r="HQ17" s="302"/>
      <c r="HR17" s="302"/>
      <c r="HS17" s="302"/>
      <c r="HT17" s="302"/>
      <c r="HU17" s="302"/>
      <c r="HV17" s="302"/>
      <c r="HW17" s="302"/>
      <c r="HX17" s="302"/>
      <c r="HY17" s="302"/>
      <c r="HZ17" s="302"/>
      <c r="IA17" s="302"/>
      <c r="IB17" s="302"/>
      <c r="IC17" s="302"/>
      <c r="ID17" s="302"/>
      <c r="IE17" s="302"/>
      <c r="IF17" s="302"/>
      <c r="IG17" s="302"/>
      <c r="IH17" s="302"/>
      <c r="II17" s="302"/>
      <c r="IJ17" s="302"/>
    </row>
    <row r="18" spans="1:249" ht="38.25" customHeight="1">
      <c r="A18" s="303"/>
      <c r="B18" s="304"/>
      <c r="C18" s="305"/>
      <c r="D18" s="305"/>
      <c r="E18" s="305"/>
      <c r="F18" s="305"/>
      <c r="G18" s="305"/>
      <c r="H18" s="228"/>
      <c r="I18" s="305"/>
      <c r="J18" s="305"/>
      <c r="K18" s="305"/>
      <c r="L18" s="305"/>
      <c r="M18" s="305"/>
      <c r="N18" s="305"/>
      <c r="O18" s="305"/>
      <c r="P18" s="305"/>
      <c r="Q18" s="230"/>
      <c r="R18" s="230"/>
      <c r="S18" s="230"/>
      <c r="T18" s="230"/>
      <c r="U18" s="230"/>
      <c r="V18" s="230"/>
    </row>
    <row r="19" spans="1:249" ht="15" customHeight="1">
      <c r="A19" s="303" t="s">
        <v>276</v>
      </c>
      <c r="B19" s="304"/>
      <c r="C19" s="305"/>
      <c r="D19" s="305"/>
      <c r="E19" s="305"/>
      <c r="F19" s="305"/>
      <c r="G19" s="305"/>
      <c r="H19" s="228"/>
      <c r="I19" s="305"/>
      <c r="J19" s="305"/>
      <c r="K19" s="305"/>
      <c r="L19" s="305"/>
      <c r="M19" s="305"/>
      <c r="N19" s="305"/>
      <c r="O19" s="305"/>
      <c r="P19" s="305"/>
      <c r="Q19" s="230"/>
      <c r="R19" s="230"/>
      <c r="S19" s="230"/>
      <c r="T19" s="230"/>
      <c r="U19" s="230"/>
      <c r="V19" s="230"/>
    </row>
    <row r="20" spans="1:249" ht="15" customHeight="1">
      <c r="A20" s="303" t="s">
        <v>600</v>
      </c>
      <c r="B20" s="304"/>
      <c r="C20" s="305"/>
      <c r="D20" s="305"/>
      <c r="E20" s="305"/>
      <c r="F20" s="305"/>
      <c r="G20" s="305"/>
      <c r="H20" s="228"/>
      <c r="I20" s="305"/>
      <c r="J20" s="305"/>
      <c r="K20" s="305"/>
      <c r="L20" s="305"/>
      <c r="M20" s="305"/>
      <c r="N20" s="305"/>
      <c r="O20" s="305"/>
      <c r="P20" s="305"/>
      <c r="Q20" s="230"/>
      <c r="R20" s="230"/>
      <c r="S20" s="230"/>
      <c r="T20" s="230"/>
      <c r="U20" s="230"/>
      <c r="V20" s="230"/>
    </row>
    <row r="21" spans="1:249" ht="15" customHeight="1">
      <c r="A21" s="303" t="s">
        <v>601</v>
      </c>
      <c r="B21" s="304"/>
      <c r="C21" s="305"/>
      <c r="D21" s="305"/>
      <c r="E21" s="305"/>
      <c r="F21" s="305"/>
      <c r="G21" s="305"/>
      <c r="H21" s="228"/>
      <c r="I21" s="305"/>
      <c r="J21" s="305"/>
      <c r="K21" s="305"/>
      <c r="L21" s="305"/>
      <c r="M21" s="305"/>
      <c r="N21" s="305"/>
      <c r="O21" s="305"/>
      <c r="P21" s="305"/>
      <c r="Q21" s="230"/>
      <c r="R21" s="230"/>
      <c r="S21" s="230"/>
      <c r="T21" s="230"/>
      <c r="U21" s="230"/>
      <c r="V21" s="230"/>
    </row>
    <row r="22" spans="1:249" ht="15" customHeight="1">
      <c r="A22" s="306"/>
      <c r="C22" s="228"/>
      <c r="D22" s="228"/>
      <c r="E22" s="228"/>
      <c r="F22" s="228"/>
      <c r="G22" s="228"/>
      <c r="H22" s="228"/>
      <c r="I22" s="228"/>
      <c r="J22" s="228"/>
      <c r="K22" s="228"/>
      <c r="L22" s="229"/>
      <c r="M22" s="229"/>
      <c r="N22" s="228"/>
      <c r="O22" s="228"/>
      <c r="P22" s="228"/>
      <c r="Q22" s="230"/>
      <c r="R22" s="230"/>
      <c r="S22" s="230"/>
      <c r="T22" s="230"/>
      <c r="U22" s="230"/>
      <c r="V22" s="230"/>
    </row>
    <row r="23" spans="1:249" s="223" customFormat="1" ht="15" customHeight="1">
      <c r="A23" s="307" t="s">
        <v>571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9"/>
      <c r="M23" s="229"/>
      <c r="N23" s="228"/>
      <c r="O23" s="228"/>
      <c r="P23" s="228"/>
      <c r="Q23" s="230"/>
      <c r="R23" s="230"/>
      <c r="S23" s="230"/>
      <c r="T23" s="230"/>
      <c r="U23" s="230"/>
      <c r="V23" s="230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  <c r="FA23" s="226"/>
      <c r="FB23" s="226"/>
      <c r="FC23" s="226"/>
      <c r="FD23" s="226"/>
      <c r="FE23" s="226"/>
      <c r="FF23" s="226"/>
      <c r="FG23" s="226"/>
      <c r="FH23" s="226"/>
      <c r="FI23" s="226"/>
      <c r="FJ23" s="226"/>
      <c r="FK23" s="226"/>
      <c r="FL23" s="226"/>
      <c r="FM23" s="226"/>
      <c r="FN23" s="226"/>
      <c r="FO23" s="226"/>
      <c r="FP23" s="226"/>
      <c r="FQ23" s="226"/>
      <c r="FR23" s="226"/>
      <c r="FS23" s="226"/>
      <c r="FT23" s="226"/>
      <c r="FU23" s="226"/>
      <c r="FV23" s="226"/>
      <c r="FW23" s="226"/>
      <c r="FX23" s="226"/>
      <c r="FY23" s="226"/>
      <c r="FZ23" s="226"/>
      <c r="GA23" s="226"/>
      <c r="GB23" s="226"/>
      <c r="GC23" s="226"/>
      <c r="GD23" s="226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  <c r="GO23" s="226"/>
      <c r="GP23" s="226"/>
      <c r="GQ23" s="226"/>
      <c r="GR23" s="226"/>
      <c r="GS23" s="226"/>
      <c r="GT23" s="226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226"/>
      <c r="HI23" s="226"/>
      <c r="HJ23" s="226"/>
      <c r="HK23" s="226"/>
      <c r="HL23" s="226"/>
      <c r="HM23" s="226"/>
      <c r="HN23" s="226"/>
      <c r="HO23" s="226"/>
      <c r="HP23" s="226"/>
      <c r="HQ23" s="226"/>
      <c r="HR23" s="226"/>
      <c r="HS23" s="226"/>
      <c r="HT23" s="226"/>
      <c r="HU23" s="226"/>
      <c r="HV23" s="226"/>
      <c r="HW23" s="226"/>
      <c r="HX23" s="226"/>
      <c r="HY23" s="226"/>
      <c r="HZ23" s="226"/>
      <c r="IA23" s="226"/>
      <c r="IB23" s="226"/>
      <c r="IC23" s="226"/>
      <c r="ID23" s="226"/>
      <c r="IE23" s="226"/>
      <c r="IF23" s="226"/>
      <c r="IG23" s="226"/>
      <c r="IH23" s="226"/>
      <c r="II23" s="226"/>
      <c r="IJ23" s="226"/>
      <c r="IK23" s="226"/>
      <c r="IL23" s="226"/>
      <c r="IM23" s="226"/>
      <c r="IN23" s="226"/>
      <c r="IO23" s="226"/>
    </row>
    <row r="24" spans="1:249" s="223" customFormat="1" ht="15" customHeight="1">
      <c r="A24" s="307" t="s">
        <v>265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9"/>
      <c r="M24" s="229"/>
      <c r="N24" s="228"/>
      <c r="O24" s="228"/>
      <c r="P24" s="228"/>
      <c r="Q24" s="230"/>
      <c r="R24" s="230"/>
      <c r="S24" s="230"/>
      <c r="T24" s="230"/>
      <c r="U24" s="230"/>
      <c r="V24" s="230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226"/>
      <c r="FH24" s="226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  <c r="GV24" s="226"/>
      <c r="GW24" s="226"/>
      <c r="GX24" s="226"/>
      <c r="GY24" s="226"/>
      <c r="GZ24" s="226"/>
      <c r="HA24" s="226"/>
      <c r="HB24" s="226"/>
      <c r="HC24" s="226"/>
      <c r="HD24" s="226"/>
      <c r="HE24" s="226"/>
      <c r="HF24" s="226"/>
      <c r="HG24" s="226"/>
      <c r="HH24" s="226"/>
      <c r="HI24" s="226"/>
      <c r="HJ24" s="226"/>
      <c r="HK24" s="226"/>
      <c r="HL24" s="226"/>
      <c r="HM24" s="226"/>
      <c r="HN24" s="226"/>
      <c r="HO24" s="226"/>
      <c r="HP24" s="226"/>
      <c r="HQ24" s="226"/>
      <c r="HR24" s="226"/>
      <c r="HS24" s="226"/>
      <c r="HT24" s="226"/>
      <c r="HU24" s="226"/>
      <c r="HV24" s="226"/>
      <c r="HW24" s="226"/>
      <c r="HX24" s="226"/>
      <c r="HY24" s="226"/>
      <c r="HZ24" s="226"/>
      <c r="IA24" s="226"/>
      <c r="IB24" s="226"/>
      <c r="IC24" s="226"/>
      <c r="ID24" s="226"/>
      <c r="IE24" s="226"/>
      <c r="IF24" s="226"/>
      <c r="IG24" s="226"/>
      <c r="IH24" s="226"/>
      <c r="II24" s="226"/>
      <c r="IJ24" s="226"/>
      <c r="IK24" s="226"/>
      <c r="IL24" s="226"/>
      <c r="IM24" s="226"/>
      <c r="IN24" s="226"/>
      <c r="IO24" s="226"/>
    </row>
    <row r="25" spans="1:249" ht="15.75">
      <c r="C25" s="228"/>
      <c r="D25" s="228"/>
      <c r="E25" s="228"/>
      <c r="F25" s="228"/>
      <c r="G25" s="228"/>
      <c r="H25" s="228"/>
      <c r="I25" s="228"/>
      <c r="J25" s="228"/>
      <c r="K25" s="228"/>
      <c r="L25" s="229"/>
      <c r="M25" s="229"/>
      <c r="N25" s="228"/>
      <c r="O25" s="228"/>
      <c r="P25" s="228"/>
      <c r="Q25" s="230"/>
      <c r="R25" s="230"/>
      <c r="S25" s="230"/>
      <c r="T25" s="230"/>
      <c r="U25" s="230"/>
      <c r="V25" s="230"/>
    </row>
    <row r="26" spans="1:249" ht="15.75">
      <c r="C26" s="228"/>
      <c r="D26" s="228"/>
      <c r="E26" s="228"/>
      <c r="F26" s="228"/>
      <c r="G26" s="228"/>
      <c r="H26" s="228"/>
      <c r="I26" s="228"/>
      <c r="J26" s="228"/>
      <c r="K26" s="228"/>
      <c r="L26" s="229"/>
      <c r="M26" s="229"/>
      <c r="N26" s="228"/>
      <c r="O26" s="228"/>
      <c r="P26" s="228"/>
      <c r="Q26" s="230"/>
      <c r="R26" s="230"/>
      <c r="S26" s="230"/>
      <c r="T26" s="230"/>
      <c r="U26" s="230"/>
      <c r="V26" s="230"/>
    </row>
    <row r="27" spans="1:249" ht="15.75">
      <c r="C27" s="228"/>
      <c r="D27" s="228"/>
      <c r="E27" s="228"/>
      <c r="F27" s="228"/>
      <c r="G27" s="228"/>
      <c r="H27" s="228"/>
      <c r="I27" s="228"/>
      <c r="J27" s="228"/>
      <c r="K27" s="228"/>
      <c r="L27" s="229"/>
      <c r="M27" s="229"/>
      <c r="N27" s="228"/>
      <c r="O27" s="228"/>
      <c r="P27" s="228"/>
      <c r="Q27" s="230"/>
      <c r="R27" s="230"/>
      <c r="S27" s="230"/>
      <c r="T27" s="230"/>
      <c r="U27" s="230"/>
      <c r="V27" s="230"/>
    </row>
    <row r="28" spans="1:249" ht="15.75">
      <c r="C28" s="228"/>
      <c r="D28" s="228"/>
      <c r="E28" s="228"/>
      <c r="F28" s="228"/>
      <c r="G28" s="228"/>
      <c r="H28" s="228"/>
      <c r="I28" s="228"/>
      <c r="J28" s="228"/>
      <c r="K28" s="228"/>
      <c r="L28" s="229"/>
      <c r="M28" s="229"/>
      <c r="N28" s="228"/>
      <c r="O28" s="228"/>
      <c r="P28" s="228"/>
      <c r="Q28" s="230"/>
      <c r="R28" s="230"/>
      <c r="S28" s="230"/>
      <c r="T28" s="230"/>
      <c r="U28" s="230"/>
      <c r="V28" s="230"/>
    </row>
    <row r="29" spans="1:249" ht="15.75">
      <c r="C29" s="228"/>
      <c r="D29" s="228"/>
      <c r="E29" s="228"/>
      <c r="F29" s="228"/>
      <c r="G29" s="228"/>
      <c r="H29" s="228"/>
      <c r="I29" s="228"/>
      <c r="J29" s="228"/>
      <c r="K29" s="228"/>
      <c r="L29" s="229"/>
      <c r="M29" s="229"/>
      <c r="N29" s="228"/>
      <c r="O29" s="228"/>
      <c r="P29" s="228"/>
      <c r="Q29" s="230"/>
      <c r="R29" s="230"/>
      <c r="S29" s="230"/>
      <c r="T29" s="230"/>
      <c r="U29" s="230"/>
      <c r="V29" s="230"/>
    </row>
    <row r="30" spans="1:249" ht="15.75">
      <c r="C30" s="228"/>
      <c r="D30" s="228"/>
      <c r="E30" s="228"/>
      <c r="F30" s="228"/>
      <c r="G30" s="228"/>
      <c r="H30" s="228"/>
      <c r="I30" s="228"/>
      <c r="J30" s="228"/>
      <c r="K30" s="228"/>
      <c r="L30" s="229"/>
      <c r="M30" s="229"/>
      <c r="N30" s="228"/>
      <c r="O30" s="228"/>
      <c r="P30" s="228"/>
      <c r="Q30" s="230"/>
      <c r="R30" s="230"/>
      <c r="S30" s="230"/>
      <c r="T30" s="230"/>
      <c r="U30" s="230"/>
      <c r="V30" s="230"/>
    </row>
    <row r="31" spans="1:249" ht="15.75">
      <c r="C31" s="228"/>
      <c r="D31" s="228"/>
      <c r="E31" s="228"/>
      <c r="F31" s="228"/>
      <c r="G31" s="228"/>
      <c r="H31" s="228"/>
      <c r="I31" s="228"/>
      <c r="J31" s="228"/>
      <c r="K31" s="228"/>
      <c r="L31" s="229"/>
      <c r="M31" s="229"/>
      <c r="N31" s="228"/>
      <c r="O31" s="228"/>
      <c r="P31" s="228"/>
      <c r="Q31" s="230"/>
      <c r="R31" s="230"/>
      <c r="S31" s="230"/>
      <c r="T31" s="230"/>
      <c r="U31" s="230"/>
      <c r="V31" s="230"/>
    </row>
    <row r="32" spans="1:249" ht="15.75">
      <c r="C32" s="228"/>
      <c r="D32" s="228"/>
      <c r="E32" s="228"/>
      <c r="F32" s="228"/>
      <c r="G32" s="228"/>
      <c r="H32" s="228"/>
      <c r="I32" s="228"/>
      <c r="J32" s="228"/>
      <c r="K32" s="228"/>
      <c r="L32" s="229"/>
      <c r="M32" s="229"/>
      <c r="N32" s="228"/>
      <c r="O32" s="228"/>
      <c r="P32" s="228"/>
      <c r="Q32" s="230"/>
      <c r="R32" s="230"/>
      <c r="S32" s="230"/>
      <c r="T32" s="230"/>
      <c r="U32" s="230"/>
      <c r="V32" s="230"/>
    </row>
    <row r="33" spans="3:22" ht="15.75">
      <c r="C33" s="228"/>
      <c r="D33" s="228"/>
      <c r="E33" s="228"/>
      <c r="F33" s="228"/>
      <c r="G33" s="228"/>
      <c r="H33" s="228"/>
      <c r="I33" s="228"/>
      <c r="J33" s="228"/>
      <c r="K33" s="228"/>
      <c r="L33" s="229"/>
      <c r="M33" s="229"/>
      <c r="N33" s="228"/>
      <c r="O33" s="228"/>
      <c r="P33" s="228"/>
      <c r="Q33" s="230"/>
      <c r="R33" s="230"/>
      <c r="S33" s="230"/>
      <c r="T33" s="230"/>
      <c r="U33" s="230"/>
      <c r="V33" s="230"/>
    </row>
    <row r="34" spans="3:22" ht="15.75">
      <c r="C34" s="228"/>
      <c r="D34" s="228"/>
      <c r="E34" s="228"/>
      <c r="F34" s="228"/>
      <c r="G34" s="228"/>
      <c r="H34" s="228"/>
      <c r="I34" s="228"/>
      <c r="J34" s="228"/>
      <c r="K34" s="228"/>
      <c r="L34" s="229"/>
      <c r="M34" s="229"/>
      <c r="N34" s="228"/>
      <c r="O34" s="228"/>
      <c r="P34" s="228"/>
      <c r="Q34" s="230"/>
      <c r="R34" s="230"/>
      <c r="S34" s="230"/>
      <c r="T34" s="230"/>
      <c r="U34" s="230"/>
      <c r="V34" s="230"/>
    </row>
    <row r="35" spans="3:22" ht="15.75">
      <c r="C35" s="228"/>
      <c r="D35" s="228"/>
      <c r="E35" s="228"/>
      <c r="F35" s="228"/>
      <c r="G35" s="228"/>
      <c r="H35" s="228"/>
      <c r="I35" s="228"/>
      <c r="J35" s="228"/>
      <c r="K35" s="228"/>
      <c r="L35" s="229"/>
      <c r="M35" s="229"/>
      <c r="N35" s="228"/>
      <c r="O35" s="228"/>
      <c r="P35" s="228"/>
      <c r="Q35" s="230"/>
      <c r="R35" s="230"/>
      <c r="S35" s="230"/>
      <c r="T35" s="230"/>
      <c r="U35" s="230"/>
      <c r="V35" s="230"/>
    </row>
    <row r="36" spans="3:22" ht="15.75">
      <c r="C36" s="228"/>
      <c r="D36" s="228"/>
      <c r="E36" s="228"/>
      <c r="F36" s="228"/>
      <c r="G36" s="228"/>
      <c r="H36" s="228"/>
      <c r="I36" s="228"/>
      <c r="J36" s="228"/>
      <c r="K36" s="228"/>
      <c r="L36" s="229"/>
      <c r="M36" s="229"/>
      <c r="N36" s="228"/>
      <c r="O36" s="228"/>
      <c r="P36" s="228"/>
      <c r="Q36" s="230"/>
      <c r="R36" s="230"/>
      <c r="S36" s="230"/>
      <c r="T36" s="230"/>
      <c r="U36" s="230"/>
      <c r="V36" s="230"/>
    </row>
    <row r="37" spans="3:22" ht="15.75">
      <c r="C37" s="228"/>
      <c r="D37" s="228"/>
      <c r="E37" s="228"/>
      <c r="F37" s="228"/>
      <c r="G37" s="228"/>
      <c r="H37" s="228"/>
      <c r="I37" s="228"/>
      <c r="J37" s="228"/>
      <c r="K37" s="228"/>
      <c r="L37" s="229"/>
      <c r="M37" s="229"/>
      <c r="N37" s="228"/>
      <c r="O37" s="228"/>
      <c r="P37" s="228"/>
      <c r="Q37" s="230"/>
      <c r="R37" s="230"/>
      <c r="S37" s="230"/>
      <c r="T37" s="230"/>
      <c r="U37" s="230"/>
      <c r="V37" s="230"/>
    </row>
    <row r="38" spans="3:22" ht="15.75">
      <c r="C38" s="228"/>
      <c r="D38" s="228"/>
      <c r="E38" s="228"/>
      <c r="F38" s="228"/>
      <c r="G38" s="228"/>
      <c r="H38" s="228"/>
      <c r="I38" s="228"/>
      <c r="J38" s="228"/>
      <c r="K38" s="228"/>
      <c r="L38" s="229"/>
      <c r="M38" s="229"/>
      <c r="N38" s="228"/>
      <c r="O38" s="228"/>
      <c r="P38" s="228"/>
      <c r="Q38" s="230"/>
      <c r="R38" s="230"/>
      <c r="S38" s="230"/>
      <c r="T38" s="230"/>
      <c r="U38" s="230"/>
      <c r="V38" s="230"/>
    </row>
    <row r="39" spans="3:22" ht="15.75">
      <c r="C39" s="228"/>
      <c r="D39" s="228"/>
      <c r="E39" s="228"/>
      <c r="F39" s="228"/>
      <c r="G39" s="228"/>
      <c r="H39" s="228"/>
      <c r="I39" s="228"/>
      <c r="J39" s="228"/>
      <c r="K39" s="228"/>
      <c r="L39" s="229"/>
      <c r="M39" s="229"/>
      <c r="N39" s="228"/>
      <c r="O39" s="228"/>
      <c r="P39" s="228"/>
      <c r="Q39" s="230"/>
      <c r="R39" s="230"/>
      <c r="S39" s="230"/>
      <c r="T39" s="230"/>
      <c r="U39" s="230"/>
      <c r="V39" s="230"/>
    </row>
    <row r="40" spans="3:22" ht="15.75">
      <c r="C40" s="228"/>
      <c r="D40" s="228"/>
      <c r="E40" s="228"/>
      <c r="F40" s="228"/>
      <c r="G40" s="228"/>
      <c r="H40" s="228"/>
      <c r="I40" s="228"/>
      <c r="J40" s="228"/>
      <c r="K40" s="228"/>
      <c r="L40" s="229"/>
      <c r="M40" s="229"/>
      <c r="N40" s="228"/>
      <c r="O40" s="228"/>
      <c r="P40" s="228"/>
      <c r="Q40" s="230"/>
      <c r="R40" s="230"/>
      <c r="S40" s="230"/>
      <c r="T40" s="230"/>
      <c r="U40" s="230"/>
      <c r="V40" s="230"/>
    </row>
    <row r="41" spans="3:22" ht="15.75">
      <c r="C41" s="228"/>
      <c r="D41" s="228"/>
      <c r="E41" s="228"/>
      <c r="F41" s="228"/>
      <c r="G41" s="228"/>
      <c r="H41" s="228"/>
      <c r="I41" s="228"/>
      <c r="J41" s="228"/>
      <c r="K41" s="228"/>
      <c r="L41" s="229"/>
      <c r="M41" s="229"/>
      <c r="N41" s="228"/>
      <c r="O41" s="228"/>
      <c r="P41" s="228"/>
      <c r="Q41" s="230"/>
      <c r="R41" s="230"/>
      <c r="S41" s="230"/>
      <c r="T41" s="230"/>
      <c r="U41" s="230"/>
      <c r="V41" s="230"/>
    </row>
    <row r="42" spans="3:22" ht="15.75">
      <c r="C42" s="228"/>
      <c r="D42" s="228"/>
      <c r="E42" s="228"/>
      <c r="F42" s="228"/>
      <c r="G42" s="228"/>
      <c r="H42" s="228"/>
      <c r="I42" s="228"/>
      <c r="J42" s="228"/>
      <c r="K42" s="228"/>
      <c r="L42" s="229"/>
      <c r="M42" s="229"/>
      <c r="N42" s="228"/>
      <c r="O42" s="228"/>
      <c r="P42" s="228"/>
      <c r="Q42" s="230"/>
      <c r="R42" s="230"/>
      <c r="S42" s="230"/>
      <c r="T42" s="230"/>
      <c r="U42" s="230"/>
      <c r="V42" s="230"/>
    </row>
    <row r="43" spans="3:22" ht="15.75">
      <c r="C43" s="228"/>
      <c r="D43" s="228"/>
      <c r="E43" s="228"/>
      <c r="F43" s="228"/>
      <c r="G43" s="228"/>
      <c r="H43" s="228"/>
      <c r="I43" s="228"/>
      <c r="J43" s="228"/>
      <c r="K43" s="228"/>
      <c r="L43" s="229"/>
      <c r="M43" s="229"/>
      <c r="N43" s="228"/>
      <c r="O43" s="228"/>
      <c r="P43" s="228"/>
      <c r="Q43" s="230"/>
      <c r="R43" s="230"/>
      <c r="S43" s="230"/>
      <c r="T43" s="230"/>
      <c r="U43" s="230"/>
      <c r="V43" s="230"/>
    </row>
    <row r="44" spans="3:22" ht="15.75">
      <c r="C44" s="228"/>
      <c r="D44" s="228"/>
      <c r="E44" s="228"/>
      <c r="F44" s="228"/>
      <c r="G44" s="228"/>
      <c r="H44" s="228"/>
      <c r="I44" s="228"/>
      <c r="J44" s="228"/>
      <c r="K44" s="228"/>
      <c r="L44" s="229"/>
      <c r="M44" s="229"/>
      <c r="N44" s="228"/>
      <c r="O44" s="228"/>
      <c r="P44" s="228"/>
      <c r="Q44" s="230"/>
      <c r="R44" s="230"/>
      <c r="S44" s="230"/>
      <c r="T44" s="230"/>
      <c r="U44" s="230"/>
      <c r="V44" s="230"/>
    </row>
    <row r="45" spans="3:22" ht="15.75">
      <c r="C45" s="228"/>
      <c r="D45" s="228"/>
      <c r="E45" s="228"/>
      <c r="F45" s="228"/>
      <c r="G45" s="228"/>
      <c r="H45" s="228"/>
      <c r="I45" s="228"/>
      <c r="J45" s="228"/>
      <c r="K45" s="228"/>
      <c r="L45" s="229"/>
      <c r="M45" s="229"/>
      <c r="N45" s="228"/>
      <c r="O45" s="228"/>
      <c r="P45" s="228"/>
      <c r="Q45" s="230"/>
      <c r="R45" s="230"/>
      <c r="S45" s="230"/>
      <c r="T45" s="230"/>
      <c r="U45" s="230"/>
      <c r="V45" s="230"/>
    </row>
    <row r="46" spans="3:22" ht="15.75">
      <c r="C46" s="228"/>
      <c r="D46" s="228"/>
      <c r="E46" s="228"/>
      <c r="F46" s="228"/>
      <c r="G46" s="228"/>
      <c r="H46" s="228"/>
      <c r="I46" s="228"/>
      <c r="J46" s="228"/>
      <c r="K46" s="228"/>
      <c r="L46" s="229"/>
      <c r="M46" s="229"/>
      <c r="N46" s="228"/>
      <c r="O46" s="228"/>
      <c r="P46" s="228"/>
      <c r="Q46" s="230"/>
      <c r="R46" s="230"/>
      <c r="S46" s="230"/>
      <c r="T46" s="230"/>
      <c r="U46" s="230"/>
      <c r="V46" s="230"/>
    </row>
    <row r="47" spans="3:22" ht="15.75">
      <c r="C47" s="228"/>
      <c r="D47" s="228"/>
      <c r="E47" s="228"/>
      <c r="F47" s="228"/>
      <c r="G47" s="228"/>
      <c r="H47" s="228"/>
      <c r="I47" s="228"/>
      <c r="J47" s="228"/>
      <c r="K47" s="228"/>
      <c r="L47" s="229"/>
      <c r="M47" s="229"/>
      <c r="N47" s="228"/>
      <c r="O47" s="228"/>
      <c r="P47" s="228"/>
      <c r="Q47" s="230"/>
      <c r="R47" s="230"/>
      <c r="S47" s="230"/>
      <c r="T47" s="230"/>
      <c r="U47" s="230"/>
      <c r="V47" s="230"/>
    </row>
    <row r="48" spans="3:22" ht="15.75">
      <c r="C48" s="228"/>
      <c r="D48" s="228"/>
      <c r="E48" s="228"/>
      <c r="F48" s="228"/>
      <c r="G48" s="228"/>
      <c r="H48" s="228"/>
      <c r="I48" s="228"/>
      <c r="J48" s="228"/>
      <c r="K48" s="228"/>
      <c r="L48" s="229"/>
      <c r="M48" s="229"/>
      <c r="N48" s="228"/>
      <c r="O48" s="228"/>
      <c r="P48" s="228"/>
      <c r="Q48" s="230"/>
      <c r="R48" s="230"/>
      <c r="S48" s="230"/>
      <c r="T48" s="230"/>
      <c r="U48" s="230"/>
      <c r="V48" s="230"/>
    </row>
    <row r="49" spans="3:22" ht="15.75">
      <c r="C49" s="228"/>
      <c r="D49" s="228"/>
      <c r="E49" s="228"/>
      <c r="F49" s="228"/>
      <c r="G49" s="228"/>
      <c r="H49" s="228"/>
      <c r="I49" s="228"/>
      <c r="J49" s="228"/>
      <c r="K49" s="228"/>
      <c r="L49" s="229"/>
      <c r="M49" s="229"/>
      <c r="N49" s="228"/>
      <c r="O49" s="228"/>
      <c r="P49" s="228"/>
      <c r="Q49" s="230"/>
      <c r="R49" s="230"/>
      <c r="S49" s="230"/>
      <c r="T49" s="230"/>
      <c r="U49" s="230"/>
      <c r="V49" s="230"/>
    </row>
    <row r="50" spans="3:22" ht="15.75">
      <c r="C50" s="228"/>
      <c r="D50" s="228"/>
      <c r="E50" s="228"/>
      <c r="F50" s="228"/>
      <c r="G50" s="228"/>
      <c r="H50" s="228"/>
      <c r="I50" s="228"/>
      <c r="J50" s="228"/>
      <c r="K50" s="228"/>
      <c r="L50" s="229"/>
      <c r="M50" s="229"/>
      <c r="N50" s="228"/>
      <c r="O50" s="228"/>
      <c r="P50" s="228"/>
      <c r="Q50" s="230"/>
      <c r="R50" s="230"/>
      <c r="S50" s="230"/>
      <c r="T50" s="230"/>
      <c r="U50" s="230"/>
      <c r="V50" s="230"/>
    </row>
    <row r="51" spans="3:22" ht="15.75">
      <c r="C51" s="228"/>
      <c r="D51" s="228"/>
      <c r="E51" s="228"/>
      <c r="F51" s="228"/>
      <c r="G51" s="228"/>
      <c r="H51" s="228"/>
      <c r="I51" s="228"/>
      <c r="J51" s="228"/>
      <c r="K51" s="228"/>
      <c r="L51" s="229"/>
      <c r="M51" s="229"/>
      <c r="N51" s="228"/>
      <c r="O51" s="228"/>
      <c r="P51" s="228"/>
      <c r="Q51" s="230"/>
      <c r="R51" s="230"/>
      <c r="S51" s="230"/>
      <c r="T51" s="230"/>
      <c r="U51" s="230"/>
      <c r="V51" s="230"/>
    </row>
    <row r="52" spans="3:22" ht="15.75">
      <c r="C52" s="228"/>
      <c r="D52" s="228"/>
      <c r="E52" s="228"/>
      <c r="F52" s="228"/>
      <c r="G52" s="228"/>
      <c r="H52" s="228"/>
      <c r="I52" s="228"/>
      <c r="J52" s="228"/>
      <c r="K52" s="228"/>
      <c r="L52" s="229"/>
      <c r="M52" s="229"/>
      <c r="N52" s="228"/>
      <c r="O52" s="228"/>
      <c r="P52" s="228"/>
      <c r="Q52" s="230"/>
      <c r="R52" s="230"/>
      <c r="S52" s="230"/>
      <c r="T52" s="230"/>
      <c r="U52" s="230"/>
      <c r="V52" s="230"/>
    </row>
    <row r="53" spans="3:22" ht="15.75">
      <c r="C53" s="228"/>
      <c r="D53" s="228"/>
      <c r="E53" s="228"/>
      <c r="F53" s="228"/>
      <c r="G53" s="228"/>
      <c r="H53" s="228"/>
      <c r="I53" s="228"/>
      <c r="J53" s="228"/>
      <c r="K53" s="228"/>
      <c r="L53" s="229"/>
      <c r="M53" s="229"/>
      <c r="N53" s="228"/>
      <c r="O53" s="228"/>
      <c r="P53" s="228"/>
      <c r="Q53" s="230"/>
      <c r="R53" s="230"/>
      <c r="S53" s="230"/>
      <c r="T53" s="230"/>
      <c r="U53" s="230"/>
      <c r="V53" s="230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31E218AC-4D9A-4F3F-9C23-B2214028148B}">
      <formula1>0</formula1>
      <formula2>1000</formula2>
    </dataValidation>
  </dataValidations>
  <printOptions horizontalCentered="1"/>
  <pageMargins left="0.23622047244094491" right="0.23622047244094491" top="0.92" bottom="0.35433070866141736" header="0.19685039370078741" footer="0.31496062992125984"/>
  <pageSetup scale="50" firstPageNumber="2" fitToWidth="0" fitToHeight="0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4072-A006-46F0-B4F2-A9D64A553E71}">
  <sheetPr>
    <tabColor theme="0" tint="-0.14999847407452621"/>
  </sheetPr>
  <dimension ref="A1:V63"/>
  <sheetViews>
    <sheetView view="pageBreakPreview" zoomScaleNormal="100" zoomScaleSheetLayoutView="100" workbookViewId="0">
      <selection activeCell="N36" sqref="N36"/>
    </sheetView>
  </sheetViews>
  <sheetFormatPr baseColWidth="10" defaultColWidth="11.42578125" defaultRowHeight="15"/>
  <cols>
    <col min="1" max="1" width="10.7109375" style="260" customWidth="1"/>
    <col min="2" max="2" width="8.7109375" style="260" customWidth="1"/>
    <col min="3" max="7" width="11.42578125" style="260"/>
    <col min="8" max="8" width="14.140625" style="260" customWidth="1"/>
    <col min="9" max="9" width="11.42578125" style="260"/>
    <col min="10" max="10" width="13.5703125" style="260" bestFit="1" customWidth="1"/>
    <col min="11" max="12" width="11.42578125" style="260"/>
    <col min="13" max="13" width="4.140625" style="260" customWidth="1"/>
    <col min="14" max="16384" width="11.42578125" style="260"/>
  </cols>
  <sheetData>
    <row r="1" spans="1:22">
      <c r="A1" s="309" t="s">
        <v>53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</row>
    <row r="2" spans="1:22" ht="20.100000000000001" customHeight="1">
      <c r="A2" s="600" t="s">
        <v>612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</row>
    <row r="3" spans="1:22" ht="20.100000000000001" customHeight="1">
      <c r="A3" s="601" t="s">
        <v>88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311"/>
      <c r="O3" s="311"/>
      <c r="P3" s="311"/>
      <c r="Q3" s="311"/>
      <c r="R3" s="311"/>
      <c r="S3" s="311"/>
      <c r="T3" s="311"/>
      <c r="U3" s="311"/>
      <c r="V3" s="311"/>
    </row>
    <row r="4" spans="1:22" ht="16.5" customHeight="1">
      <c r="A4" s="312"/>
      <c r="B4" s="313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</row>
    <row r="5" spans="1:22" ht="10.5" customHeight="1">
      <c r="A5" s="364"/>
      <c r="B5" s="36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5"/>
      <c r="O5" s="315"/>
      <c r="P5" s="315"/>
      <c r="Q5" s="315"/>
      <c r="R5" s="315"/>
      <c r="S5" s="315"/>
      <c r="T5" s="315"/>
      <c r="U5" s="315"/>
      <c r="V5" s="315"/>
    </row>
    <row r="6" spans="1:22" ht="13.5" customHeight="1">
      <c r="A6" s="365"/>
      <c r="B6" s="366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5"/>
      <c r="O6" s="315"/>
      <c r="P6" s="315"/>
      <c r="Q6" s="315"/>
      <c r="R6" s="315"/>
      <c r="S6" s="315"/>
      <c r="T6" s="315"/>
      <c r="U6" s="315"/>
      <c r="V6" s="315"/>
    </row>
    <row r="7" spans="1:22" ht="13.5" customHeight="1">
      <c r="A7" s="362" t="s">
        <v>602</v>
      </c>
      <c r="B7" s="363" t="s">
        <v>573</v>
      </c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</row>
    <row r="8" spans="1:22" ht="13.5" customHeight="1">
      <c r="A8" s="362" t="s">
        <v>587</v>
      </c>
      <c r="B8" s="363">
        <v>4</v>
      </c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5"/>
      <c r="O8" s="315"/>
      <c r="P8" s="315"/>
      <c r="Q8" s="315"/>
      <c r="R8" s="315"/>
      <c r="S8" s="315"/>
      <c r="T8" s="315"/>
      <c r="U8" s="315"/>
      <c r="V8" s="315"/>
    </row>
    <row r="9" spans="1:22" ht="13.5" customHeight="1">
      <c r="A9" s="362" t="s">
        <v>588</v>
      </c>
      <c r="B9" s="363">
        <v>1</v>
      </c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5"/>
      <c r="O9" s="315"/>
      <c r="P9" s="315"/>
      <c r="Q9" s="315"/>
      <c r="R9" s="315"/>
      <c r="S9" s="315"/>
      <c r="T9" s="315"/>
      <c r="U9" s="315"/>
      <c r="V9" s="315"/>
    </row>
    <row r="10" spans="1:22" ht="13.5" customHeight="1">
      <c r="A10" s="362" t="s">
        <v>586</v>
      </c>
      <c r="B10" s="363">
        <v>14</v>
      </c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5"/>
      <c r="O10" s="315"/>
      <c r="P10" s="315"/>
      <c r="Q10" s="315"/>
      <c r="R10" s="315"/>
      <c r="S10" s="315"/>
      <c r="T10" s="315"/>
      <c r="U10" s="315"/>
      <c r="V10" s="315"/>
    </row>
    <row r="11" spans="1:22" ht="13.5" customHeight="1">
      <c r="A11" s="362" t="s">
        <v>585</v>
      </c>
      <c r="B11" s="363">
        <v>45</v>
      </c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5"/>
      <c r="O11" s="315"/>
      <c r="P11" s="315"/>
      <c r="Q11" s="315"/>
      <c r="R11" s="315"/>
      <c r="S11" s="315"/>
      <c r="T11" s="315"/>
      <c r="U11" s="315"/>
      <c r="V11" s="315"/>
    </row>
    <row r="12" spans="1:22" ht="13.5" customHeight="1">
      <c r="A12" s="362" t="s">
        <v>584</v>
      </c>
      <c r="B12" s="363">
        <v>96</v>
      </c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5"/>
      <c r="O12" s="315"/>
      <c r="P12" s="315"/>
      <c r="Q12" s="315"/>
      <c r="R12" s="315"/>
      <c r="S12" s="315"/>
      <c r="T12" s="315"/>
      <c r="U12" s="315"/>
      <c r="V12" s="315"/>
    </row>
    <row r="13" spans="1:22" ht="13.5" customHeight="1">
      <c r="A13" s="362" t="s">
        <v>581</v>
      </c>
      <c r="B13" s="363">
        <v>553</v>
      </c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5"/>
      <c r="O13" s="315"/>
      <c r="P13" s="315"/>
      <c r="Q13" s="315"/>
      <c r="R13" s="315"/>
      <c r="S13" s="315"/>
      <c r="T13" s="315"/>
      <c r="U13" s="315"/>
      <c r="V13" s="315"/>
    </row>
    <row r="14" spans="1:22" ht="13.5" customHeight="1">
      <c r="A14" s="362" t="s">
        <v>582</v>
      </c>
      <c r="B14" s="363">
        <v>1046</v>
      </c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5"/>
      <c r="O14" s="315"/>
      <c r="P14" s="315"/>
      <c r="Q14" s="315"/>
      <c r="R14" s="315"/>
      <c r="S14" s="315"/>
      <c r="T14" s="315"/>
      <c r="U14" s="315"/>
      <c r="V14" s="315"/>
    </row>
    <row r="15" spans="1:22" ht="13.5" customHeight="1">
      <c r="A15" s="362" t="s">
        <v>583</v>
      </c>
      <c r="B15" s="363">
        <v>1534</v>
      </c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5"/>
      <c r="O15" s="315"/>
      <c r="P15" s="315"/>
      <c r="Q15" s="315"/>
      <c r="R15" s="315"/>
      <c r="S15" s="315"/>
      <c r="T15" s="315"/>
      <c r="U15" s="315"/>
      <c r="V15" s="315"/>
    </row>
    <row r="16" spans="1:22" ht="13.5" customHeight="1">
      <c r="A16" s="362"/>
      <c r="B16" s="363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ht="13.5" customHeight="1">
      <c r="A17" s="365"/>
      <c r="B17" s="366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5"/>
      <c r="O17" s="315"/>
      <c r="P17" s="315"/>
      <c r="Q17" s="315"/>
      <c r="R17" s="315"/>
      <c r="S17" s="315"/>
      <c r="T17" s="315"/>
      <c r="U17" s="315"/>
      <c r="V17" s="315"/>
    </row>
    <row r="18" spans="1:22" ht="13.5" customHeight="1">
      <c r="A18" s="365"/>
      <c r="B18" s="366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5"/>
      <c r="O18" s="315"/>
      <c r="P18" s="315"/>
      <c r="Q18" s="315"/>
      <c r="R18" s="315"/>
      <c r="S18" s="315"/>
      <c r="T18" s="315"/>
      <c r="U18" s="315"/>
      <c r="V18" s="315"/>
    </row>
    <row r="19" spans="1:22" ht="13.5" customHeight="1">
      <c r="A19" s="365"/>
      <c r="B19" s="366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5"/>
      <c r="O19" s="315"/>
      <c r="P19" s="315"/>
      <c r="Q19" s="315"/>
      <c r="R19" s="315"/>
      <c r="S19" s="315"/>
      <c r="T19" s="315"/>
      <c r="U19" s="315"/>
      <c r="V19" s="315"/>
    </row>
    <row r="20" spans="1:22" ht="13.5" customHeight="1">
      <c r="A20" s="365"/>
      <c r="B20" s="366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5"/>
      <c r="O20" s="315"/>
      <c r="P20" s="315"/>
      <c r="Q20" s="315"/>
      <c r="R20" s="315"/>
      <c r="S20" s="315"/>
      <c r="T20" s="315"/>
      <c r="U20" s="315"/>
      <c r="V20" s="315"/>
    </row>
    <row r="21" spans="1:22" ht="13.5" customHeight="1">
      <c r="A21" s="316"/>
      <c r="B21" s="317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5"/>
      <c r="O21" s="315"/>
      <c r="P21" s="315"/>
      <c r="Q21" s="315"/>
      <c r="R21" s="315"/>
      <c r="S21" s="315"/>
      <c r="T21" s="315"/>
      <c r="U21" s="315"/>
      <c r="V21" s="315"/>
    </row>
    <row r="22" spans="1:22" ht="13.5" customHeight="1">
      <c r="A22" s="316"/>
      <c r="B22" s="317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5"/>
      <c r="O22" s="315"/>
      <c r="P22" s="315"/>
      <c r="Q22" s="315"/>
      <c r="R22" s="315"/>
      <c r="S22" s="315"/>
      <c r="T22" s="315"/>
      <c r="U22" s="315"/>
      <c r="V22" s="315"/>
    </row>
    <row r="23" spans="1:22" ht="13.5" customHeight="1">
      <c r="A23" s="316"/>
      <c r="B23" s="317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5"/>
      <c r="O23" s="315"/>
      <c r="P23" s="315"/>
      <c r="Q23" s="315"/>
      <c r="R23" s="315"/>
      <c r="S23" s="315"/>
      <c r="T23" s="315"/>
      <c r="U23" s="315"/>
      <c r="V23" s="315"/>
    </row>
    <row r="24" spans="1:22" ht="13.5" customHeight="1">
      <c r="A24" s="318"/>
      <c r="B24" s="319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5"/>
      <c r="O24" s="315"/>
      <c r="P24" s="315"/>
      <c r="Q24" s="315"/>
      <c r="R24" s="315"/>
      <c r="S24" s="315"/>
      <c r="T24" s="315"/>
      <c r="U24" s="315"/>
      <c r="V24" s="315"/>
    </row>
    <row r="25" spans="1:22" ht="13.5" customHeight="1">
      <c r="A25" s="320"/>
      <c r="B25" s="320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5"/>
      <c r="O25" s="315"/>
      <c r="P25" s="315"/>
      <c r="Q25" s="315"/>
      <c r="R25" s="315"/>
      <c r="S25" s="315"/>
      <c r="T25" s="315"/>
      <c r="U25" s="315"/>
      <c r="V25" s="315"/>
    </row>
    <row r="26" spans="1:22" ht="13.5" customHeight="1">
      <c r="A26" s="320"/>
      <c r="B26" s="320"/>
      <c r="C26" s="321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5"/>
      <c r="O26" s="315"/>
      <c r="P26" s="315"/>
      <c r="Q26" s="315"/>
      <c r="R26" s="315"/>
      <c r="S26" s="315"/>
      <c r="T26" s="315"/>
      <c r="U26" s="315"/>
      <c r="V26" s="315"/>
    </row>
    <row r="27" spans="1:22" ht="16.5" customHeight="1">
      <c r="A27" s="320"/>
      <c r="B27" s="320"/>
      <c r="C27" s="321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5"/>
      <c r="O27" s="315"/>
      <c r="P27" s="315"/>
      <c r="Q27" s="315"/>
      <c r="R27" s="315"/>
      <c r="S27" s="315"/>
      <c r="T27" s="315"/>
      <c r="U27" s="315"/>
      <c r="V27" s="315"/>
    </row>
    <row r="28" spans="1:22" ht="16.5" customHeight="1">
      <c r="A28" s="320"/>
      <c r="B28" s="320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5"/>
      <c r="O28" s="315"/>
      <c r="P28" s="315"/>
      <c r="Q28" s="315"/>
      <c r="R28" s="315"/>
      <c r="S28" s="315"/>
      <c r="T28" s="315"/>
      <c r="U28" s="315"/>
      <c r="V28" s="315"/>
    </row>
    <row r="29" spans="1:22" ht="16.5" customHeight="1">
      <c r="A29" s="310"/>
      <c r="B29" s="310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5"/>
      <c r="O29" s="315"/>
      <c r="P29" s="315"/>
      <c r="Q29" s="315"/>
      <c r="R29" s="315"/>
      <c r="S29" s="315"/>
      <c r="T29" s="315"/>
      <c r="U29" s="315"/>
      <c r="V29" s="315"/>
    </row>
    <row r="30" spans="1:22" ht="16.5" customHeight="1">
      <c r="A30" s="310"/>
      <c r="B30" s="310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5"/>
      <c r="O30" s="315"/>
      <c r="P30" s="315"/>
      <c r="Q30" s="315"/>
      <c r="R30" s="315"/>
      <c r="S30" s="315"/>
      <c r="T30" s="315"/>
      <c r="U30" s="315"/>
      <c r="V30" s="315"/>
    </row>
    <row r="31" spans="1:22" ht="29.25" customHeight="1">
      <c r="A31" s="310"/>
      <c r="B31" s="310"/>
      <c r="C31" s="314"/>
      <c r="D31" s="314"/>
      <c r="E31" s="314"/>
      <c r="F31" s="314"/>
      <c r="G31" s="310"/>
      <c r="H31" s="310"/>
      <c r="I31" s="314"/>
      <c r="J31" s="314"/>
      <c r="K31" s="314"/>
      <c r="L31" s="314"/>
      <c r="M31" s="314"/>
      <c r="N31" s="315"/>
      <c r="O31" s="315"/>
      <c r="P31" s="315"/>
      <c r="Q31" s="315"/>
      <c r="R31" s="315"/>
      <c r="S31" s="315"/>
      <c r="T31" s="315"/>
      <c r="U31" s="315"/>
      <c r="V31" s="315"/>
    </row>
    <row r="33" spans="1:22" ht="34.5" customHeight="1">
      <c r="A33" s="310"/>
      <c r="B33" s="310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5"/>
      <c r="O33" s="315"/>
      <c r="P33" s="315"/>
      <c r="Q33" s="315"/>
      <c r="R33" s="315"/>
      <c r="S33" s="315"/>
      <c r="T33" s="315"/>
      <c r="U33" s="315"/>
      <c r="V33" s="315"/>
    </row>
    <row r="34" spans="1:22" ht="34.5" customHeight="1">
      <c r="A34" s="310"/>
      <c r="B34" s="310"/>
      <c r="C34" s="314"/>
      <c r="D34" s="314"/>
      <c r="G34" s="322" t="s">
        <v>266</v>
      </c>
      <c r="H34" s="323">
        <v>3293</v>
      </c>
      <c r="I34" s="314"/>
      <c r="J34" s="314"/>
      <c r="K34" s="314"/>
      <c r="L34" s="314"/>
      <c r="M34" s="314"/>
      <c r="N34" s="315"/>
      <c r="O34" s="315"/>
      <c r="P34" s="315"/>
      <c r="Q34" s="315"/>
      <c r="R34" s="315"/>
      <c r="S34" s="315"/>
      <c r="T34" s="315"/>
      <c r="U34" s="315"/>
      <c r="V34" s="315"/>
    </row>
    <row r="37" spans="1:22" ht="10.5" customHeight="1">
      <c r="A37" s="324" t="s">
        <v>276</v>
      </c>
      <c r="B37" s="310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315"/>
      <c r="O37" s="315"/>
      <c r="P37" s="315"/>
      <c r="Q37" s="315"/>
      <c r="R37" s="315"/>
      <c r="S37" s="315"/>
      <c r="T37" s="315"/>
      <c r="U37" s="315"/>
      <c r="V37" s="315"/>
    </row>
    <row r="38" spans="1:22" ht="10.5" customHeight="1">
      <c r="A38" s="325" t="s">
        <v>603</v>
      </c>
      <c r="B38" s="310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4"/>
      <c r="N38" s="315"/>
      <c r="O38" s="315"/>
      <c r="P38" s="315"/>
      <c r="Q38" s="315"/>
      <c r="R38" s="315"/>
      <c r="S38" s="315"/>
      <c r="T38" s="315"/>
      <c r="U38" s="315"/>
      <c r="V38" s="315"/>
    </row>
    <row r="39" spans="1:22" ht="10.5" customHeight="1">
      <c r="A39" s="325" t="s">
        <v>265</v>
      </c>
      <c r="B39" s="310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5"/>
      <c r="O39" s="315"/>
      <c r="P39" s="315"/>
      <c r="Q39" s="315"/>
      <c r="R39" s="315"/>
      <c r="S39" s="315"/>
      <c r="T39" s="315"/>
      <c r="U39" s="315"/>
      <c r="V39" s="315"/>
    </row>
    <row r="40" spans="1:22" ht="15.75"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</row>
    <row r="41" spans="1:22" ht="15.75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</row>
    <row r="42" spans="1:22" ht="15.75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</row>
    <row r="43" spans="1:22" ht="15.75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</row>
    <row r="44" spans="1:22" ht="15.75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</row>
    <row r="45" spans="1:22" ht="15.75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</row>
    <row r="46" spans="1:22" ht="15.75"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</row>
    <row r="47" spans="1:22" ht="15.75"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</row>
    <row r="48" spans="1:22" ht="15.75"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</row>
    <row r="49" spans="3:22" ht="15.75"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</row>
    <row r="50" spans="3:22" ht="15.75"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</row>
    <row r="51" spans="3:22" ht="15.75"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</row>
    <row r="52" spans="3:22" ht="15.75"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</row>
    <row r="53" spans="3:22" ht="15.75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</row>
    <row r="54" spans="3:22" ht="15.75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</row>
    <row r="55" spans="3:22" ht="15.75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</row>
    <row r="56" spans="3:22" ht="15.75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</row>
    <row r="57" spans="3:22" ht="15.75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</row>
    <row r="58" spans="3:22" ht="15.75"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</row>
    <row r="59" spans="3:22" ht="15.75"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</row>
    <row r="60" spans="3:22" ht="15.75"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</row>
    <row r="61" spans="3:22" ht="15.75"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</row>
    <row r="62" spans="3:22" ht="15.75"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</row>
    <row r="63" spans="3:22" ht="15.75"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1" bottom="0.35433070866141736" header="0.19685039370078741" footer="0.31496062992125984"/>
  <pageSetup scale="87" firstPageNumber="3" fitToWidth="0" fitToHeight="0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560A6-E982-46A2-AF50-581F2AD3F0A3}">
  <dimension ref="A1:Q67"/>
  <sheetViews>
    <sheetView view="pageBreakPreview" zoomScale="70" zoomScaleNormal="100" zoomScaleSheetLayoutView="70" workbookViewId="0">
      <selection activeCell="U36" sqref="U36"/>
    </sheetView>
  </sheetViews>
  <sheetFormatPr baseColWidth="10" defaultColWidth="11.42578125" defaultRowHeight="15"/>
  <cols>
    <col min="1" max="1" width="55.7109375" style="327" customWidth="1"/>
    <col min="2" max="2" width="1.7109375" style="327" customWidth="1"/>
    <col min="3" max="8" width="14.7109375" style="327" customWidth="1"/>
    <col min="9" max="9" width="1.7109375" style="327" customWidth="1"/>
    <col min="10" max="15" width="14.7109375" style="327" customWidth="1"/>
    <col min="16" max="16" width="1.7109375" style="327" customWidth="1"/>
    <col min="17" max="17" width="14.7109375" style="327" customWidth="1"/>
    <col min="18" max="16384" width="11.42578125" style="327"/>
  </cols>
  <sheetData>
    <row r="1" spans="1:17">
      <c r="A1" s="326" t="s">
        <v>53</v>
      </c>
    </row>
    <row r="2" spans="1:17" ht="20.100000000000001" customHeight="1">
      <c r="A2" s="602" t="s">
        <v>604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20.100000000000001" customHeight="1">
      <c r="A3" s="602" t="str">
        <f>UPPER('[6]TOTAL CF Y EF'!P4&amp; " "&amp; '[6]TOTAL CF Y EF'!P3)</f>
        <v>AGOSTO 2023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</row>
    <row r="4" spans="1:17">
      <c r="A4" s="328"/>
    </row>
    <row r="5" spans="1:17">
      <c r="A5" s="603" t="s">
        <v>605</v>
      </c>
      <c r="B5" s="330"/>
      <c r="C5" s="603" t="s">
        <v>269</v>
      </c>
      <c r="D5" s="603"/>
      <c r="E5" s="603"/>
      <c r="F5" s="603"/>
      <c r="G5" s="603"/>
      <c r="H5" s="603"/>
      <c r="I5" s="330"/>
      <c r="J5" s="603" t="s">
        <v>270</v>
      </c>
      <c r="K5" s="603"/>
      <c r="L5" s="603"/>
      <c r="M5" s="603"/>
      <c r="N5" s="603"/>
      <c r="O5" s="604"/>
      <c r="P5" s="605"/>
      <c r="Q5" s="603" t="s">
        <v>90</v>
      </c>
    </row>
    <row r="6" spans="1:17">
      <c r="A6" s="603"/>
      <c r="B6" s="330"/>
      <c r="C6" s="603" t="s">
        <v>278</v>
      </c>
      <c r="D6" s="603"/>
      <c r="E6" s="603" t="s">
        <v>279</v>
      </c>
      <c r="F6" s="603"/>
      <c r="G6" s="603" t="s">
        <v>193</v>
      </c>
      <c r="H6" s="603" t="s">
        <v>271</v>
      </c>
      <c r="I6" s="330"/>
      <c r="J6" s="603" t="s">
        <v>278</v>
      </c>
      <c r="K6" s="603"/>
      <c r="L6" s="603" t="s">
        <v>279</v>
      </c>
      <c r="M6" s="603"/>
      <c r="N6" s="603" t="s">
        <v>193</v>
      </c>
      <c r="O6" s="604" t="s">
        <v>271</v>
      </c>
      <c r="P6" s="605"/>
      <c r="Q6" s="603"/>
    </row>
    <row r="7" spans="1:17">
      <c r="A7" s="603"/>
      <c r="B7" s="330"/>
      <c r="C7" s="331" t="s">
        <v>272</v>
      </c>
      <c r="D7" s="331" t="s">
        <v>273</v>
      </c>
      <c r="E7" s="331" t="s">
        <v>272</v>
      </c>
      <c r="F7" s="331" t="s">
        <v>273</v>
      </c>
      <c r="G7" s="606"/>
      <c r="H7" s="606"/>
      <c r="I7" s="330"/>
      <c r="J7" s="329" t="s">
        <v>272</v>
      </c>
      <c r="K7" s="329" t="s">
        <v>273</v>
      </c>
      <c r="L7" s="329" t="s">
        <v>272</v>
      </c>
      <c r="M7" s="329" t="s">
        <v>273</v>
      </c>
      <c r="N7" s="603"/>
      <c r="O7" s="604"/>
      <c r="P7" s="605"/>
      <c r="Q7" s="603"/>
    </row>
    <row r="8" spans="1:17" ht="8.1" customHeight="1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</row>
    <row r="9" spans="1:17">
      <c r="A9" s="332" t="s">
        <v>55</v>
      </c>
      <c r="B9" s="333"/>
      <c r="C9" s="334">
        <v>21</v>
      </c>
      <c r="D9" s="334">
        <v>17</v>
      </c>
      <c r="E9" s="334">
        <v>1</v>
      </c>
      <c r="F9" s="334">
        <v>16</v>
      </c>
      <c r="G9" s="335">
        <v>55</v>
      </c>
      <c r="H9" s="336">
        <v>90.163934426229503</v>
      </c>
      <c r="I9" s="337"/>
      <c r="J9" s="334">
        <v>1</v>
      </c>
      <c r="K9" s="334">
        <v>4</v>
      </c>
      <c r="L9" s="334">
        <v>0</v>
      </c>
      <c r="M9" s="334">
        <v>1</v>
      </c>
      <c r="N9" s="335">
        <v>6</v>
      </c>
      <c r="O9" s="336">
        <v>9.8360655737704921</v>
      </c>
      <c r="P9" s="338"/>
      <c r="Q9" s="335">
        <v>61</v>
      </c>
    </row>
    <row r="10" spans="1:17">
      <c r="A10" s="332" t="s">
        <v>56</v>
      </c>
      <c r="B10" s="333"/>
      <c r="C10" s="334">
        <v>49</v>
      </c>
      <c r="D10" s="334">
        <v>12</v>
      </c>
      <c r="E10" s="334">
        <v>54</v>
      </c>
      <c r="F10" s="334">
        <v>10</v>
      </c>
      <c r="G10" s="335">
        <v>125</v>
      </c>
      <c r="H10" s="336">
        <v>91.240875912408754</v>
      </c>
      <c r="I10" s="337"/>
      <c r="J10" s="334">
        <v>1</v>
      </c>
      <c r="K10" s="334">
        <v>2</v>
      </c>
      <c r="L10" s="334">
        <v>5</v>
      </c>
      <c r="M10" s="334">
        <v>4</v>
      </c>
      <c r="N10" s="335">
        <v>12</v>
      </c>
      <c r="O10" s="336">
        <v>8.7591240875912408</v>
      </c>
      <c r="P10" s="338"/>
      <c r="Q10" s="335">
        <v>137</v>
      </c>
    </row>
    <row r="11" spans="1:17">
      <c r="A11" s="332" t="s">
        <v>57</v>
      </c>
      <c r="B11" s="333"/>
      <c r="C11" s="334">
        <v>1</v>
      </c>
      <c r="D11" s="334">
        <v>1</v>
      </c>
      <c r="E11" s="334">
        <v>1</v>
      </c>
      <c r="F11" s="334">
        <v>0</v>
      </c>
      <c r="G11" s="335">
        <v>3</v>
      </c>
      <c r="H11" s="336">
        <v>100</v>
      </c>
      <c r="I11" s="337"/>
      <c r="J11" s="334">
        <v>0</v>
      </c>
      <c r="K11" s="334">
        <v>0</v>
      </c>
      <c r="L11" s="334">
        <v>0</v>
      </c>
      <c r="M11" s="334">
        <v>0</v>
      </c>
      <c r="N11" s="335">
        <v>0</v>
      </c>
      <c r="O11" s="336">
        <v>0</v>
      </c>
      <c r="P11" s="338"/>
      <c r="Q11" s="335">
        <v>3</v>
      </c>
    </row>
    <row r="12" spans="1:17">
      <c r="A12" s="332" t="s">
        <v>58</v>
      </c>
      <c r="B12" s="333"/>
      <c r="C12" s="334">
        <v>0</v>
      </c>
      <c r="D12" s="334">
        <v>0</v>
      </c>
      <c r="E12" s="334">
        <v>12</v>
      </c>
      <c r="F12" s="334">
        <v>5</v>
      </c>
      <c r="G12" s="335">
        <v>17</v>
      </c>
      <c r="H12" s="336">
        <v>100</v>
      </c>
      <c r="I12" s="337"/>
      <c r="J12" s="334">
        <v>0</v>
      </c>
      <c r="K12" s="334">
        <v>0</v>
      </c>
      <c r="L12" s="334">
        <v>0</v>
      </c>
      <c r="M12" s="334">
        <v>0</v>
      </c>
      <c r="N12" s="335">
        <v>0</v>
      </c>
      <c r="O12" s="336">
        <v>0</v>
      </c>
      <c r="P12" s="338"/>
      <c r="Q12" s="335">
        <v>17</v>
      </c>
    </row>
    <row r="13" spans="1:17">
      <c r="A13" s="332" t="s">
        <v>61</v>
      </c>
      <c r="B13" s="333"/>
      <c r="C13" s="334">
        <v>14</v>
      </c>
      <c r="D13" s="334">
        <v>11</v>
      </c>
      <c r="E13" s="334">
        <v>8</v>
      </c>
      <c r="F13" s="334">
        <v>9</v>
      </c>
      <c r="G13" s="335">
        <v>42</v>
      </c>
      <c r="H13" s="336">
        <v>95.454545454545453</v>
      </c>
      <c r="I13" s="337"/>
      <c r="J13" s="334">
        <v>0</v>
      </c>
      <c r="K13" s="334">
        <v>0</v>
      </c>
      <c r="L13" s="334">
        <v>0</v>
      </c>
      <c r="M13" s="334">
        <v>2</v>
      </c>
      <c r="N13" s="335">
        <v>2</v>
      </c>
      <c r="O13" s="336">
        <v>4.5454545454545459</v>
      </c>
      <c r="P13" s="338"/>
      <c r="Q13" s="335">
        <v>44</v>
      </c>
    </row>
    <row r="14" spans="1:17">
      <c r="A14" s="332" t="s">
        <v>62</v>
      </c>
      <c r="B14" s="333"/>
      <c r="C14" s="334">
        <v>9</v>
      </c>
      <c r="D14" s="334">
        <v>15</v>
      </c>
      <c r="E14" s="334">
        <v>21</v>
      </c>
      <c r="F14" s="334">
        <v>14</v>
      </c>
      <c r="G14" s="335">
        <v>59</v>
      </c>
      <c r="H14" s="336">
        <v>90.769230769230774</v>
      </c>
      <c r="I14" s="337"/>
      <c r="J14" s="334">
        <v>1</v>
      </c>
      <c r="K14" s="334">
        <v>0</v>
      </c>
      <c r="L14" s="334">
        <v>0</v>
      </c>
      <c r="M14" s="334">
        <v>5</v>
      </c>
      <c r="N14" s="335">
        <v>6</v>
      </c>
      <c r="O14" s="336">
        <v>9.2307692307692299</v>
      </c>
      <c r="P14" s="338"/>
      <c r="Q14" s="335">
        <v>65</v>
      </c>
    </row>
    <row r="15" spans="1:17">
      <c r="A15" s="332" t="s">
        <v>63</v>
      </c>
      <c r="B15" s="333"/>
      <c r="C15" s="334">
        <v>57</v>
      </c>
      <c r="D15" s="334">
        <v>21</v>
      </c>
      <c r="E15" s="334">
        <v>273</v>
      </c>
      <c r="F15" s="334">
        <v>184</v>
      </c>
      <c r="G15" s="335">
        <v>535</v>
      </c>
      <c r="H15" s="336">
        <v>93.531468531468533</v>
      </c>
      <c r="I15" s="337"/>
      <c r="J15" s="334">
        <v>2</v>
      </c>
      <c r="K15" s="334">
        <v>3</v>
      </c>
      <c r="L15" s="334">
        <v>8</v>
      </c>
      <c r="M15" s="334">
        <v>24</v>
      </c>
      <c r="N15" s="335">
        <v>37</v>
      </c>
      <c r="O15" s="336">
        <v>6.4685314685314683</v>
      </c>
      <c r="P15" s="338"/>
      <c r="Q15" s="335">
        <v>572</v>
      </c>
    </row>
    <row r="16" spans="1:17">
      <c r="A16" s="332" t="s">
        <v>59</v>
      </c>
      <c r="B16" s="333"/>
      <c r="C16" s="334">
        <v>8</v>
      </c>
      <c r="D16" s="334">
        <v>18</v>
      </c>
      <c r="E16" s="334">
        <v>16</v>
      </c>
      <c r="F16" s="334">
        <v>29</v>
      </c>
      <c r="G16" s="335">
        <v>71</v>
      </c>
      <c r="H16" s="336">
        <v>100</v>
      </c>
      <c r="I16" s="337"/>
      <c r="J16" s="334">
        <v>0</v>
      </c>
      <c r="K16" s="334">
        <v>0</v>
      </c>
      <c r="L16" s="334">
        <v>0</v>
      </c>
      <c r="M16" s="334">
        <v>0</v>
      </c>
      <c r="N16" s="335">
        <v>0</v>
      </c>
      <c r="O16" s="336">
        <v>0</v>
      </c>
      <c r="P16" s="338"/>
      <c r="Q16" s="335">
        <v>71</v>
      </c>
    </row>
    <row r="17" spans="1:17">
      <c r="A17" s="332" t="s">
        <v>60</v>
      </c>
      <c r="B17" s="333"/>
      <c r="C17" s="334">
        <v>49</v>
      </c>
      <c r="D17" s="334">
        <v>4</v>
      </c>
      <c r="E17" s="334">
        <v>27</v>
      </c>
      <c r="F17" s="334">
        <v>3</v>
      </c>
      <c r="G17" s="335">
        <v>83</v>
      </c>
      <c r="H17" s="336">
        <v>68.595041322314046</v>
      </c>
      <c r="I17" s="337"/>
      <c r="J17" s="334">
        <v>28</v>
      </c>
      <c r="K17" s="334">
        <v>1</v>
      </c>
      <c r="L17" s="334">
        <v>5</v>
      </c>
      <c r="M17" s="334">
        <v>4</v>
      </c>
      <c r="N17" s="335">
        <v>38</v>
      </c>
      <c r="O17" s="336">
        <v>31.404958677685951</v>
      </c>
      <c r="P17" s="338"/>
      <c r="Q17" s="335">
        <v>121</v>
      </c>
    </row>
    <row r="18" spans="1:17">
      <c r="A18" s="332" t="s">
        <v>64</v>
      </c>
      <c r="B18" s="333"/>
      <c r="C18" s="334">
        <v>1</v>
      </c>
      <c r="D18" s="334">
        <v>0</v>
      </c>
      <c r="E18" s="334">
        <v>0</v>
      </c>
      <c r="F18" s="334">
        <v>0</v>
      </c>
      <c r="G18" s="335">
        <v>1</v>
      </c>
      <c r="H18" s="336">
        <v>100</v>
      </c>
      <c r="I18" s="337"/>
      <c r="J18" s="334">
        <v>0</v>
      </c>
      <c r="K18" s="334">
        <v>0</v>
      </c>
      <c r="L18" s="334">
        <v>0</v>
      </c>
      <c r="M18" s="334">
        <v>0</v>
      </c>
      <c r="N18" s="335">
        <v>0</v>
      </c>
      <c r="O18" s="336">
        <v>0</v>
      </c>
      <c r="P18" s="338"/>
      <c r="Q18" s="335">
        <v>1</v>
      </c>
    </row>
    <row r="19" spans="1:17">
      <c r="A19" s="332" t="s">
        <v>69</v>
      </c>
      <c r="B19" s="333"/>
      <c r="C19" s="334">
        <v>91</v>
      </c>
      <c r="D19" s="334">
        <v>71</v>
      </c>
      <c r="E19" s="334">
        <v>133</v>
      </c>
      <c r="F19" s="334">
        <v>162</v>
      </c>
      <c r="G19" s="335">
        <v>457</v>
      </c>
      <c r="H19" s="336">
        <v>96.617336152219877</v>
      </c>
      <c r="I19" s="337"/>
      <c r="J19" s="334">
        <v>3</v>
      </c>
      <c r="K19" s="334">
        <v>7</v>
      </c>
      <c r="L19" s="334">
        <v>3</v>
      </c>
      <c r="M19" s="334">
        <v>3</v>
      </c>
      <c r="N19" s="335">
        <v>16</v>
      </c>
      <c r="O19" s="336">
        <v>3.382663847780127</v>
      </c>
      <c r="P19" s="338"/>
      <c r="Q19" s="335">
        <v>473</v>
      </c>
    </row>
    <row r="20" spans="1:17">
      <c r="A20" s="332" t="s">
        <v>65</v>
      </c>
      <c r="B20" s="333"/>
      <c r="C20" s="334">
        <v>6</v>
      </c>
      <c r="D20" s="334">
        <v>7</v>
      </c>
      <c r="E20" s="334">
        <v>9</v>
      </c>
      <c r="F20" s="334">
        <v>11</v>
      </c>
      <c r="G20" s="335">
        <v>33</v>
      </c>
      <c r="H20" s="336">
        <v>86.84210526315789</v>
      </c>
      <c r="I20" s="337"/>
      <c r="J20" s="334">
        <v>2</v>
      </c>
      <c r="K20" s="334">
        <v>1</v>
      </c>
      <c r="L20" s="334">
        <v>0</v>
      </c>
      <c r="M20" s="334">
        <v>2</v>
      </c>
      <c r="N20" s="335">
        <v>5</v>
      </c>
      <c r="O20" s="336">
        <v>13.157894736842104</v>
      </c>
      <c r="P20" s="338"/>
      <c r="Q20" s="335">
        <v>38</v>
      </c>
    </row>
    <row r="21" spans="1:17">
      <c r="A21" s="332" t="s">
        <v>66</v>
      </c>
      <c r="B21" s="333"/>
      <c r="C21" s="334">
        <v>31</v>
      </c>
      <c r="D21" s="334">
        <v>15</v>
      </c>
      <c r="E21" s="334">
        <v>19</v>
      </c>
      <c r="F21" s="334">
        <v>1</v>
      </c>
      <c r="G21" s="335">
        <v>66</v>
      </c>
      <c r="H21" s="336">
        <v>94.285714285714292</v>
      </c>
      <c r="I21" s="337"/>
      <c r="J21" s="334">
        <v>0</v>
      </c>
      <c r="K21" s="334">
        <v>2</v>
      </c>
      <c r="L21" s="334">
        <v>0</v>
      </c>
      <c r="M21" s="334">
        <v>2</v>
      </c>
      <c r="N21" s="335">
        <v>4</v>
      </c>
      <c r="O21" s="336">
        <v>5.7142857142857144</v>
      </c>
      <c r="P21" s="338"/>
      <c r="Q21" s="335">
        <v>70</v>
      </c>
    </row>
    <row r="22" spans="1:17">
      <c r="A22" s="332" t="s">
        <v>67</v>
      </c>
      <c r="B22" s="333"/>
      <c r="C22" s="334">
        <v>2</v>
      </c>
      <c r="D22" s="334">
        <v>3</v>
      </c>
      <c r="E22" s="334">
        <v>21</v>
      </c>
      <c r="F22" s="334">
        <v>24</v>
      </c>
      <c r="G22" s="335">
        <v>50</v>
      </c>
      <c r="H22" s="336">
        <v>98.039215686274517</v>
      </c>
      <c r="I22" s="337"/>
      <c r="J22" s="334">
        <v>0</v>
      </c>
      <c r="K22" s="334">
        <v>0</v>
      </c>
      <c r="L22" s="334">
        <v>0</v>
      </c>
      <c r="M22" s="334">
        <v>1</v>
      </c>
      <c r="N22" s="335">
        <v>1</v>
      </c>
      <c r="O22" s="336">
        <v>1.9607843137254901</v>
      </c>
      <c r="P22" s="338"/>
      <c r="Q22" s="335">
        <v>51</v>
      </c>
    </row>
    <row r="23" spans="1:17">
      <c r="A23" s="332" t="s">
        <v>68</v>
      </c>
      <c r="B23" s="333"/>
      <c r="C23" s="334">
        <v>64</v>
      </c>
      <c r="D23" s="334">
        <v>36</v>
      </c>
      <c r="E23" s="334">
        <v>91</v>
      </c>
      <c r="F23" s="334">
        <v>38</v>
      </c>
      <c r="G23" s="335">
        <v>229</v>
      </c>
      <c r="H23" s="336">
        <v>90.157480314960637</v>
      </c>
      <c r="I23" s="337"/>
      <c r="J23" s="334">
        <v>6</v>
      </c>
      <c r="K23" s="334">
        <v>5</v>
      </c>
      <c r="L23" s="334">
        <v>10</v>
      </c>
      <c r="M23" s="334">
        <v>4</v>
      </c>
      <c r="N23" s="335">
        <v>25</v>
      </c>
      <c r="O23" s="336">
        <v>9.8425196850393704</v>
      </c>
      <c r="P23" s="338"/>
      <c r="Q23" s="335">
        <v>254</v>
      </c>
    </row>
    <row r="24" spans="1:17">
      <c r="A24" s="332" t="s">
        <v>70</v>
      </c>
      <c r="B24" s="333"/>
      <c r="C24" s="334">
        <v>7</v>
      </c>
      <c r="D24" s="334">
        <v>11</v>
      </c>
      <c r="E24" s="334">
        <v>17</v>
      </c>
      <c r="F24" s="334">
        <v>16</v>
      </c>
      <c r="G24" s="335">
        <v>51</v>
      </c>
      <c r="H24" s="336">
        <v>86.440677966101688</v>
      </c>
      <c r="I24" s="337"/>
      <c r="J24" s="334">
        <v>0</v>
      </c>
      <c r="K24" s="334">
        <v>1</v>
      </c>
      <c r="L24" s="334">
        <v>1</v>
      </c>
      <c r="M24" s="334">
        <v>6</v>
      </c>
      <c r="N24" s="335">
        <v>8</v>
      </c>
      <c r="O24" s="336">
        <v>13.559322033898304</v>
      </c>
      <c r="P24" s="338"/>
      <c r="Q24" s="335">
        <v>59</v>
      </c>
    </row>
    <row r="25" spans="1:17">
      <c r="A25" s="332" t="s">
        <v>71</v>
      </c>
      <c r="B25" s="333"/>
      <c r="C25" s="334">
        <v>10</v>
      </c>
      <c r="D25" s="334">
        <v>14</v>
      </c>
      <c r="E25" s="334">
        <v>24</v>
      </c>
      <c r="F25" s="334">
        <v>44</v>
      </c>
      <c r="G25" s="335">
        <v>92</v>
      </c>
      <c r="H25" s="336">
        <v>95.833333333333329</v>
      </c>
      <c r="I25" s="337"/>
      <c r="J25" s="334">
        <v>0</v>
      </c>
      <c r="K25" s="334">
        <v>2</v>
      </c>
      <c r="L25" s="334">
        <v>1</v>
      </c>
      <c r="M25" s="334">
        <v>1</v>
      </c>
      <c r="N25" s="335">
        <v>4</v>
      </c>
      <c r="O25" s="336">
        <v>4.166666666666667</v>
      </c>
      <c r="P25" s="338"/>
      <c r="Q25" s="335">
        <v>96</v>
      </c>
    </row>
    <row r="26" spans="1:17">
      <c r="A26" s="332" t="s">
        <v>72</v>
      </c>
      <c r="B26" s="333"/>
      <c r="C26" s="334">
        <v>6</v>
      </c>
      <c r="D26" s="334">
        <v>8</v>
      </c>
      <c r="E26" s="334">
        <v>7</v>
      </c>
      <c r="F26" s="334">
        <v>18</v>
      </c>
      <c r="G26" s="335">
        <v>39</v>
      </c>
      <c r="H26" s="336">
        <v>100</v>
      </c>
      <c r="I26" s="337"/>
      <c r="J26" s="334">
        <v>0</v>
      </c>
      <c r="K26" s="334">
        <v>0</v>
      </c>
      <c r="L26" s="334">
        <v>0</v>
      </c>
      <c r="M26" s="334">
        <v>0</v>
      </c>
      <c r="N26" s="335">
        <v>0</v>
      </c>
      <c r="O26" s="336">
        <v>0</v>
      </c>
      <c r="P26" s="338"/>
      <c r="Q26" s="335">
        <v>39</v>
      </c>
    </row>
    <row r="27" spans="1:17">
      <c r="A27" s="332" t="s">
        <v>73</v>
      </c>
      <c r="B27" s="333"/>
      <c r="C27" s="334">
        <v>20</v>
      </c>
      <c r="D27" s="334">
        <v>38</v>
      </c>
      <c r="E27" s="334">
        <v>48</v>
      </c>
      <c r="F27" s="334">
        <v>117</v>
      </c>
      <c r="G27" s="335">
        <v>223</v>
      </c>
      <c r="H27" s="336">
        <v>94.893617021276597</v>
      </c>
      <c r="I27" s="337"/>
      <c r="J27" s="334">
        <v>3</v>
      </c>
      <c r="K27" s="334">
        <v>5</v>
      </c>
      <c r="L27" s="334">
        <v>0</v>
      </c>
      <c r="M27" s="334">
        <v>4</v>
      </c>
      <c r="N27" s="335">
        <v>12</v>
      </c>
      <c r="O27" s="336">
        <v>5.1063829787234045</v>
      </c>
      <c r="P27" s="338"/>
      <c r="Q27" s="335">
        <v>235</v>
      </c>
    </row>
    <row r="28" spans="1:17">
      <c r="A28" s="332" t="s">
        <v>74</v>
      </c>
      <c r="B28" s="333"/>
      <c r="C28" s="334">
        <v>6</v>
      </c>
      <c r="D28" s="334">
        <v>9</v>
      </c>
      <c r="E28" s="334">
        <v>5</v>
      </c>
      <c r="F28" s="334">
        <v>13</v>
      </c>
      <c r="G28" s="335">
        <v>33</v>
      </c>
      <c r="H28" s="336">
        <v>91.666666666666671</v>
      </c>
      <c r="I28" s="337"/>
      <c r="J28" s="334">
        <v>0</v>
      </c>
      <c r="K28" s="334">
        <v>0</v>
      </c>
      <c r="L28" s="334">
        <v>0</v>
      </c>
      <c r="M28" s="334">
        <v>3</v>
      </c>
      <c r="N28" s="335">
        <v>3</v>
      </c>
      <c r="O28" s="336">
        <v>8.3333333333333339</v>
      </c>
      <c r="P28" s="338"/>
      <c r="Q28" s="335">
        <v>36</v>
      </c>
    </row>
    <row r="29" spans="1:17">
      <c r="A29" s="332" t="s">
        <v>75</v>
      </c>
      <c r="B29" s="333"/>
      <c r="C29" s="334">
        <v>14</v>
      </c>
      <c r="D29" s="334">
        <v>23</v>
      </c>
      <c r="E29" s="334">
        <v>40</v>
      </c>
      <c r="F29" s="334">
        <v>21</v>
      </c>
      <c r="G29" s="335">
        <v>98</v>
      </c>
      <c r="H29" s="336">
        <v>92.452830188679243</v>
      </c>
      <c r="I29" s="337"/>
      <c r="J29" s="334">
        <v>1</v>
      </c>
      <c r="K29" s="334">
        <v>0</v>
      </c>
      <c r="L29" s="334">
        <v>4</v>
      </c>
      <c r="M29" s="334">
        <v>3</v>
      </c>
      <c r="N29" s="335">
        <v>8</v>
      </c>
      <c r="O29" s="336">
        <v>7.5471698113207548</v>
      </c>
      <c r="P29" s="338"/>
      <c r="Q29" s="335">
        <v>106</v>
      </c>
    </row>
    <row r="30" spans="1:17">
      <c r="A30" s="332" t="s">
        <v>76</v>
      </c>
      <c r="B30" s="333"/>
      <c r="C30" s="334">
        <v>9</v>
      </c>
      <c r="D30" s="334">
        <v>1</v>
      </c>
      <c r="E30" s="334">
        <v>29</v>
      </c>
      <c r="F30" s="334">
        <v>3</v>
      </c>
      <c r="G30" s="335">
        <v>42</v>
      </c>
      <c r="H30" s="336">
        <v>100</v>
      </c>
      <c r="I30" s="337"/>
      <c r="J30" s="334">
        <v>0</v>
      </c>
      <c r="K30" s="334">
        <v>0</v>
      </c>
      <c r="L30" s="334">
        <v>0</v>
      </c>
      <c r="M30" s="334">
        <v>0</v>
      </c>
      <c r="N30" s="335">
        <v>0</v>
      </c>
      <c r="O30" s="336">
        <v>0</v>
      </c>
      <c r="P30" s="338"/>
      <c r="Q30" s="335">
        <v>42</v>
      </c>
    </row>
    <row r="31" spans="1:17">
      <c r="A31" s="332" t="s">
        <v>77</v>
      </c>
      <c r="B31" s="333"/>
      <c r="C31" s="334">
        <v>17</v>
      </c>
      <c r="D31" s="334">
        <v>7</v>
      </c>
      <c r="E31" s="334">
        <v>7</v>
      </c>
      <c r="F31" s="334">
        <v>2</v>
      </c>
      <c r="G31" s="335">
        <v>33</v>
      </c>
      <c r="H31" s="336">
        <v>84.615384615384613</v>
      </c>
      <c r="I31" s="337"/>
      <c r="J31" s="334">
        <v>5</v>
      </c>
      <c r="K31" s="334">
        <v>1</v>
      </c>
      <c r="L31" s="334">
        <v>0</v>
      </c>
      <c r="M31" s="334">
        <v>0</v>
      </c>
      <c r="N31" s="335">
        <v>6</v>
      </c>
      <c r="O31" s="336">
        <v>15.384615384615385</v>
      </c>
      <c r="P31" s="338"/>
      <c r="Q31" s="335">
        <v>39</v>
      </c>
    </row>
    <row r="32" spans="1:17">
      <c r="A32" s="332" t="s">
        <v>78</v>
      </c>
      <c r="B32" s="333"/>
      <c r="C32" s="334">
        <v>1</v>
      </c>
      <c r="D32" s="334">
        <v>0</v>
      </c>
      <c r="E32" s="334">
        <v>5</v>
      </c>
      <c r="F32" s="334">
        <v>0</v>
      </c>
      <c r="G32" s="335">
        <v>6</v>
      </c>
      <c r="H32" s="336">
        <v>100</v>
      </c>
      <c r="I32" s="337"/>
      <c r="J32" s="334">
        <v>0</v>
      </c>
      <c r="K32" s="334">
        <v>0</v>
      </c>
      <c r="L32" s="334">
        <v>0</v>
      </c>
      <c r="M32" s="334">
        <v>0</v>
      </c>
      <c r="N32" s="335">
        <v>0</v>
      </c>
      <c r="O32" s="336">
        <v>0</v>
      </c>
      <c r="P32" s="338"/>
      <c r="Q32" s="335">
        <v>6</v>
      </c>
    </row>
    <row r="33" spans="1:17">
      <c r="A33" s="332" t="s">
        <v>79</v>
      </c>
      <c r="B33" s="333"/>
      <c r="C33" s="334">
        <v>3</v>
      </c>
      <c r="D33" s="334">
        <v>2</v>
      </c>
      <c r="E33" s="334">
        <v>6</v>
      </c>
      <c r="F33" s="334">
        <v>1</v>
      </c>
      <c r="G33" s="335">
        <v>12</v>
      </c>
      <c r="H33" s="336">
        <v>63.157894736842103</v>
      </c>
      <c r="I33" s="337"/>
      <c r="J33" s="334">
        <v>0</v>
      </c>
      <c r="K33" s="334">
        <v>5</v>
      </c>
      <c r="L33" s="334">
        <v>1</v>
      </c>
      <c r="M33" s="334">
        <v>1</v>
      </c>
      <c r="N33" s="335">
        <v>7</v>
      </c>
      <c r="O33" s="336">
        <v>36.842105263157897</v>
      </c>
      <c r="P33" s="338"/>
      <c r="Q33" s="335">
        <v>19</v>
      </c>
    </row>
    <row r="34" spans="1:17">
      <c r="A34" s="332" t="s">
        <v>80</v>
      </c>
      <c r="B34" s="333"/>
      <c r="C34" s="334">
        <v>2</v>
      </c>
      <c r="D34" s="334">
        <v>4</v>
      </c>
      <c r="E34" s="334">
        <v>18</v>
      </c>
      <c r="F34" s="334">
        <v>8</v>
      </c>
      <c r="G34" s="335">
        <v>32</v>
      </c>
      <c r="H34" s="336">
        <v>88.888888888888886</v>
      </c>
      <c r="I34" s="337"/>
      <c r="J34" s="334">
        <v>0</v>
      </c>
      <c r="K34" s="334">
        <v>0</v>
      </c>
      <c r="L34" s="334">
        <v>2</v>
      </c>
      <c r="M34" s="334">
        <v>2</v>
      </c>
      <c r="N34" s="335">
        <v>4</v>
      </c>
      <c r="O34" s="336">
        <v>11.111111111111111</v>
      </c>
      <c r="P34" s="338"/>
      <c r="Q34" s="335">
        <v>36</v>
      </c>
    </row>
    <row r="35" spans="1:17">
      <c r="A35" s="332" t="s">
        <v>81</v>
      </c>
      <c r="B35" s="333"/>
      <c r="C35" s="334">
        <v>2</v>
      </c>
      <c r="D35" s="334">
        <v>0</v>
      </c>
      <c r="E35" s="334">
        <v>7</v>
      </c>
      <c r="F35" s="334">
        <v>8</v>
      </c>
      <c r="G35" s="335">
        <v>17</v>
      </c>
      <c r="H35" s="336">
        <v>100</v>
      </c>
      <c r="I35" s="337"/>
      <c r="J35" s="334">
        <v>0</v>
      </c>
      <c r="K35" s="334">
        <v>0</v>
      </c>
      <c r="L35" s="334">
        <v>0</v>
      </c>
      <c r="M35" s="334">
        <v>0</v>
      </c>
      <c r="N35" s="335">
        <v>0</v>
      </c>
      <c r="O35" s="336">
        <v>0</v>
      </c>
      <c r="P35" s="338"/>
      <c r="Q35" s="335">
        <v>17</v>
      </c>
    </row>
    <row r="36" spans="1:17">
      <c r="A36" s="332" t="s">
        <v>82</v>
      </c>
      <c r="B36" s="333"/>
      <c r="C36" s="334">
        <v>3</v>
      </c>
      <c r="D36" s="334">
        <v>2</v>
      </c>
      <c r="E36" s="334">
        <v>19</v>
      </c>
      <c r="F36" s="334">
        <v>6</v>
      </c>
      <c r="G36" s="335">
        <v>30</v>
      </c>
      <c r="H36" s="336">
        <v>0</v>
      </c>
      <c r="I36" s="337"/>
      <c r="J36" s="334">
        <v>0</v>
      </c>
      <c r="K36" s="334">
        <v>0</v>
      </c>
      <c r="L36" s="334">
        <v>2</v>
      </c>
      <c r="M36" s="334">
        <v>0</v>
      </c>
      <c r="N36" s="335">
        <v>2</v>
      </c>
      <c r="O36" s="336">
        <v>0</v>
      </c>
      <c r="P36" s="338"/>
      <c r="Q36" s="335">
        <v>32</v>
      </c>
    </row>
    <row r="37" spans="1:17">
      <c r="A37" s="332" t="s">
        <v>83</v>
      </c>
      <c r="B37" s="333"/>
      <c r="C37" s="334">
        <v>0</v>
      </c>
      <c r="D37" s="334">
        <v>11</v>
      </c>
      <c r="E37" s="334">
        <v>1</v>
      </c>
      <c r="F37" s="334">
        <v>3</v>
      </c>
      <c r="G37" s="335">
        <v>15</v>
      </c>
      <c r="H37" s="336">
        <v>93.75</v>
      </c>
      <c r="I37" s="337"/>
      <c r="J37" s="334">
        <v>0</v>
      </c>
      <c r="K37" s="334">
        <v>0</v>
      </c>
      <c r="L37" s="334">
        <v>0</v>
      </c>
      <c r="M37" s="334">
        <v>1</v>
      </c>
      <c r="N37" s="335">
        <v>1</v>
      </c>
      <c r="O37" s="336">
        <v>6.25</v>
      </c>
      <c r="P37" s="338"/>
      <c r="Q37" s="335">
        <v>16</v>
      </c>
    </row>
    <row r="38" spans="1:17">
      <c r="A38" s="332" t="s">
        <v>84</v>
      </c>
      <c r="B38" s="333"/>
      <c r="C38" s="334">
        <v>60</v>
      </c>
      <c r="D38" s="334">
        <v>22</v>
      </c>
      <c r="E38" s="334">
        <v>13</v>
      </c>
      <c r="F38" s="334">
        <v>7</v>
      </c>
      <c r="G38" s="335">
        <v>102</v>
      </c>
      <c r="H38" s="336">
        <v>100</v>
      </c>
      <c r="I38" s="337"/>
      <c r="J38" s="334">
        <v>0</v>
      </c>
      <c r="K38" s="334">
        <v>0</v>
      </c>
      <c r="L38" s="334">
        <v>0</v>
      </c>
      <c r="M38" s="334">
        <v>0</v>
      </c>
      <c r="N38" s="335">
        <v>0</v>
      </c>
      <c r="O38" s="336">
        <v>0</v>
      </c>
      <c r="P38" s="338"/>
      <c r="Q38" s="335">
        <v>102</v>
      </c>
    </row>
    <row r="39" spans="1:17">
      <c r="A39" s="332" t="s">
        <v>85</v>
      </c>
      <c r="B39" s="333"/>
      <c r="C39" s="334">
        <v>4</v>
      </c>
      <c r="D39" s="334">
        <v>0</v>
      </c>
      <c r="E39" s="334">
        <v>30</v>
      </c>
      <c r="F39" s="334">
        <v>7</v>
      </c>
      <c r="G39" s="335">
        <v>41</v>
      </c>
      <c r="H39" s="336">
        <v>100</v>
      </c>
      <c r="I39" s="337"/>
      <c r="J39" s="334">
        <v>0</v>
      </c>
      <c r="K39" s="334">
        <v>0</v>
      </c>
      <c r="L39" s="334">
        <v>0</v>
      </c>
      <c r="M39" s="334">
        <v>0</v>
      </c>
      <c r="N39" s="335">
        <v>0</v>
      </c>
      <c r="O39" s="336">
        <v>0</v>
      </c>
      <c r="P39" s="338"/>
      <c r="Q39" s="335">
        <v>41</v>
      </c>
    </row>
    <row r="40" spans="1:17">
      <c r="A40" s="332" t="s">
        <v>86</v>
      </c>
      <c r="B40" s="333"/>
      <c r="C40" s="334">
        <v>4</v>
      </c>
      <c r="D40" s="334">
        <v>0</v>
      </c>
      <c r="E40" s="334">
        <v>1</v>
      </c>
      <c r="F40" s="334">
        <v>23</v>
      </c>
      <c r="G40" s="335">
        <v>28</v>
      </c>
      <c r="H40" s="336">
        <v>87.5</v>
      </c>
      <c r="I40" s="337"/>
      <c r="J40" s="334">
        <v>0</v>
      </c>
      <c r="K40" s="334">
        <v>2</v>
      </c>
      <c r="L40" s="334">
        <v>0</v>
      </c>
      <c r="M40" s="334">
        <v>2</v>
      </c>
      <c r="N40" s="335">
        <v>4</v>
      </c>
      <c r="O40" s="336">
        <v>12.5</v>
      </c>
      <c r="P40" s="338"/>
      <c r="Q40" s="335">
        <v>32</v>
      </c>
    </row>
    <row r="41" spans="1:17" ht="8.1" customHeight="1">
      <c r="A41" s="328"/>
      <c r="B41" s="328"/>
      <c r="C41" s="334"/>
      <c r="D41" s="334"/>
      <c r="E41" s="334"/>
      <c r="F41" s="334"/>
      <c r="G41" s="339"/>
      <c r="H41" s="340"/>
      <c r="I41" s="341"/>
      <c r="J41" s="334"/>
      <c r="K41" s="334"/>
      <c r="L41" s="334"/>
      <c r="M41" s="334"/>
      <c r="N41" s="339"/>
      <c r="O41" s="340"/>
      <c r="P41" s="341"/>
      <c r="Q41" s="339"/>
    </row>
    <row r="42" spans="1:17">
      <c r="A42" s="342" t="s">
        <v>193</v>
      </c>
      <c r="B42" s="343"/>
      <c r="C42" s="344">
        <v>571</v>
      </c>
      <c r="D42" s="344">
        <v>383</v>
      </c>
      <c r="E42" s="344">
        <v>963</v>
      </c>
      <c r="F42" s="344">
        <v>803</v>
      </c>
      <c r="G42" s="344">
        <v>2720</v>
      </c>
      <c r="H42" s="345">
        <v>92.801091777550326</v>
      </c>
      <c r="I42" s="338"/>
      <c r="J42" s="344">
        <v>53</v>
      </c>
      <c r="K42" s="344">
        <v>41</v>
      </c>
      <c r="L42" s="344">
        <v>42</v>
      </c>
      <c r="M42" s="344">
        <v>75</v>
      </c>
      <c r="N42" s="344">
        <v>211</v>
      </c>
      <c r="O42" s="345">
        <v>7.1989082224496759</v>
      </c>
      <c r="P42" s="338"/>
      <c r="Q42" s="344">
        <v>2931</v>
      </c>
    </row>
    <row r="43" spans="1:17" ht="8.1" customHeight="1">
      <c r="A43" s="328"/>
      <c r="B43" s="328"/>
      <c r="C43" s="339"/>
      <c r="D43" s="339"/>
      <c r="E43" s="339"/>
      <c r="F43" s="339"/>
      <c r="G43" s="339"/>
      <c r="H43" s="340"/>
      <c r="I43" s="341"/>
      <c r="J43" s="339"/>
      <c r="K43" s="339"/>
      <c r="L43" s="339"/>
      <c r="M43" s="339"/>
      <c r="N43" s="339"/>
      <c r="O43" s="340"/>
      <c r="P43" s="341"/>
      <c r="Q43" s="339"/>
    </row>
    <row r="44" spans="1:17">
      <c r="A44" s="332" t="s">
        <v>370</v>
      </c>
      <c r="B44" s="343"/>
      <c r="C44" s="334">
        <v>0</v>
      </c>
      <c r="D44" s="334">
        <v>0</v>
      </c>
      <c r="E44" s="334">
        <v>0</v>
      </c>
      <c r="F44" s="334">
        <v>0</v>
      </c>
      <c r="G44" s="335">
        <v>0</v>
      </c>
      <c r="H44" s="336">
        <v>0</v>
      </c>
      <c r="I44" s="338"/>
      <c r="J44" s="334">
        <v>2</v>
      </c>
      <c r="K44" s="334">
        <v>0</v>
      </c>
      <c r="L44" s="334">
        <v>0</v>
      </c>
      <c r="M44" s="334">
        <v>0</v>
      </c>
      <c r="N44" s="335">
        <v>2</v>
      </c>
      <c r="O44" s="336">
        <v>100</v>
      </c>
      <c r="P44" s="338"/>
      <c r="Q44" s="335">
        <v>2</v>
      </c>
    </row>
    <row r="45" spans="1:17">
      <c r="A45" s="332" t="s">
        <v>183</v>
      </c>
      <c r="B45" s="343"/>
      <c r="C45" s="334">
        <v>0</v>
      </c>
      <c r="D45" s="334">
        <v>0</v>
      </c>
      <c r="E45" s="334">
        <v>0</v>
      </c>
      <c r="F45" s="334">
        <v>0</v>
      </c>
      <c r="G45" s="335">
        <v>0</v>
      </c>
      <c r="H45" s="336">
        <v>0</v>
      </c>
      <c r="I45" s="338"/>
      <c r="J45" s="334">
        <v>1</v>
      </c>
      <c r="K45" s="334">
        <v>0</v>
      </c>
      <c r="L45" s="334">
        <v>1</v>
      </c>
      <c r="M45" s="334">
        <v>0</v>
      </c>
      <c r="N45" s="335">
        <v>2</v>
      </c>
      <c r="O45" s="336">
        <v>100</v>
      </c>
      <c r="P45" s="338"/>
      <c r="Q45" s="335">
        <v>2</v>
      </c>
    </row>
    <row r="46" spans="1:17">
      <c r="A46" s="332" t="s">
        <v>184</v>
      </c>
      <c r="B46" s="343"/>
      <c r="C46" s="334">
        <v>0</v>
      </c>
      <c r="D46" s="334">
        <v>0</v>
      </c>
      <c r="E46" s="334">
        <v>10</v>
      </c>
      <c r="F46" s="334">
        <v>0</v>
      </c>
      <c r="G46" s="335">
        <v>10</v>
      </c>
      <c r="H46" s="336">
        <v>40</v>
      </c>
      <c r="I46" s="338"/>
      <c r="J46" s="334">
        <v>3</v>
      </c>
      <c r="K46" s="334">
        <v>0</v>
      </c>
      <c r="L46" s="334">
        <v>12</v>
      </c>
      <c r="M46" s="334">
        <v>0</v>
      </c>
      <c r="N46" s="335">
        <v>15</v>
      </c>
      <c r="O46" s="336">
        <v>60</v>
      </c>
      <c r="P46" s="338"/>
      <c r="Q46" s="335">
        <v>25</v>
      </c>
    </row>
    <row r="47" spans="1:17">
      <c r="A47" s="332" t="s">
        <v>185</v>
      </c>
      <c r="B47" s="343"/>
      <c r="C47" s="334">
        <v>0</v>
      </c>
      <c r="D47" s="334">
        <v>0</v>
      </c>
      <c r="E47" s="334">
        <v>0</v>
      </c>
      <c r="F47" s="334">
        <v>0</v>
      </c>
      <c r="G47" s="335">
        <v>0</v>
      </c>
      <c r="H47" s="336">
        <v>0</v>
      </c>
      <c r="I47" s="338"/>
      <c r="J47" s="334">
        <v>0</v>
      </c>
      <c r="K47" s="334">
        <v>0</v>
      </c>
      <c r="L47" s="334">
        <v>3</v>
      </c>
      <c r="M47" s="334">
        <v>0</v>
      </c>
      <c r="N47" s="335">
        <v>3</v>
      </c>
      <c r="O47" s="336">
        <v>100</v>
      </c>
      <c r="P47" s="338"/>
      <c r="Q47" s="335">
        <v>3</v>
      </c>
    </row>
    <row r="48" spans="1:17">
      <c r="A48" s="332" t="s">
        <v>186</v>
      </c>
      <c r="B48" s="343"/>
      <c r="C48" s="334">
        <v>0</v>
      </c>
      <c r="D48" s="334">
        <v>0</v>
      </c>
      <c r="E48" s="334">
        <v>0</v>
      </c>
      <c r="F48" s="334">
        <v>0</v>
      </c>
      <c r="G48" s="335">
        <v>0</v>
      </c>
      <c r="H48" s="336">
        <v>0</v>
      </c>
      <c r="I48" s="338"/>
      <c r="J48" s="334">
        <v>0</v>
      </c>
      <c r="K48" s="334">
        <v>0</v>
      </c>
      <c r="L48" s="334">
        <v>2</v>
      </c>
      <c r="M48" s="334">
        <v>0</v>
      </c>
      <c r="N48" s="335">
        <v>2</v>
      </c>
      <c r="O48" s="336">
        <v>100</v>
      </c>
      <c r="P48" s="338"/>
      <c r="Q48" s="335">
        <v>2</v>
      </c>
    </row>
    <row r="49" spans="1:17">
      <c r="A49" s="332" t="s">
        <v>187</v>
      </c>
      <c r="B49" s="343"/>
      <c r="C49" s="334">
        <v>1</v>
      </c>
      <c r="D49" s="334">
        <v>0</v>
      </c>
      <c r="E49" s="334">
        <v>0</v>
      </c>
      <c r="F49" s="334">
        <v>0</v>
      </c>
      <c r="G49" s="335">
        <v>1</v>
      </c>
      <c r="H49" s="336">
        <v>6.25</v>
      </c>
      <c r="I49" s="338"/>
      <c r="J49" s="334">
        <v>10</v>
      </c>
      <c r="K49" s="334">
        <v>0</v>
      </c>
      <c r="L49" s="334">
        <v>5</v>
      </c>
      <c r="M49" s="334">
        <v>0</v>
      </c>
      <c r="N49" s="335">
        <v>15</v>
      </c>
      <c r="O49" s="336">
        <v>93.75</v>
      </c>
      <c r="P49" s="338"/>
      <c r="Q49" s="335">
        <v>16</v>
      </c>
    </row>
    <row r="50" spans="1:17">
      <c r="A50" s="332" t="s">
        <v>188</v>
      </c>
      <c r="B50" s="343"/>
      <c r="C50" s="334">
        <v>0</v>
      </c>
      <c r="D50" s="334">
        <v>0</v>
      </c>
      <c r="E50" s="334">
        <v>1</v>
      </c>
      <c r="F50" s="334">
        <v>0</v>
      </c>
      <c r="G50" s="335">
        <v>1</v>
      </c>
      <c r="H50" s="336">
        <v>16.666666666666668</v>
      </c>
      <c r="I50" s="338"/>
      <c r="J50" s="334">
        <v>1</v>
      </c>
      <c r="K50" s="334">
        <v>0</v>
      </c>
      <c r="L50" s="334">
        <v>4</v>
      </c>
      <c r="M50" s="334">
        <v>0</v>
      </c>
      <c r="N50" s="335">
        <v>5</v>
      </c>
      <c r="O50" s="336">
        <v>83.333333333333329</v>
      </c>
      <c r="P50" s="338"/>
      <c r="Q50" s="335">
        <v>6</v>
      </c>
    </row>
    <row r="51" spans="1:17">
      <c r="A51" s="332" t="s">
        <v>189</v>
      </c>
      <c r="B51" s="343"/>
      <c r="C51" s="334">
        <v>0</v>
      </c>
      <c r="D51" s="334">
        <v>0</v>
      </c>
      <c r="E51" s="334">
        <v>13</v>
      </c>
      <c r="F51" s="334">
        <v>0</v>
      </c>
      <c r="G51" s="335">
        <v>13</v>
      </c>
      <c r="H51" s="336">
        <v>68.421052631578945</v>
      </c>
      <c r="I51" s="338"/>
      <c r="J51" s="334">
        <v>2</v>
      </c>
      <c r="K51" s="334">
        <v>0</v>
      </c>
      <c r="L51" s="334">
        <v>4</v>
      </c>
      <c r="M51" s="334">
        <v>0</v>
      </c>
      <c r="N51" s="335">
        <v>6</v>
      </c>
      <c r="O51" s="336">
        <v>31.578947368421051</v>
      </c>
      <c r="P51" s="338"/>
      <c r="Q51" s="335">
        <v>19</v>
      </c>
    </row>
    <row r="52" spans="1:17">
      <c r="A52" s="332" t="s">
        <v>190</v>
      </c>
      <c r="B52" s="343"/>
      <c r="C52" s="334">
        <v>2</v>
      </c>
      <c r="D52" s="334">
        <v>0</v>
      </c>
      <c r="E52" s="334">
        <v>6</v>
      </c>
      <c r="F52" s="334">
        <v>0</v>
      </c>
      <c r="G52" s="335">
        <v>8</v>
      </c>
      <c r="H52" s="336">
        <v>61.53846153846154</v>
      </c>
      <c r="I52" s="338"/>
      <c r="J52" s="334">
        <v>1</v>
      </c>
      <c r="K52" s="334">
        <v>0</v>
      </c>
      <c r="L52" s="334">
        <v>4</v>
      </c>
      <c r="M52" s="334">
        <v>0</v>
      </c>
      <c r="N52" s="335">
        <v>5</v>
      </c>
      <c r="O52" s="336">
        <v>38.46153846153846</v>
      </c>
      <c r="P52" s="338"/>
      <c r="Q52" s="335">
        <v>13</v>
      </c>
    </row>
    <row r="53" spans="1:17">
      <c r="A53" s="332" t="s">
        <v>179</v>
      </c>
      <c r="B53" s="343"/>
      <c r="C53" s="334">
        <v>0</v>
      </c>
      <c r="D53" s="334">
        <v>0</v>
      </c>
      <c r="E53" s="334">
        <v>3</v>
      </c>
      <c r="F53" s="334">
        <v>0</v>
      </c>
      <c r="G53" s="335">
        <v>3</v>
      </c>
      <c r="H53" s="336">
        <v>37.5</v>
      </c>
      <c r="I53" s="338"/>
      <c r="J53" s="334">
        <v>3</v>
      </c>
      <c r="K53" s="334">
        <v>0</v>
      </c>
      <c r="L53" s="334">
        <v>2</v>
      </c>
      <c r="M53" s="334">
        <v>0</v>
      </c>
      <c r="N53" s="335">
        <v>5</v>
      </c>
      <c r="O53" s="336">
        <v>62.5</v>
      </c>
      <c r="P53" s="338"/>
      <c r="Q53" s="335">
        <v>8</v>
      </c>
    </row>
    <row r="54" spans="1:17">
      <c r="A54" s="332" t="s">
        <v>180</v>
      </c>
      <c r="B54" s="343"/>
      <c r="C54" s="334">
        <v>0</v>
      </c>
      <c r="D54" s="334">
        <v>20</v>
      </c>
      <c r="E54" s="334">
        <v>0</v>
      </c>
      <c r="F54" s="334">
        <v>138</v>
      </c>
      <c r="G54" s="335">
        <v>158</v>
      </c>
      <c r="H54" s="336">
        <v>68.995633187772924</v>
      </c>
      <c r="I54" s="338"/>
      <c r="J54" s="334">
        <v>0</v>
      </c>
      <c r="K54" s="334">
        <v>31</v>
      </c>
      <c r="L54" s="334">
        <v>0</v>
      </c>
      <c r="M54" s="334">
        <v>40</v>
      </c>
      <c r="N54" s="335">
        <v>71</v>
      </c>
      <c r="O54" s="336">
        <v>31.004366812227076</v>
      </c>
      <c r="P54" s="338"/>
      <c r="Q54" s="335">
        <v>229</v>
      </c>
    </row>
    <row r="55" spans="1:17">
      <c r="A55" s="332" t="s">
        <v>181</v>
      </c>
      <c r="B55" s="343"/>
      <c r="C55" s="334">
        <v>0</v>
      </c>
      <c r="D55" s="334">
        <v>0</v>
      </c>
      <c r="E55" s="334">
        <v>5</v>
      </c>
      <c r="F55" s="334">
        <v>0</v>
      </c>
      <c r="G55" s="335">
        <v>5</v>
      </c>
      <c r="H55" s="336">
        <v>62.5</v>
      </c>
      <c r="I55" s="338"/>
      <c r="J55" s="334">
        <v>3</v>
      </c>
      <c r="K55" s="334">
        <v>0</v>
      </c>
      <c r="L55" s="334">
        <v>0</v>
      </c>
      <c r="M55" s="334">
        <v>0</v>
      </c>
      <c r="N55" s="335">
        <v>3</v>
      </c>
      <c r="O55" s="336">
        <v>37.5</v>
      </c>
      <c r="P55" s="338"/>
      <c r="Q55" s="335">
        <v>8</v>
      </c>
    </row>
    <row r="56" spans="1:17">
      <c r="A56" s="332" t="s">
        <v>182</v>
      </c>
      <c r="B56" s="343"/>
      <c r="C56" s="334">
        <v>0</v>
      </c>
      <c r="D56" s="334">
        <v>0</v>
      </c>
      <c r="E56" s="334">
        <v>10</v>
      </c>
      <c r="F56" s="334">
        <v>0</v>
      </c>
      <c r="G56" s="335">
        <v>10</v>
      </c>
      <c r="H56" s="336">
        <v>50</v>
      </c>
      <c r="I56" s="338"/>
      <c r="J56" s="334">
        <v>5</v>
      </c>
      <c r="K56" s="334">
        <v>0</v>
      </c>
      <c r="L56" s="334">
        <v>5</v>
      </c>
      <c r="M56" s="334">
        <v>0</v>
      </c>
      <c r="N56" s="335">
        <v>10</v>
      </c>
      <c r="O56" s="336">
        <v>50</v>
      </c>
      <c r="P56" s="338"/>
      <c r="Q56" s="335">
        <v>20</v>
      </c>
    </row>
    <row r="57" spans="1:17">
      <c r="A57" s="332" t="s">
        <v>191</v>
      </c>
      <c r="B57" s="343"/>
      <c r="C57" s="334">
        <v>1</v>
      </c>
      <c r="D57" s="334">
        <v>0</v>
      </c>
      <c r="E57" s="334">
        <v>4</v>
      </c>
      <c r="F57" s="334">
        <v>0</v>
      </c>
      <c r="G57" s="335">
        <v>5</v>
      </c>
      <c r="H57" s="336">
        <v>55.555555555555557</v>
      </c>
      <c r="I57" s="338"/>
      <c r="J57" s="334">
        <v>3</v>
      </c>
      <c r="K57" s="334">
        <v>0</v>
      </c>
      <c r="L57" s="334">
        <v>1</v>
      </c>
      <c r="M57" s="334">
        <v>0</v>
      </c>
      <c r="N57" s="335">
        <v>4</v>
      </c>
      <c r="O57" s="336">
        <v>44.444444444444443</v>
      </c>
      <c r="P57" s="338"/>
      <c r="Q57" s="335">
        <v>9</v>
      </c>
    </row>
    <row r="58" spans="1:17" ht="8.1" customHeight="1">
      <c r="A58" s="346"/>
      <c r="B58" s="343"/>
      <c r="C58" s="347"/>
      <c r="D58" s="347"/>
      <c r="E58" s="347"/>
      <c r="F58" s="347"/>
      <c r="G58" s="348"/>
      <c r="H58" s="349"/>
      <c r="I58" s="338"/>
      <c r="J58" s="347"/>
      <c r="K58" s="347"/>
      <c r="L58" s="347"/>
      <c r="M58" s="347"/>
      <c r="N58" s="348"/>
      <c r="O58" s="349"/>
      <c r="P58" s="338"/>
      <c r="Q58" s="348"/>
    </row>
    <row r="59" spans="1:17">
      <c r="A59" s="342" t="s">
        <v>193</v>
      </c>
      <c r="B59" s="343"/>
      <c r="C59" s="344">
        <v>4</v>
      </c>
      <c r="D59" s="344">
        <v>20</v>
      </c>
      <c r="E59" s="344">
        <v>52</v>
      </c>
      <c r="F59" s="344">
        <v>138</v>
      </c>
      <c r="G59" s="344">
        <v>214</v>
      </c>
      <c r="H59" s="345">
        <v>59.116022099447513</v>
      </c>
      <c r="I59" s="338"/>
      <c r="J59" s="344">
        <v>34</v>
      </c>
      <c r="K59" s="344">
        <v>31</v>
      </c>
      <c r="L59" s="344">
        <v>43</v>
      </c>
      <c r="M59" s="344">
        <v>40</v>
      </c>
      <c r="N59" s="344">
        <v>148</v>
      </c>
      <c r="O59" s="345">
        <v>40.883977900552487</v>
      </c>
      <c r="P59" s="338"/>
      <c r="Q59" s="344">
        <v>362</v>
      </c>
    </row>
    <row r="60" spans="1:17" ht="8.1" customHeight="1">
      <c r="A60" s="328"/>
      <c r="B60" s="328"/>
      <c r="C60" s="339"/>
      <c r="D60" s="339"/>
      <c r="E60" s="339"/>
      <c r="F60" s="339"/>
      <c r="G60" s="339"/>
      <c r="H60" s="340"/>
      <c r="I60" s="341"/>
      <c r="J60" s="339"/>
      <c r="K60" s="339"/>
      <c r="L60" s="339"/>
      <c r="M60" s="339"/>
      <c r="N60" s="339"/>
      <c r="O60" s="340"/>
      <c r="P60" s="341"/>
      <c r="Q60" s="339"/>
    </row>
    <row r="61" spans="1:17">
      <c r="A61" s="350" t="s">
        <v>90</v>
      </c>
      <c r="B61" s="351"/>
      <c r="C61" s="352">
        <v>575</v>
      </c>
      <c r="D61" s="352">
        <v>403</v>
      </c>
      <c r="E61" s="352">
        <v>1015</v>
      </c>
      <c r="F61" s="352">
        <v>941</v>
      </c>
      <c r="G61" s="352">
        <v>2934</v>
      </c>
      <c r="H61" s="353">
        <v>89.098086850895839</v>
      </c>
      <c r="I61" s="354"/>
      <c r="J61" s="352">
        <v>87</v>
      </c>
      <c r="K61" s="352">
        <v>72</v>
      </c>
      <c r="L61" s="352">
        <v>85</v>
      </c>
      <c r="M61" s="352">
        <v>115</v>
      </c>
      <c r="N61" s="352">
        <v>359</v>
      </c>
      <c r="O61" s="353">
        <v>10.901913149104161</v>
      </c>
      <c r="P61" s="354"/>
      <c r="Q61" s="352">
        <v>3293</v>
      </c>
    </row>
    <row r="62" spans="1:17">
      <c r="A62" s="328"/>
    </row>
    <row r="63" spans="1:17" s="356" customFormat="1" ht="12.95" customHeight="1">
      <c r="A63" s="355" t="s">
        <v>276</v>
      </c>
    </row>
    <row r="64" spans="1:17" s="356" customFormat="1" ht="12.95" customHeight="1">
      <c r="A64" s="355" t="s">
        <v>607</v>
      </c>
    </row>
    <row r="65" spans="1:12" s="217" customFormat="1" ht="12.95" customHeight="1">
      <c r="A65" s="355" t="s">
        <v>608</v>
      </c>
      <c r="B65" s="357"/>
      <c r="C65" s="357"/>
      <c r="D65" s="357"/>
      <c r="E65" s="357"/>
      <c r="F65" s="357"/>
      <c r="G65" s="357"/>
      <c r="H65" s="357"/>
      <c r="I65" s="357"/>
      <c r="J65" s="357"/>
      <c r="K65" s="358"/>
      <c r="L65" s="358"/>
    </row>
    <row r="66" spans="1:12" s="217" customFormat="1" ht="12.95" customHeight="1">
      <c r="A66" s="359" t="s">
        <v>264</v>
      </c>
      <c r="B66" s="360"/>
    </row>
    <row r="67" spans="1:12" s="217" customFormat="1" ht="12.95" customHeight="1">
      <c r="A67" s="359" t="str">
        <f>CONCATENATE("Elaboró: SSPC, Prevención y Readaptación Social; Ciudad de México, " &amp; LOWER(NextMes) &amp; " de " &amp;  CAnio &amp; ".")</f>
        <v>Elaboró: SSPC, Prevención y Readaptación Social; Ciudad de México, septiembre de 2023.</v>
      </c>
      <c r="B67" s="36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85" bottom="0.3" header="0.19685039370078741" footer="0.26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854A5-CB9C-4F64-AE1F-4EE5B8AEEBA0}">
  <dimension ref="A1:T62"/>
  <sheetViews>
    <sheetView view="pageBreakPreview" zoomScale="80" zoomScaleNormal="100" zoomScaleSheetLayoutView="80" workbookViewId="0">
      <selection activeCell="V7" sqref="V7"/>
    </sheetView>
  </sheetViews>
  <sheetFormatPr baseColWidth="10" defaultColWidth="11.42578125" defaultRowHeight="12.75"/>
  <cols>
    <col min="1" max="16384" width="11.42578125" style="217"/>
  </cols>
  <sheetData>
    <row r="1" spans="1:18" ht="46.5" customHeight="1">
      <c r="A1" s="607" t="s">
        <v>611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435"/>
    </row>
    <row r="2" spans="1:18" ht="33" customHeight="1">
      <c r="A2" s="607" t="s">
        <v>88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434"/>
    </row>
    <row r="3" spans="1:18" ht="6.75" customHeight="1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</row>
    <row r="4" spans="1:18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</row>
    <row r="5" spans="1:18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</row>
    <row r="6" spans="1:18">
      <c r="A6" s="308"/>
      <c r="B6" s="308"/>
      <c r="C6" s="308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</row>
    <row r="7" spans="1:18">
      <c r="A7" s="367" t="s">
        <v>609</v>
      </c>
      <c r="B7" s="367" t="s">
        <v>610</v>
      </c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</row>
    <row r="8" spans="1:18">
      <c r="A8" s="367" t="s">
        <v>63</v>
      </c>
      <c r="B8" s="367">
        <v>572</v>
      </c>
      <c r="C8" s="308"/>
      <c r="D8" s="308"/>
      <c r="E8" s="308"/>
      <c r="F8" s="308"/>
      <c r="G8" s="308"/>
      <c r="H8" s="308"/>
      <c r="I8" s="308"/>
      <c r="J8" s="308"/>
      <c r="K8" s="308"/>
      <c r="P8" s="308"/>
      <c r="Q8" s="308"/>
    </row>
    <row r="9" spans="1:18">
      <c r="A9" s="367" t="s">
        <v>69</v>
      </c>
      <c r="B9" s="367">
        <v>473</v>
      </c>
      <c r="C9" s="308"/>
      <c r="D9" s="308"/>
      <c r="E9" s="308"/>
      <c r="F9" s="308"/>
      <c r="G9" s="308"/>
      <c r="H9" s="308"/>
      <c r="I9" s="308"/>
      <c r="J9" s="308"/>
      <c r="K9" s="308"/>
      <c r="P9" s="308"/>
      <c r="Q9" s="308"/>
    </row>
    <row r="10" spans="1:18">
      <c r="A10" s="367" t="s">
        <v>68</v>
      </c>
      <c r="B10" s="367">
        <v>254</v>
      </c>
      <c r="C10" s="308"/>
      <c r="D10" s="308"/>
      <c r="E10" s="308"/>
      <c r="F10" s="308"/>
      <c r="G10" s="308"/>
      <c r="H10" s="308"/>
      <c r="I10" s="308"/>
      <c r="J10" s="308"/>
      <c r="K10" s="308"/>
      <c r="L10" s="608" t="s">
        <v>266</v>
      </c>
      <c r="M10" s="608"/>
      <c r="N10" s="609">
        <v>3293</v>
      </c>
      <c r="O10" s="609"/>
      <c r="P10" s="308"/>
      <c r="Q10" s="308"/>
    </row>
    <row r="11" spans="1:18">
      <c r="A11" s="367" t="s">
        <v>73</v>
      </c>
      <c r="B11" s="367">
        <v>235</v>
      </c>
      <c r="C11" s="308"/>
      <c r="D11" s="308"/>
      <c r="E11" s="308"/>
      <c r="F11" s="308"/>
      <c r="G11" s="308"/>
      <c r="H11" s="308"/>
      <c r="I11" s="308"/>
      <c r="J11" s="308"/>
      <c r="K11" s="308"/>
      <c r="L11" s="608"/>
      <c r="M11" s="608"/>
      <c r="N11" s="609"/>
      <c r="O11" s="609"/>
      <c r="P11" s="308"/>
      <c r="Q11" s="308"/>
    </row>
    <row r="12" spans="1:18">
      <c r="A12" s="367" t="s">
        <v>180</v>
      </c>
      <c r="B12" s="367">
        <v>229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</row>
    <row r="13" spans="1:18">
      <c r="A13" s="367" t="s">
        <v>56</v>
      </c>
      <c r="B13" s="367">
        <v>137</v>
      </c>
      <c r="C13" s="308"/>
      <c r="D13" s="308"/>
      <c r="E13" s="308"/>
      <c r="F13" s="308"/>
      <c r="G13" s="308"/>
      <c r="H13" s="308"/>
      <c r="I13" s="308"/>
      <c r="J13" s="308"/>
      <c r="O13" s="308"/>
      <c r="P13" s="308"/>
      <c r="Q13" s="308"/>
    </row>
    <row r="14" spans="1:18">
      <c r="A14" s="367" t="s">
        <v>60</v>
      </c>
      <c r="B14" s="367">
        <v>121</v>
      </c>
      <c r="C14" s="308"/>
      <c r="D14" s="308"/>
      <c r="E14" s="308"/>
      <c r="F14" s="308"/>
      <c r="G14" s="308"/>
      <c r="H14" s="308"/>
      <c r="I14" s="308"/>
      <c r="J14" s="308"/>
      <c r="O14" s="308"/>
      <c r="P14" s="308"/>
      <c r="Q14" s="308"/>
    </row>
    <row r="15" spans="1:18">
      <c r="A15" s="367" t="s">
        <v>75</v>
      </c>
      <c r="B15" s="367">
        <v>106</v>
      </c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</row>
    <row r="16" spans="1:18">
      <c r="A16" s="367" t="s">
        <v>84</v>
      </c>
      <c r="B16" s="367">
        <v>102</v>
      </c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308"/>
    </row>
    <row r="17" spans="1:17">
      <c r="A17" s="367" t="s">
        <v>71</v>
      </c>
      <c r="B17" s="367">
        <v>96</v>
      </c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</row>
    <row r="18" spans="1:17">
      <c r="A18" s="367" t="s">
        <v>59</v>
      </c>
      <c r="B18" s="367">
        <v>71</v>
      </c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</row>
    <row r="19" spans="1:17">
      <c r="A19" s="367" t="s">
        <v>66</v>
      </c>
      <c r="B19" s="367">
        <v>70</v>
      </c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</row>
    <row r="20" spans="1:17">
      <c r="A20" s="367" t="s">
        <v>62</v>
      </c>
      <c r="B20" s="367">
        <v>65</v>
      </c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</row>
    <row r="21" spans="1:17">
      <c r="A21" s="367" t="s">
        <v>55</v>
      </c>
      <c r="B21" s="367">
        <v>61</v>
      </c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</row>
    <row r="22" spans="1:17">
      <c r="A22" s="367" t="s">
        <v>70</v>
      </c>
      <c r="B22" s="367">
        <v>59</v>
      </c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</row>
    <row r="23" spans="1:17">
      <c r="A23" s="367" t="s">
        <v>67</v>
      </c>
      <c r="B23" s="367">
        <v>51</v>
      </c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</row>
    <row r="24" spans="1:17">
      <c r="A24" s="367" t="s">
        <v>61</v>
      </c>
      <c r="B24" s="367">
        <v>44</v>
      </c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</row>
    <row r="25" spans="1:17">
      <c r="A25" s="367" t="s">
        <v>76</v>
      </c>
      <c r="B25" s="367">
        <v>42</v>
      </c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</row>
    <row r="26" spans="1:17">
      <c r="A26" s="367" t="s">
        <v>85</v>
      </c>
      <c r="B26" s="367">
        <v>41</v>
      </c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</row>
    <row r="27" spans="1:17">
      <c r="A27" s="367" t="s">
        <v>77</v>
      </c>
      <c r="B27" s="367">
        <v>39</v>
      </c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</row>
    <row r="28" spans="1:17">
      <c r="A28" s="367" t="s">
        <v>72</v>
      </c>
      <c r="B28" s="367">
        <v>39</v>
      </c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</row>
    <row r="29" spans="1:17">
      <c r="A29" s="367" t="s">
        <v>65</v>
      </c>
      <c r="B29" s="367">
        <v>38</v>
      </c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</row>
    <row r="30" spans="1:17">
      <c r="A30" s="367" t="s">
        <v>74</v>
      </c>
      <c r="B30" s="367">
        <v>36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</row>
    <row r="31" spans="1:17">
      <c r="A31" s="367" t="s">
        <v>80</v>
      </c>
      <c r="B31" s="367">
        <v>36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</row>
    <row r="32" spans="1:17">
      <c r="A32" s="367" t="s">
        <v>86</v>
      </c>
      <c r="B32" s="367">
        <v>32</v>
      </c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</row>
    <row r="33" spans="1:20">
      <c r="A33" s="367" t="s">
        <v>82</v>
      </c>
      <c r="B33" s="367">
        <v>32</v>
      </c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</row>
    <row r="34" spans="1:20">
      <c r="A34" s="367" t="s">
        <v>184</v>
      </c>
      <c r="B34" s="367">
        <v>25</v>
      </c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</row>
    <row r="35" spans="1:20">
      <c r="A35" s="367" t="s">
        <v>182</v>
      </c>
      <c r="B35" s="367">
        <v>20</v>
      </c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</row>
    <row r="36" spans="1:20">
      <c r="A36" s="367" t="s">
        <v>79</v>
      </c>
      <c r="B36" s="367">
        <v>19</v>
      </c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T36" s="217" t="s">
        <v>613</v>
      </c>
    </row>
    <row r="37" spans="1:20">
      <c r="A37" s="367" t="s">
        <v>189</v>
      </c>
      <c r="B37" s="367">
        <v>19</v>
      </c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</row>
    <row r="38" spans="1:20">
      <c r="A38" s="367" t="s">
        <v>58</v>
      </c>
      <c r="B38" s="367">
        <v>17</v>
      </c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</row>
    <row r="39" spans="1:20">
      <c r="A39" s="367" t="s">
        <v>81</v>
      </c>
      <c r="B39" s="367">
        <v>17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</row>
    <row r="40" spans="1:20">
      <c r="A40" s="367" t="s">
        <v>187</v>
      </c>
      <c r="B40" s="367">
        <v>16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</row>
    <row r="41" spans="1:20">
      <c r="A41" s="367" t="s">
        <v>83</v>
      </c>
      <c r="B41" s="367">
        <v>16</v>
      </c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</row>
    <row r="42" spans="1:20">
      <c r="A42" s="367" t="s">
        <v>190</v>
      </c>
      <c r="B42" s="367">
        <v>13</v>
      </c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1:20">
      <c r="A43" s="367" t="s">
        <v>191</v>
      </c>
      <c r="B43" s="367">
        <v>9</v>
      </c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</row>
    <row r="44" spans="1:20">
      <c r="A44" s="367" t="s">
        <v>179</v>
      </c>
      <c r="B44" s="367">
        <v>8</v>
      </c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</row>
    <row r="45" spans="1:20">
      <c r="A45" s="367" t="s">
        <v>181</v>
      </c>
      <c r="B45" s="367">
        <v>8</v>
      </c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</row>
    <row r="46" spans="1:20">
      <c r="A46" s="367" t="s">
        <v>188</v>
      </c>
      <c r="B46" s="367">
        <v>6</v>
      </c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</row>
    <row r="47" spans="1:20">
      <c r="A47" s="367" t="s">
        <v>78</v>
      </c>
      <c r="B47" s="367">
        <v>6</v>
      </c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</row>
    <row r="48" spans="1:20">
      <c r="A48" s="367" t="s">
        <v>57</v>
      </c>
      <c r="B48" s="367">
        <v>3</v>
      </c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</row>
    <row r="49" spans="1:17">
      <c r="A49" s="367" t="s">
        <v>185</v>
      </c>
      <c r="B49" s="367">
        <v>3</v>
      </c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</row>
    <row r="50" spans="1:17">
      <c r="A50" s="367" t="s">
        <v>183</v>
      </c>
      <c r="B50" s="367">
        <v>2</v>
      </c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</row>
    <row r="51" spans="1:17">
      <c r="A51" s="367" t="s">
        <v>370</v>
      </c>
      <c r="B51" s="367">
        <v>2</v>
      </c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</row>
    <row r="52" spans="1:17">
      <c r="A52" s="367" t="s">
        <v>186</v>
      </c>
      <c r="B52" s="367">
        <v>2</v>
      </c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</row>
    <row r="53" spans="1:17">
      <c r="A53" s="367" t="s">
        <v>64</v>
      </c>
      <c r="B53" s="367">
        <v>1</v>
      </c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</row>
    <row r="54" spans="1:17">
      <c r="A54" s="367" t="s">
        <v>606</v>
      </c>
      <c r="B54" s="367">
        <v>0</v>
      </c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</row>
    <row r="55" spans="1:17" ht="12.75" customHeight="1">
      <c r="A55" s="367"/>
      <c r="B55" s="367"/>
      <c r="C55" s="308"/>
      <c r="D55" s="308"/>
      <c r="E55" s="308"/>
      <c r="F55" s="308"/>
      <c r="G55" s="308"/>
      <c r="H55" s="608"/>
      <c r="I55" s="608"/>
      <c r="J55" s="609"/>
      <c r="K55" s="609"/>
      <c r="L55" s="308"/>
      <c r="M55" s="308"/>
      <c r="N55" s="308"/>
      <c r="O55" s="308"/>
      <c r="P55" s="308"/>
      <c r="Q55" s="308"/>
    </row>
    <row r="56" spans="1:17" ht="12.75" customHeight="1">
      <c r="A56" s="308"/>
      <c r="B56" s="308"/>
      <c r="C56" s="308"/>
      <c r="D56" s="308"/>
      <c r="E56" s="308"/>
      <c r="F56" s="308"/>
      <c r="G56" s="308"/>
      <c r="H56" s="608"/>
      <c r="I56" s="608"/>
      <c r="J56" s="609"/>
      <c r="K56" s="609"/>
      <c r="L56" s="308"/>
      <c r="M56" s="308"/>
      <c r="N56" s="308"/>
      <c r="O56" s="308"/>
      <c r="P56" s="308"/>
      <c r="Q56" s="308"/>
    </row>
    <row r="57" spans="1:17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</row>
    <row r="58" spans="1:17">
      <c r="A58" s="308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</row>
    <row r="59" spans="1:17">
      <c r="A59" s="361" t="s">
        <v>276</v>
      </c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</row>
    <row r="60" spans="1:17">
      <c r="A60" s="361" t="s">
        <v>264</v>
      </c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</row>
    <row r="61" spans="1:17">
      <c r="A61" s="361" t="s">
        <v>265</v>
      </c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</row>
    <row r="62" spans="1:17">
      <c r="A62" s="308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</row>
  </sheetData>
  <sortState xmlns:xlrd2="http://schemas.microsoft.com/office/spreadsheetml/2017/richdata2" ref="A8:B54">
    <sortCondition descending="1" ref="B8:B54"/>
  </sortState>
  <mergeCells count="6">
    <mergeCell ref="A1:Q1"/>
    <mergeCell ref="A2:Q2"/>
    <mergeCell ref="L10:M11"/>
    <mergeCell ref="N10:O11"/>
    <mergeCell ref="H55:I56"/>
    <mergeCell ref="J55:K56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85541-9AF4-4E0A-A7A9-2217B19738F8}">
  <dimension ref="A1:BJ65"/>
  <sheetViews>
    <sheetView view="pageBreakPreview" topLeftCell="A6" zoomScale="40" zoomScaleNormal="55" zoomScaleSheetLayoutView="40" workbookViewId="0">
      <selection activeCell="AO30" sqref="AO30"/>
    </sheetView>
  </sheetViews>
  <sheetFormatPr baseColWidth="10" defaultRowHeight="15"/>
  <cols>
    <col min="1" max="1" width="73.5703125" style="53" customWidth="1"/>
    <col min="2" max="2" width="1.7109375" style="53" customWidth="1"/>
    <col min="3" max="15" width="7.28515625" style="53" customWidth="1"/>
    <col min="16" max="16" width="9.140625" style="53" customWidth="1"/>
    <col min="17" max="21" width="7.28515625" style="53" customWidth="1"/>
    <col min="22" max="22" width="9.42578125" style="53" customWidth="1"/>
    <col min="23" max="23" width="7.28515625" style="53" customWidth="1"/>
    <col min="24" max="24" width="11.5703125" style="53" customWidth="1"/>
    <col min="25" max="25" width="7.28515625" style="53" customWidth="1"/>
    <col min="26" max="26" width="8.7109375" style="53" customWidth="1"/>
    <col min="27" max="29" width="7.28515625" style="53" customWidth="1"/>
    <col min="30" max="30" width="9.140625" style="53" customWidth="1"/>
    <col min="31" max="59" width="7.28515625" style="53" customWidth="1"/>
    <col min="60" max="60" width="8" style="53" customWidth="1"/>
    <col min="61" max="61" width="1.7109375" style="53" customWidth="1"/>
    <col min="62" max="62" width="17" style="53" customWidth="1"/>
    <col min="63" max="16384" width="11.42578125" style="53"/>
  </cols>
  <sheetData>
    <row r="1" spans="1:62">
      <c r="A1" s="52" t="s">
        <v>53</v>
      </c>
    </row>
    <row r="2" spans="1:62" ht="45" customHeight="1">
      <c r="A2" s="542" t="s">
        <v>516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</row>
    <row r="3" spans="1:62" ht="45" customHeight="1">
      <c r="A3" s="542" t="str">
        <f>UPPER(CONCATENATE("Agosto 2023"))</f>
        <v>AGOSTO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42"/>
      <c r="BD3" s="542"/>
      <c r="BE3" s="542"/>
      <c r="BF3" s="542"/>
      <c r="BG3" s="542"/>
      <c r="BH3" s="542"/>
      <c r="BI3" s="542"/>
      <c r="BJ3" s="542"/>
    </row>
    <row r="4" spans="1:62">
      <c r="A4" s="54"/>
    </row>
    <row r="5" spans="1:62" s="462" customFormat="1" ht="39.950000000000003" customHeight="1">
      <c r="A5" s="543" t="s">
        <v>280</v>
      </c>
      <c r="B5" s="441"/>
      <c r="C5" s="543" t="s">
        <v>458</v>
      </c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  <c r="AF5" s="543"/>
      <c r="AG5" s="543"/>
      <c r="AH5" s="543"/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442"/>
      <c r="BJ5" s="543" t="s">
        <v>90</v>
      </c>
    </row>
    <row r="6" spans="1:62" ht="309.95" customHeight="1">
      <c r="A6" s="543"/>
      <c r="B6" s="167"/>
      <c r="C6" s="463" t="s">
        <v>459</v>
      </c>
      <c r="D6" s="463" t="s">
        <v>460</v>
      </c>
      <c r="E6" s="463" t="s">
        <v>461</v>
      </c>
      <c r="F6" s="463" t="s">
        <v>462</v>
      </c>
      <c r="G6" s="463" t="s">
        <v>463</v>
      </c>
      <c r="H6" s="463" t="s">
        <v>464</v>
      </c>
      <c r="I6" s="463" t="s">
        <v>465</v>
      </c>
      <c r="J6" s="463" t="s">
        <v>466</v>
      </c>
      <c r="K6" s="463" t="s">
        <v>467</v>
      </c>
      <c r="L6" s="463" t="s">
        <v>468</v>
      </c>
      <c r="M6" s="463" t="s">
        <v>469</v>
      </c>
      <c r="N6" s="463" t="s">
        <v>470</v>
      </c>
      <c r="O6" s="463" t="s">
        <v>471</v>
      </c>
      <c r="P6" s="463" t="s">
        <v>472</v>
      </c>
      <c r="Q6" s="463" t="s">
        <v>473</v>
      </c>
      <c r="R6" s="463" t="s">
        <v>474</v>
      </c>
      <c r="S6" s="463" t="s">
        <v>475</v>
      </c>
      <c r="T6" s="463" t="s">
        <v>476</v>
      </c>
      <c r="U6" s="463" t="s">
        <v>477</v>
      </c>
      <c r="V6" s="463" t="s">
        <v>478</v>
      </c>
      <c r="W6" s="463" t="s">
        <v>87</v>
      </c>
      <c r="X6" s="463" t="s">
        <v>479</v>
      </c>
      <c r="Y6" s="463" t="s">
        <v>480</v>
      </c>
      <c r="Z6" s="463" t="s">
        <v>481</v>
      </c>
      <c r="AA6" s="463" t="s">
        <v>482</v>
      </c>
      <c r="AB6" s="463" t="s">
        <v>483</v>
      </c>
      <c r="AC6" s="463" t="s">
        <v>484</v>
      </c>
      <c r="AD6" s="463" t="s">
        <v>485</v>
      </c>
      <c r="AE6" s="463" t="s">
        <v>486</v>
      </c>
      <c r="AF6" s="463" t="s">
        <v>487</v>
      </c>
      <c r="AG6" s="463" t="s">
        <v>488</v>
      </c>
      <c r="AH6" s="463" t="s">
        <v>489</v>
      </c>
      <c r="AI6" s="463" t="s">
        <v>490</v>
      </c>
      <c r="AJ6" s="463" t="s">
        <v>491</v>
      </c>
      <c r="AK6" s="463" t="s">
        <v>492</v>
      </c>
      <c r="AL6" s="463" t="s">
        <v>493</v>
      </c>
      <c r="AM6" s="463" t="s">
        <v>494</v>
      </c>
      <c r="AN6" s="463" t="s">
        <v>495</v>
      </c>
      <c r="AO6" s="463" t="s">
        <v>496</v>
      </c>
      <c r="AP6" s="463" t="s">
        <v>497</v>
      </c>
      <c r="AQ6" s="463" t="s">
        <v>498</v>
      </c>
      <c r="AR6" s="463" t="s">
        <v>499</v>
      </c>
      <c r="AS6" s="463" t="s">
        <v>500</v>
      </c>
      <c r="AT6" s="463" t="s">
        <v>501</v>
      </c>
      <c r="AU6" s="463" t="s">
        <v>502</v>
      </c>
      <c r="AV6" s="463" t="s">
        <v>503</v>
      </c>
      <c r="AW6" s="463" t="s">
        <v>504</v>
      </c>
      <c r="AX6" s="463" t="s">
        <v>505</v>
      </c>
      <c r="AY6" s="463" t="s">
        <v>506</v>
      </c>
      <c r="AZ6" s="463" t="s">
        <v>507</v>
      </c>
      <c r="BA6" s="463" t="s">
        <v>508</v>
      </c>
      <c r="BB6" s="463" t="s">
        <v>509</v>
      </c>
      <c r="BC6" s="463" t="s">
        <v>510</v>
      </c>
      <c r="BD6" s="463" t="s">
        <v>511</v>
      </c>
      <c r="BE6" s="463" t="s">
        <v>512</v>
      </c>
      <c r="BF6" s="463" t="s">
        <v>513</v>
      </c>
      <c r="BG6" s="463" t="s">
        <v>514</v>
      </c>
      <c r="BH6" s="463" t="s">
        <v>515</v>
      </c>
      <c r="BI6" s="129"/>
      <c r="BJ6" s="543"/>
    </row>
    <row r="7" spans="1:62" ht="8.1" customHeight="1">
      <c r="A7" s="54"/>
      <c r="B7" s="54"/>
      <c r="C7" s="54"/>
      <c r="D7" s="54"/>
      <c r="E7" s="54"/>
      <c r="F7" s="54"/>
    </row>
    <row r="8" spans="1:62" ht="30" customHeight="1">
      <c r="A8" s="168" t="s">
        <v>55</v>
      </c>
      <c r="B8" s="129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69">
        <v>10</v>
      </c>
      <c r="Q8" s="110"/>
      <c r="R8" s="110"/>
      <c r="S8" s="110"/>
      <c r="T8" s="110"/>
      <c r="U8" s="110"/>
      <c r="V8" s="169">
        <v>1</v>
      </c>
      <c r="W8" s="110"/>
      <c r="X8" s="169">
        <v>6</v>
      </c>
      <c r="Y8" s="110"/>
      <c r="Z8" s="169">
        <v>7</v>
      </c>
      <c r="AA8" s="110"/>
      <c r="AB8" s="110"/>
      <c r="AC8" s="110"/>
      <c r="AD8" s="169">
        <v>4</v>
      </c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69">
        <v>2</v>
      </c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69">
        <v>2</v>
      </c>
      <c r="BI8" s="54"/>
      <c r="BJ8" s="170">
        <v>32</v>
      </c>
    </row>
    <row r="9" spans="1:62" ht="30" customHeight="1">
      <c r="A9" s="168" t="s">
        <v>56</v>
      </c>
      <c r="B9" s="129"/>
      <c r="C9" s="110"/>
      <c r="D9" s="110"/>
      <c r="E9" s="110"/>
      <c r="F9" s="110"/>
      <c r="G9" s="110"/>
      <c r="H9" s="110"/>
      <c r="I9" s="110"/>
      <c r="J9" s="110"/>
      <c r="K9" s="169">
        <v>1</v>
      </c>
      <c r="L9" s="110"/>
      <c r="M9" s="169">
        <v>1</v>
      </c>
      <c r="N9" s="110"/>
      <c r="O9" s="169">
        <v>3</v>
      </c>
      <c r="P9" s="110"/>
      <c r="Q9" s="110"/>
      <c r="R9" s="110"/>
      <c r="S9" s="169">
        <v>2</v>
      </c>
      <c r="T9" s="110"/>
      <c r="U9" s="110"/>
      <c r="V9" s="169">
        <v>20</v>
      </c>
      <c r="W9" s="169">
        <v>1</v>
      </c>
      <c r="X9" s="169">
        <v>380</v>
      </c>
      <c r="Y9" s="110"/>
      <c r="Z9" s="169">
        <v>13</v>
      </c>
      <c r="AA9" s="110"/>
      <c r="AB9" s="169">
        <v>2</v>
      </c>
      <c r="AC9" s="110"/>
      <c r="AD9" s="169">
        <v>37</v>
      </c>
      <c r="AE9" s="110"/>
      <c r="AF9" s="110"/>
      <c r="AG9" s="110"/>
      <c r="AH9" s="110"/>
      <c r="AI9" s="169">
        <v>1</v>
      </c>
      <c r="AJ9" s="110"/>
      <c r="AK9" s="110"/>
      <c r="AL9" s="110"/>
      <c r="AM9" s="110"/>
      <c r="AN9" s="110"/>
      <c r="AO9" s="169">
        <v>4</v>
      </c>
      <c r="AP9" s="110"/>
      <c r="AQ9" s="169">
        <v>1</v>
      </c>
      <c r="AR9" s="110"/>
      <c r="AS9" s="110"/>
      <c r="AT9" s="110"/>
      <c r="AU9" s="110"/>
      <c r="AV9" s="110"/>
      <c r="AW9" s="169">
        <v>1</v>
      </c>
      <c r="AX9" s="110"/>
      <c r="AY9" s="110"/>
      <c r="AZ9" s="110"/>
      <c r="BA9" s="110"/>
      <c r="BB9" s="110"/>
      <c r="BC9" s="110"/>
      <c r="BD9" s="110"/>
      <c r="BE9" s="169">
        <v>1</v>
      </c>
      <c r="BF9" s="110"/>
      <c r="BG9" s="110"/>
      <c r="BH9" s="169">
        <v>3</v>
      </c>
      <c r="BI9" s="54"/>
      <c r="BJ9" s="170">
        <v>471</v>
      </c>
    </row>
    <row r="10" spans="1:62" ht="30" customHeight="1">
      <c r="A10" s="168" t="s">
        <v>57</v>
      </c>
      <c r="B10" s="129"/>
      <c r="C10" s="110"/>
      <c r="D10" s="110"/>
      <c r="E10" s="110"/>
      <c r="F10" s="110"/>
      <c r="G10" s="110"/>
      <c r="H10" s="110"/>
      <c r="I10" s="169">
        <v>1</v>
      </c>
      <c r="J10" s="110"/>
      <c r="K10" s="110"/>
      <c r="L10" s="110"/>
      <c r="M10" s="110"/>
      <c r="N10" s="110"/>
      <c r="O10" s="110"/>
      <c r="P10" s="169">
        <v>2</v>
      </c>
      <c r="Q10" s="110"/>
      <c r="R10" s="110"/>
      <c r="S10" s="169">
        <v>1</v>
      </c>
      <c r="T10" s="110"/>
      <c r="U10" s="169">
        <v>2</v>
      </c>
      <c r="V10" s="110"/>
      <c r="W10" s="110"/>
      <c r="X10" s="169">
        <v>4</v>
      </c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69">
        <v>1</v>
      </c>
      <c r="AY10" s="110"/>
      <c r="AZ10" s="110"/>
      <c r="BA10" s="110"/>
      <c r="BB10" s="110"/>
      <c r="BC10" s="110"/>
      <c r="BD10" s="110"/>
      <c r="BE10" s="110"/>
      <c r="BF10" s="110"/>
      <c r="BG10" s="110"/>
      <c r="BH10" s="169">
        <v>1</v>
      </c>
      <c r="BI10" s="54"/>
      <c r="BJ10" s="170">
        <v>12</v>
      </c>
    </row>
    <row r="11" spans="1:62" ht="30" customHeight="1">
      <c r="A11" s="168" t="s">
        <v>58</v>
      </c>
      <c r="B11" s="129"/>
      <c r="C11" s="110"/>
      <c r="D11" s="110"/>
      <c r="E11" s="110"/>
      <c r="F11" s="110"/>
      <c r="G11" s="110"/>
      <c r="H11" s="169">
        <v>1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69">
        <v>1</v>
      </c>
      <c r="Y11" s="110"/>
      <c r="Z11" s="169">
        <v>8</v>
      </c>
      <c r="AA11" s="110"/>
      <c r="AB11" s="110"/>
      <c r="AC11" s="110"/>
      <c r="AD11" s="169">
        <v>2</v>
      </c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54"/>
      <c r="BJ11" s="170">
        <v>12</v>
      </c>
    </row>
    <row r="12" spans="1:62" ht="30" customHeight="1">
      <c r="A12" s="168" t="s">
        <v>61</v>
      </c>
      <c r="B12" s="129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69">
        <v>1</v>
      </c>
      <c r="O12" s="110"/>
      <c r="P12" s="169">
        <v>16</v>
      </c>
      <c r="Q12" s="110"/>
      <c r="R12" s="110"/>
      <c r="S12" s="169">
        <v>4</v>
      </c>
      <c r="T12" s="110"/>
      <c r="U12" s="169">
        <v>20</v>
      </c>
      <c r="V12" s="169">
        <v>69</v>
      </c>
      <c r="W12" s="110"/>
      <c r="X12" s="169">
        <v>2</v>
      </c>
      <c r="Y12" s="110"/>
      <c r="Z12" s="169">
        <v>168</v>
      </c>
      <c r="AA12" s="110"/>
      <c r="AB12" s="110"/>
      <c r="AC12" s="110"/>
      <c r="AD12" s="169">
        <v>121</v>
      </c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69">
        <v>13</v>
      </c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69">
        <v>1</v>
      </c>
      <c r="BI12" s="54"/>
      <c r="BJ12" s="170">
        <v>415</v>
      </c>
    </row>
    <row r="13" spans="1:62" ht="30" customHeight="1">
      <c r="A13" s="168" t="s">
        <v>62</v>
      </c>
      <c r="B13" s="129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69">
        <v>1</v>
      </c>
      <c r="P13" s="169">
        <v>5</v>
      </c>
      <c r="Q13" s="110"/>
      <c r="R13" s="110"/>
      <c r="S13" s="169">
        <v>2</v>
      </c>
      <c r="T13" s="110"/>
      <c r="U13" s="110"/>
      <c r="V13" s="169">
        <v>7</v>
      </c>
      <c r="W13" s="110"/>
      <c r="X13" s="169">
        <v>124</v>
      </c>
      <c r="Y13" s="169">
        <v>1</v>
      </c>
      <c r="Z13" s="169">
        <v>3</v>
      </c>
      <c r="AA13" s="110"/>
      <c r="AB13" s="110"/>
      <c r="AC13" s="110"/>
      <c r="AD13" s="169">
        <v>15</v>
      </c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69">
        <v>2</v>
      </c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69">
        <v>1</v>
      </c>
      <c r="BE13" s="110"/>
      <c r="BF13" s="110"/>
      <c r="BG13" s="110"/>
      <c r="BH13" s="169">
        <v>4</v>
      </c>
      <c r="BI13" s="54"/>
      <c r="BJ13" s="170">
        <v>165</v>
      </c>
    </row>
    <row r="14" spans="1:62" ht="30" customHeight="1">
      <c r="A14" s="168" t="s">
        <v>63</v>
      </c>
      <c r="B14" s="129"/>
      <c r="C14" s="110"/>
      <c r="D14" s="110"/>
      <c r="E14" s="169">
        <v>4</v>
      </c>
      <c r="F14" s="110"/>
      <c r="G14" s="110"/>
      <c r="H14" s="110"/>
      <c r="I14" s="110"/>
      <c r="J14" s="110"/>
      <c r="K14" s="110"/>
      <c r="L14" s="169">
        <v>1</v>
      </c>
      <c r="M14" s="110"/>
      <c r="N14" s="169">
        <v>3</v>
      </c>
      <c r="O14" s="169">
        <v>3</v>
      </c>
      <c r="P14" s="169">
        <v>95</v>
      </c>
      <c r="Q14" s="110"/>
      <c r="R14" s="169">
        <v>2</v>
      </c>
      <c r="S14" s="169">
        <v>7</v>
      </c>
      <c r="T14" s="110"/>
      <c r="U14" s="169">
        <v>3</v>
      </c>
      <c r="V14" s="169">
        <v>10</v>
      </c>
      <c r="W14" s="169">
        <v>2</v>
      </c>
      <c r="X14" s="169">
        <v>31</v>
      </c>
      <c r="Y14" s="110"/>
      <c r="Z14" s="169">
        <v>9</v>
      </c>
      <c r="AA14" s="110"/>
      <c r="AB14" s="169">
        <v>3</v>
      </c>
      <c r="AC14" s="169">
        <v>1</v>
      </c>
      <c r="AD14" s="169">
        <v>20</v>
      </c>
      <c r="AE14" s="169">
        <v>2</v>
      </c>
      <c r="AF14" s="110"/>
      <c r="AG14" s="169">
        <v>1</v>
      </c>
      <c r="AH14" s="169">
        <v>1</v>
      </c>
      <c r="AI14" s="110"/>
      <c r="AJ14" s="169">
        <v>2</v>
      </c>
      <c r="AK14" s="169">
        <v>2</v>
      </c>
      <c r="AL14" s="110"/>
      <c r="AM14" s="110"/>
      <c r="AN14" s="169">
        <v>1</v>
      </c>
      <c r="AO14" s="169">
        <v>1</v>
      </c>
      <c r="AP14" s="169">
        <v>5</v>
      </c>
      <c r="AQ14" s="110"/>
      <c r="AR14" s="169">
        <v>2</v>
      </c>
      <c r="AS14" s="169">
        <v>22</v>
      </c>
      <c r="AT14" s="169">
        <v>1</v>
      </c>
      <c r="AU14" s="169">
        <v>1</v>
      </c>
      <c r="AV14" s="169">
        <v>1</v>
      </c>
      <c r="AW14" s="169">
        <v>2</v>
      </c>
      <c r="AX14" s="169">
        <v>1</v>
      </c>
      <c r="AY14" s="169">
        <v>1</v>
      </c>
      <c r="AZ14" s="169">
        <v>1</v>
      </c>
      <c r="BA14" s="110"/>
      <c r="BB14" s="110"/>
      <c r="BC14" s="169">
        <v>1</v>
      </c>
      <c r="BD14" s="110"/>
      <c r="BE14" s="169">
        <v>1</v>
      </c>
      <c r="BF14" s="110"/>
      <c r="BG14" s="110"/>
      <c r="BH14" s="169">
        <v>31</v>
      </c>
      <c r="BI14" s="54"/>
      <c r="BJ14" s="170">
        <v>274</v>
      </c>
    </row>
    <row r="15" spans="1:62" ht="30" customHeight="1">
      <c r="A15" s="168" t="s">
        <v>59</v>
      </c>
      <c r="B15" s="12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69">
        <v>9</v>
      </c>
      <c r="W15" s="169">
        <v>1</v>
      </c>
      <c r="X15" s="169">
        <v>41</v>
      </c>
      <c r="Y15" s="110"/>
      <c r="Z15" s="169">
        <v>6</v>
      </c>
      <c r="AA15" s="110"/>
      <c r="AB15" s="110"/>
      <c r="AC15" s="110"/>
      <c r="AD15" s="169">
        <v>25</v>
      </c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69">
        <v>1</v>
      </c>
      <c r="AP15" s="110"/>
      <c r="AQ15" s="110"/>
      <c r="AR15" s="110"/>
      <c r="AS15" s="110"/>
      <c r="AT15" s="110"/>
      <c r="AU15" s="110"/>
      <c r="AV15" s="110"/>
      <c r="AW15" s="169">
        <v>1</v>
      </c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69">
        <v>1</v>
      </c>
      <c r="BI15" s="54"/>
      <c r="BJ15" s="170">
        <v>85</v>
      </c>
    </row>
    <row r="16" spans="1:62" ht="30" customHeight="1">
      <c r="A16" s="168" t="s">
        <v>60</v>
      </c>
      <c r="B16" s="129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69">
        <v>1</v>
      </c>
      <c r="Q16" s="110"/>
      <c r="R16" s="110"/>
      <c r="S16" s="110"/>
      <c r="T16" s="110"/>
      <c r="U16" s="169">
        <v>3</v>
      </c>
      <c r="V16" s="169">
        <v>2</v>
      </c>
      <c r="W16" s="110"/>
      <c r="X16" s="169">
        <v>10</v>
      </c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69">
        <v>1</v>
      </c>
      <c r="BC16" s="110"/>
      <c r="BD16" s="110"/>
      <c r="BE16" s="110"/>
      <c r="BF16" s="110"/>
      <c r="BG16" s="110"/>
      <c r="BH16" s="110"/>
      <c r="BI16" s="54"/>
      <c r="BJ16" s="170">
        <v>17</v>
      </c>
    </row>
    <row r="17" spans="1:62" ht="30" customHeight="1">
      <c r="A17" s="168" t="s">
        <v>64</v>
      </c>
      <c r="B17" s="129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69">
        <v>3</v>
      </c>
      <c r="Q17" s="110"/>
      <c r="R17" s="110"/>
      <c r="S17" s="110"/>
      <c r="T17" s="110"/>
      <c r="U17" s="110"/>
      <c r="V17" s="169">
        <v>1</v>
      </c>
      <c r="W17" s="110"/>
      <c r="X17" s="169">
        <v>17</v>
      </c>
      <c r="Y17" s="110"/>
      <c r="Z17" s="110"/>
      <c r="AA17" s="110"/>
      <c r="AB17" s="110"/>
      <c r="AC17" s="110"/>
      <c r="AD17" s="169">
        <v>1</v>
      </c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54"/>
      <c r="BJ17" s="170">
        <v>22</v>
      </c>
    </row>
    <row r="18" spans="1:62" ht="30" customHeight="1">
      <c r="A18" s="168" t="s">
        <v>69</v>
      </c>
      <c r="B18" s="129"/>
      <c r="C18" s="110"/>
      <c r="D18" s="110"/>
      <c r="E18" s="169">
        <v>2</v>
      </c>
      <c r="F18" s="110"/>
      <c r="G18" s="110"/>
      <c r="H18" s="110"/>
      <c r="I18" s="110"/>
      <c r="J18" s="169">
        <v>2</v>
      </c>
      <c r="K18" s="110"/>
      <c r="L18" s="110"/>
      <c r="M18" s="110"/>
      <c r="N18" s="110"/>
      <c r="O18" s="110"/>
      <c r="P18" s="169">
        <v>58</v>
      </c>
      <c r="Q18" s="110"/>
      <c r="R18" s="169">
        <v>1</v>
      </c>
      <c r="S18" s="169">
        <v>7</v>
      </c>
      <c r="T18" s="110"/>
      <c r="U18" s="169">
        <v>1</v>
      </c>
      <c r="V18" s="169">
        <v>18</v>
      </c>
      <c r="W18" s="169">
        <v>2</v>
      </c>
      <c r="X18" s="169">
        <v>21</v>
      </c>
      <c r="Y18" s="110"/>
      <c r="Z18" s="169">
        <v>8</v>
      </c>
      <c r="AA18" s="110"/>
      <c r="AB18" s="110"/>
      <c r="AC18" s="110"/>
      <c r="AD18" s="169">
        <v>36</v>
      </c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69">
        <v>6</v>
      </c>
      <c r="AP18" s="169">
        <v>1</v>
      </c>
      <c r="AQ18" s="110"/>
      <c r="AR18" s="110"/>
      <c r="AS18" s="169">
        <v>5</v>
      </c>
      <c r="AT18" s="110"/>
      <c r="AU18" s="110"/>
      <c r="AV18" s="110"/>
      <c r="AW18" s="169">
        <v>7</v>
      </c>
      <c r="AX18" s="110"/>
      <c r="AY18" s="169">
        <v>1</v>
      </c>
      <c r="AZ18" s="110"/>
      <c r="BA18" s="110"/>
      <c r="BB18" s="110"/>
      <c r="BC18" s="110"/>
      <c r="BD18" s="110"/>
      <c r="BE18" s="110"/>
      <c r="BF18" s="110"/>
      <c r="BG18" s="110"/>
      <c r="BH18" s="169">
        <v>16</v>
      </c>
      <c r="BI18" s="54"/>
      <c r="BJ18" s="170">
        <v>192</v>
      </c>
    </row>
    <row r="19" spans="1:62" ht="30" customHeight="1">
      <c r="A19" s="168" t="s">
        <v>65</v>
      </c>
      <c r="B19" s="129"/>
      <c r="C19" s="110"/>
      <c r="D19" s="110"/>
      <c r="E19" s="169">
        <v>1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69">
        <v>5</v>
      </c>
      <c r="Q19" s="110"/>
      <c r="R19" s="110"/>
      <c r="S19" s="169">
        <v>2</v>
      </c>
      <c r="T19" s="110"/>
      <c r="U19" s="110"/>
      <c r="V19" s="169">
        <v>3</v>
      </c>
      <c r="W19" s="110"/>
      <c r="X19" s="169">
        <v>12</v>
      </c>
      <c r="Y19" s="110"/>
      <c r="Z19" s="169">
        <v>2</v>
      </c>
      <c r="AA19" s="110"/>
      <c r="AB19" s="110"/>
      <c r="AC19" s="110"/>
      <c r="AD19" s="169">
        <v>13</v>
      </c>
      <c r="AE19" s="110"/>
      <c r="AF19" s="110"/>
      <c r="AG19" s="110"/>
      <c r="AH19" s="110"/>
      <c r="AI19" s="110"/>
      <c r="AJ19" s="169">
        <v>1</v>
      </c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54"/>
      <c r="BJ19" s="170">
        <v>39</v>
      </c>
    </row>
    <row r="20" spans="1:62" ht="30" customHeight="1">
      <c r="A20" s="168" t="s">
        <v>66</v>
      </c>
      <c r="B20" s="129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69">
        <v>1</v>
      </c>
      <c r="N20" s="110"/>
      <c r="O20" s="110"/>
      <c r="P20" s="169">
        <v>6</v>
      </c>
      <c r="Q20" s="169">
        <v>1</v>
      </c>
      <c r="R20" s="110"/>
      <c r="S20" s="110"/>
      <c r="T20" s="110"/>
      <c r="U20" s="169">
        <v>17</v>
      </c>
      <c r="V20" s="110"/>
      <c r="W20" s="110"/>
      <c r="X20" s="169">
        <v>4</v>
      </c>
      <c r="Y20" s="110"/>
      <c r="Z20" s="169">
        <v>1</v>
      </c>
      <c r="AA20" s="110"/>
      <c r="AB20" s="110"/>
      <c r="AC20" s="110"/>
      <c r="AD20" s="110"/>
      <c r="AE20" s="110"/>
      <c r="AF20" s="110"/>
      <c r="AG20" s="169">
        <v>1</v>
      </c>
      <c r="AH20" s="110"/>
      <c r="AI20" s="110"/>
      <c r="AJ20" s="110"/>
      <c r="AK20" s="110"/>
      <c r="AL20" s="110"/>
      <c r="AM20" s="110"/>
      <c r="AN20" s="110"/>
      <c r="AO20" s="169">
        <v>1</v>
      </c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69">
        <v>1</v>
      </c>
      <c r="BI20" s="54"/>
      <c r="BJ20" s="170">
        <v>33</v>
      </c>
    </row>
    <row r="21" spans="1:62" ht="30" customHeight="1">
      <c r="A21" s="168" t="s">
        <v>67</v>
      </c>
      <c r="B21" s="129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69">
        <v>5</v>
      </c>
      <c r="Q21" s="110"/>
      <c r="R21" s="110"/>
      <c r="S21" s="169">
        <v>1</v>
      </c>
      <c r="T21" s="110"/>
      <c r="U21" s="110"/>
      <c r="V21" s="169">
        <v>4</v>
      </c>
      <c r="W21" s="110"/>
      <c r="X21" s="169">
        <v>4</v>
      </c>
      <c r="Y21" s="110"/>
      <c r="Z21" s="169">
        <v>1</v>
      </c>
      <c r="AA21" s="110"/>
      <c r="AB21" s="110"/>
      <c r="AC21" s="110"/>
      <c r="AD21" s="169">
        <v>13</v>
      </c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69">
        <v>1</v>
      </c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69">
        <v>1</v>
      </c>
      <c r="BI21" s="54"/>
      <c r="BJ21" s="170">
        <v>30</v>
      </c>
    </row>
    <row r="22" spans="1:62" ht="30" customHeight="1">
      <c r="A22" s="168" t="s">
        <v>68</v>
      </c>
      <c r="B22" s="129"/>
      <c r="C22" s="110"/>
      <c r="D22" s="110"/>
      <c r="E22" s="110"/>
      <c r="F22" s="110"/>
      <c r="G22" s="110"/>
      <c r="H22" s="169">
        <v>1</v>
      </c>
      <c r="I22" s="110"/>
      <c r="J22" s="110"/>
      <c r="K22" s="110"/>
      <c r="L22" s="110"/>
      <c r="M22" s="110"/>
      <c r="N22" s="169">
        <v>1</v>
      </c>
      <c r="O22" s="110"/>
      <c r="P22" s="169">
        <v>17</v>
      </c>
      <c r="Q22" s="110"/>
      <c r="R22" s="169">
        <v>1</v>
      </c>
      <c r="S22" s="169">
        <v>3</v>
      </c>
      <c r="T22" s="169">
        <v>1</v>
      </c>
      <c r="U22" s="169">
        <v>1</v>
      </c>
      <c r="V22" s="169">
        <v>8</v>
      </c>
      <c r="W22" s="110"/>
      <c r="X22" s="169">
        <v>47</v>
      </c>
      <c r="Y22" s="110"/>
      <c r="Z22" s="169">
        <v>18</v>
      </c>
      <c r="AA22" s="110"/>
      <c r="AB22" s="110"/>
      <c r="AC22" s="110"/>
      <c r="AD22" s="169">
        <v>13</v>
      </c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69">
        <v>1</v>
      </c>
      <c r="AP22" s="110"/>
      <c r="AQ22" s="110"/>
      <c r="AR22" s="110"/>
      <c r="AS22" s="169">
        <v>5</v>
      </c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69">
        <v>4</v>
      </c>
      <c r="BI22" s="54"/>
      <c r="BJ22" s="170">
        <v>121</v>
      </c>
    </row>
    <row r="23" spans="1:62" ht="30" customHeight="1">
      <c r="A23" s="168" t="s">
        <v>70</v>
      </c>
      <c r="B23" s="129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69">
        <v>2</v>
      </c>
      <c r="Q23" s="110"/>
      <c r="R23" s="110"/>
      <c r="S23" s="110"/>
      <c r="T23" s="110"/>
      <c r="U23" s="169">
        <v>1</v>
      </c>
      <c r="V23" s="169">
        <v>4</v>
      </c>
      <c r="W23" s="169">
        <v>2</v>
      </c>
      <c r="X23" s="169">
        <v>27</v>
      </c>
      <c r="Y23" s="110"/>
      <c r="Z23" s="169">
        <v>27</v>
      </c>
      <c r="AA23" s="110"/>
      <c r="AB23" s="110"/>
      <c r="AC23" s="110"/>
      <c r="AD23" s="169">
        <v>1</v>
      </c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54"/>
      <c r="BJ23" s="170">
        <v>64</v>
      </c>
    </row>
    <row r="24" spans="1:62" ht="30" customHeight="1">
      <c r="A24" s="168" t="s">
        <v>71</v>
      </c>
      <c r="B24" s="129"/>
      <c r="C24" s="110"/>
      <c r="D24" s="110"/>
      <c r="E24" s="169">
        <v>1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69">
        <v>4</v>
      </c>
      <c r="Q24" s="110"/>
      <c r="R24" s="110"/>
      <c r="S24" s="110"/>
      <c r="T24" s="110"/>
      <c r="U24" s="110"/>
      <c r="V24" s="169">
        <v>1</v>
      </c>
      <c r="W24" s="110"/>
      <c r="X24" s="169">
        <v>6</v>
      </c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69">
        <v>1</v>
      </c>
      <c r="AT24" s="110"/>
      <c r="AU24" s="110"/>
      <c r="AV24" s="110"/>
      <c r="AW24" s="110"/>
      <c r="AX24" s="110"/>
      <c r="AY24" s="169">
        <v>1</v>
      </c>
      <c r="AZ24" s="110"/>
      <c r="BA24" s="110"/>
      <c r="BB24" s="110"/>
      <c r="BC24" s="110"/>
      <c r="BD24" s="110"/>
      <c r="BE24" s="110"/>
      <c r="BF24" s="110"/>
      <c r="BG24" s="110"/>
      <c r="BH24" s="110"/>
      <c r="BI24" s="54"/>
      <c r="BJ24" s="170">
        <v>14</v>
      </c>
    </row>
    <row r="25" spans="1:62" ht="30" customHeight="1">
      <c r="A25" s="168" t="s">
        <v>72</v>
      </c>
      <c r="B25" s="129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69">
        <v>7</v>
      </c>
      <c r="Y25" s="110"/>
      <c r="Z25" s="169">
        <v>3</v>
      </c>
      <c r="AA25" s="110"/>
      <c r="AB25" s="110"/>
      <c r="AC25" s="110"/>
      <c r="AD25" s="169">
        <v>1</v>
      </c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54"/>
      <c r="BJ25" s="170">
        <v>11</v>
      </c>
    </row>
    <row r="26" spans="1:62" ht="30" customHeight="1">
      <c r="A26" s="168" t="s">
        <v>73</v>
      </c>
      <c r="B26" s="129"/>
      <c r="C26" s="110"/>
      <c r="D26" s="110"/>
      <c r="E26" s="110"/>
      <c r="F26" s="110"/>
      <c r="G26" s="110"/>
      <c r="H26" s="169">
        <v>1</v>
      </c>
      <c r="I26" s="110"/>
      <c r="J26" s="110"/>
      <c r="K26" s="110"/>
      <c r="L26" s="110"/>
      <c r="M26" s="110"/>
      <c r="N26" s="110"/>
      <c r="O26" s="110"/>
      <c r="P26" s="169">
        <v>8</v>
      </c>
      <c r="Q26" s="110"/>
      <c r="R26" s="110"/>
      <c r="S26" s="169">
        <v>2</v>
      </c>
      <c r="T26" s="110"/>
      <c r="U26" s="110"/>
      <c r="V26" s="169">
        <v>26</v>
      </c>
      <c r="W26" s="110"/>
      <c r="X26" s="169">
        <v>40</v>
      </c>
      <c r="Y26" s="110"/>
      <c r="Z26" s="169">
        <v>8</v>
      </c>
      <c r="AA26" s="110"/>
      <c r="AB26" s="110"/>
      <c r="AC26" s="110"/>
      <c r="AD26" s="169">
        <v>115</v>
      </c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69">
        <v>1</v>
      </c>
      <c r="AR26" s="110"/>
      <c r="AS26" s="169">
        <v>2</v>
      </c>
      <c r="AT26" s="110"/>
      <c r="AU26" s="110"/>
      <c r="AV26" s="110"/>
      <c r="AW26" s="110"/>
      <c r="AX26" s="169">
        <v>2</v>
      </c>
      <c r="AY26" s="110"/>
      <c r="AZ26" s="110"/>
      <c r="BA26" s="110"/>
      <c r="BB26" s="110"/>
      <c r="BC26" s="110"/>
      <c r="BD26" s="110"/>
      <c r="BE26" s="110"/>
      <c r="BF26" s="110"/>
      <c r="BG26" s="110"/>
      <c r="BH26" s="169">
        <v>3</v>
      </c>
      <c r="BI26" s="54"/>
      <c r="BJ26" s="170">
        <v>208</v>
      </c>
    </row>
    <row r="27" spans="1:62" ht="30" customHeight="1">
      <c r="A27" s="168" t="s">
        <v>74</v>
      </c>
      <c r="B27" s="129"/>
      <c r="C27" s="110"/>
      <c r="D27" s="110"/>
      <c r="E27" s="169">
        <v>1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69">
        <v>3</v>
      </c>
      <c r="Q27" s="110"/>
      <c r="R27" s="110"/>
      <c r="S27" s="110"/>
      <c r="T27" s="110"/>
      <c r="U27" s="110"/>
      <c r="V27" s="169">
        <v>3</v>
      </c>
      <c r="W27" s="110"/>
      <c r="X27" s="169">
        <v>1</v>
      </c>
      <c r="Y27" s="110"/>
      <c r="Z27" s="169">
        <v>2</v>
      </c>
      <c r="AA27" s="110"/>
      <c r="AB27" s="110"/>
      <c r="AC27" s="110"/>
      <c r="AD27" s="169">
        <v>7</v>
      </c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69">
        <v>1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69">
        <v>1</v>
      </c>
      <c r="BI27" s="54"/>
      <c r="BJ27" s="170">
        <v>19</v>
      </c>
    </row>
    <row r="28" spans="1:62" ht="30" customHeight="1">
      <c r="A28" s="168" t="s">
        <v>75</v>
      </c>
      <c r="B28" s="129"/>
      <c r="C28" s="169">
        <v>1</v>
      </c>
      <c r="D28" s="110"/>
      <c r="E28" s="169">
        <v>1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69">
        <v>5</v>
      </c>
      <c r="Q28" s="110"/>
      <c r="R28" s="110"/>
      <c r="S28" s="169">
        <v>1</v>
      </c>
      <c r="T28" s="110"/>
      <c r="U28" s="110"/>
      <c r="V28" s="169">
        <v>2</v>
      </c>
      <c r="W28" s="110"/>
      <c r="X28" s="169">
        <v>12</v>
      </c>
      <c r="Y28" s="110"/>
      <c r="Z28" s="169">
        <v>6</v>
      </c>
      <c r="AA28" s="110"/>
      <c r="AB28" s="110"/>
      <c r="AC28" s="110"/>
      <c r="AD28" s="169">
        <v>4</v>
      </c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69">
        <v>2</v>
      </c>
      <c r="BI28" s="54"/>
      <c r="BJ28" s="170">
        <v>34</v>
      </c>
    </row>
    <row r="29" spans="1:62" ht="30" customHeight="1">
      <c r="A29" s="168" t="s">
        <v>76</v>
      </c>
      <c r="B29" s="129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69">
        <v>3</v>
      </c>
      <c r="Q29" s="110"/>
      <c r="R29" s="110"/>
      <c r="S29" s="169">
        <v>4</v>
      </c>
      <c r="T29" s="110"/>
      <c r="U29" s="110"/>
      <c r="V29" s="169">
        <v>2</v>
      </c>
      <c r="W29" s="110"/>
      <c r="X29" s="169">
        <v>7</v>
      </c>
      <c r="Y29" s="110"/>
      <c r="Z29" s="169">
        <v>4</v>
      </c>
      <c r="AA29" s="110"/>
      <c r="AB29" s="110"/>
      <c r="AC29" s="110"/>
      <c r="AD29" s="169">
        <v>13</v>
      </c>
      <c r="AE29" s="110"/>
      <c r="AF29" s="110"/>
      <c r="AG29" s="169">
        <v>1</v>
      </c>
      <c r="AH29" s="110"/>
      <c r="AI29" s="110"/>
      <c r="AJ29" s="169">
        <v>2</v>
      </c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69">
        <v>1</v>
      </c>
      <c r="BB29" s="110"/>
      <c r="BC29" s="110"/>
      <c r="BD29" s="110"/>
      <c r="BE29" s="110"/>
      <c r="BF29" s="110"/>
      <c r="BG29" s="110"/>
      <c r="BH29" s="169">
        <v>6</v>
      </c>
      <c r="BI29" s="54"/>
      <c r="BJ29" s="170">
        <v>43</v>
      </c>
    </row>
    <row r="30" spans="1:62" ht="30" customHeight="1">
      <c r="A30" s="168" t="s">
        <v>77</v>
      </c>
      <c r="B30" s="129"/>
      <c r="C30" s="110"/>
      <c r="D30" s="110"/>
      <c r="E30" s="169">
        <v>3</v>
      </c>
      <c r="F30" s="110"/>
      <c r="G30" s="169">
        <v>1</v>
      </c>
      <c r="H30" s="169">
        <v>5</v>
      </c>
      <c r="I30" s="169">
        <v>2</v>
      </c>
      <c r="J30" s="110"/>
      <c r="K30" s="110"/>
      <c r="L30" s="110"/>
      <c r="M30" s="169">
        <v>3</v>
      </c>
      <c r="N30" s="110"/>
      <c r="O30" s="110"/>
      <c r="P30" s="169">
        <v>19</v>
      </c>
      <c r="Q30" s="110"/>
      <c r="R30" s="169">
        <v>2</v>
      </c>
      <c r="S30" s="169">
        <v>12</v>
      </c>
      <c r="T30" s="110"/>
      <c r="U30" s="110"/>
      <c r="V30" s="169">
        <v>3</v>
      </c>
      <c r="W30" s="169">
        <v>1</v>
      </c>
      <c r="X30" s="169">
        <v>9</v>
      </c>
      <c r="Y30" s="110"/>
      <c r="Z30" s="169">
        <v>23</v>
      </c>
      <c r="AA30" s="169">
        <v>1</v>
      </c>
      <c r="AB30" s="169">
        <v>1</v>
      </c>
      <c r="AC30" s="110"/>
      <c r="AD30" s="169">
        <v>7</v>
      </c>
      <c r="AE30" s="110"/>
      <c r="AF30" s="110"/>
      <c r="AG30" s="110"/>
      <c r="AH30" s="110"/>
      <c r="AI30" s="110"/>
      <c r="AJ30" s="169">
        <v>1</v>
      </c>
      <c r="AK30" s="110"/>
      <c r="AL30" s="110"/>
      <c r="AM30" s="110"/>
      <c r="AN30" s="110"/>
      <c r="AO30" s="169">
        <v>1</v>
      </c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69">
        <v>2</v>
      </c>
      <c r="BH30" s="169">
        <v>14</v>
      </c>
      <c r="BI30" s="54"/>
      <c r="BJ30" s="170">
        <v>110</v>
      </c>
    </row>
    <row r="31" spans="1:62" ht="30" customHeight="1">
      <c r="A31" s="168" t="s">
        <v>78</v>
      </c>
      <c r="B31" s="129"/>
      <c r="C31" s="110"/>
      <c r="D31" s="169"/>
      <c r="E31" s="169">
        <v>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69">
        <v>2</v>
      </c>
      <c r="Q31" s="110"/>
      <c r="R31" s="110"/>
      <c r="S31" s="110"/>
      <c r="T31" s="110"/>
      <c r="U31" s="110"/>
      <c r="V31" s="169">
        <v>1</v>
      </c>
      <c r="W31" s="110"/>
      <c r="X31" s="169">
        <v>4</v>
      </c>
      <c r="Y31" s="110"/>
      <c r="Z31" s="169">
        <v>2</v>
      </c>
      <c r="AA31" s="110"/>
      <c r="AB31" s="110"/>
      <c r="AC31" s="110"/>
      <c r="AD31" s="169">
        <v>9</v>
      </c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69">
        <v>2</v>
      </c>
      <c r="AP31" s="110"/>
      <c r="AQ31" s="110"/>
      <c r="AR31" s="110"/>
      <c r="AS31" s="169">
        <v>1</v>
      </c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69">
        <v>1</v>
      </c>
      <c r="BI31" s="54"/>
      <c r="BJ31" s="170">
        <v>23</v>
      </c>
    </row>
    <row r="32" spans="1:62" ht="30" customHeight="1">
      <c r="A32" s="168" t="s">
        <v>79</v>
      </c>
      <c r="B32" s="129"/>
      <c r="C32" s="110"/>
      <c r="D32" s="110"/>
      <c r="E32" s="110"/>
      <c r="F32" s="110"/>
      <c r="G32" s="110"/>
      <c r="H32" s="110"/>
      <c r="I32" s="110"/>
      <c r="J32" s="169">
        <v>1</v>
      </c>
      <c r="K32" s="110"/>
      <c r="L32" s="110"/>
      <c r="M32" s="110"/>
      <c r="N32" s="110"/>
      <c r="O32" s="110"/>
      <c r="P32" s="169">
        <v>1</v>
      </c>
      <c r="Q32" s="110"/>
      <c r="R32" s="110"/>
      <c r="S32" s="169">
        <v>1</v>
      </c>
      <c r="T32" s="110"/>
      <c r="U32" s="110"/>
      <c r="V32" s="110"/>
      <c r="W32" s="110"/>
      <c r="X32" s="169">
        <v>14</v>
      </c>
      <c r="Y32" s="110"/>
      <c r="Z32" s="169">
        <v>1</v>
      </c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54"/>
      <c r="BJ32" s="170">
        <v>18</v>
      </c>
    </row>
    <row r="33" spans="1:62" ht="30" customHeight="1">
      <c r="A33" s="168" t="s">
        <v>80</v>
      </c>
      <c r="B33" s="129"/>
      <c r="C33" s="110"/>
      <c r="D33" s="110"/>
      <c r="E33" s="169">
        <v>1</v>
      </c>
      <c r="F33" s="110"/>
      <c r="G33" s="110"/>
      <c r="H33" s="110"/>
      <c r="I33" s="110"/>
      <c r="J33" s="169">
        <v>1</v>
      </c>
      <c r="K33" s="110"/>
      <c r="L33" s="110"/>
      <c r="M33" s="110"/>
      <c r="N33" s="110"/>
      <c r="O33" s="110"/>
      <c r="P33" s="169">
        <v>8</v>
      </c>
      <c r="Q33" s="110"/>
      <c r="R33" s="110"/>
      <c r="S33" s="169">
        <v>2</v>
      </c>
      <c r="T33" s="110"/>
      <c r="U33" s="110"/>
      <c r="V33" s="169">
        <v>3</v>
      </c>
      <c r="W33" s="110"/>
      <c r="X33" s="169">
        <v>81</v>
      </c>
      <c r="Y33" s="110"/>
      <c r="Z33" s="169">
        <v>3</v>
      </c>
      <c r="AA33" s="110"/>
      <c r="AB33" s="110"/>
      <c r="AC33" s="110"/>
      <c r="AD33" s="169">
        <v>21</v>
      </c>
      <c r="AE33" s="110"/>
      <c r="AF33" s="169">
        <v>1</v>
      </c>
      <c r="AG33" s="110"/>
      <c r="AH33" s="110"/>
      <c r="AI33" s="110"/>
      <c r="AJ33" s="110"/>
      <c r="AK33" s="110"/>
      <c r="AL33" s="110"/>
      <c r="AM33" s="110"/>
      <c r="AN33" s="110"/>
      <c r="AO33" s="169">
        <v>1</v>
      </c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69">
        <v>1</v>
      </c>
      <c r="BI33" s="54"/>
      <c r="BJ33" s="170">
        <v>123</v>
      </c>
    </row>
    <row r="34" spans="1:62" ht="30" customHeight="1">
      <c r="A34" s="168" t="s">
        <v>81</v>
      </c>
      <c r="B34" s="129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69">
        <v>4</v>
      </c>
      <c r="Q34" s="110"/>
      <c r="R34" s="110"/>
      <c r="S34" s="110"/>
      <c r="T34" s="110"/>
      <c r="U34" s="110"/>
      <c r="V34" s="169">
        <v>4</v>
      </c>
      <c r="W34" s="110"/>
      <c r="X34" s="110"/>
      <c r="Y34" s="110"/>
      <c r="Z34" s="169">
        <v>9</v>
      </c>
      <c r="AA34" s="110"/>
      <c r="AB34" s="110"/>
      <c r="AC34" s="110"/>
      <c r="AD34" s="169">
        <v>24</v>
      </c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69">
        <v>1</v>
      </c>
      <c r="AP34" s="110"/>
      <c r="AQ34" s="110"/>
      <c r="AR34" s="110"/>
      <c r="AS34" s="110"/>
      <c r="AT34" s="110"/>
      <c r="AU34" s="110"/>
      <c r="AV34" s="110"/>
      <c r="AW34" s="169">
        <v>1</v>
      </c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69">
        <v>1</v>
      </c>
      <c r="BI34" s="54"/>
      <c r="BJ34" s="170">
        <v>44</v>
      </c>
    </row>
    <row r="35" spans="1:62" ht="30" customHeight="1">
      <c r="A35" s="168" t="s">
        <v>82</v>
      </c>
      <c r="B35" s="129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69">
        <v>1</v>
      </c>
      <c r="Q35" s="110"/>
      <c r="R35" s="110"/>
      <c r="S35" s="169">
        <v>1</v>
      </c>
      <c r="T35" s="110"/>
      <c r="U35" s="110"/>
      <c r="V35" s="169">
        <v>7</v>
      </c>
      <c r="W35" s="110"/>
      <c r="X35" s="169">
        <v>36</v>
      </c>
      <c r="Y35" s="110"/>
      <c r="Z35" s="169">
        <v>26</v>
      </c>
      <c r="AA35" s="110"/>
      <c r="AB35" s="110"/>
      <c r="AC35" s="110"/>
      <c r="AD35" s="169">
        <v>30</v>
      </c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69">
        <v>1</v>
      </c>
      <c r="AP35" s="110"/>
      <c r="AQ35" s="110"/>
      <c r="AR35" s="110"/>
      <c r="AS35" s="169">
        <v>1</v>
      </c>
      <c r="AT35" s="110"/>
      <c r="AU35" s="110"/>
      <c r="AV35" s="110"/>
      <c r="AW35" s="169">
        <v>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69">
        <v>1</v>
      </c>
      <c r="BI35" s="54"/>
      <c r="BJ35" s="170">
        <v>105</v>
      </c>
    </row>
    <row r="36" spans="1:62" ht="30" customHeight="1">
      <c r="A36" s="168" t="s">
        <v>83</v>
      </c>
      <c r="B36" s="129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69">
        <v>1</v>
      </c>
      <c r="Q36" s="110"/>
      <c r="R36" s="110"/>
      <c r="S36" s="110"/>
      <c r="T36" s="110"/>
      <c r="U36" s="110"/>
      <c r="V36" s="169">
        <v>1</v>
      </c>
      <c r="W36" s="110"/>
      <c r="X36" s="169">
        <v>1</v>
      </c>
      <c r="Y36" s="110"/>
      <c r="Z36" s="169">
        <v>1</v>
      </c>
      <c r="AA36" s="110"/>
      <c r="AB36" s="110"/>
      <c r="AC36" s="110"/>
      <c r="AD36" s="169">
        <v>2</v>
      </c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54"/>
      <c r="BJ36" s="170">
        <v>6</v>
      </c>
    </row>
    <row r="37" spans="1:62" ht="30" customHeight="1">
      <c r="A37" s="168" t="s">
        <v>84</v>
      </c>
      <c r="B37" s="129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69">
        <v>8</v>
      </c>
      <c r="W37" s="110"/>
      <c r="X37" s="169">
        <v>2</v>
      </c>
      <c r="Y37" s="110"/>
      <c r="Z37" s="169">
        <v>2</v>
      </c>
      <c r="AA37" s="110"/>
      <c r="AB37" s="110"/>
      <c r="AC37" s="110"/>
      <c r="AD37" s="169">
        <v>49</v>
      </c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69">
        <v>1</v>
      </c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54"/>
      <c r="BJ37" s="170">
        <v>62</v>
      </c>
    </row>
    <row r="38" spans="1:62" ht="30" customHeight="1">
      <c r="A38" s="168" t="s">
        <v>85</v>
      </c>
      <c r="B38" s="129"/>
      <c r="C38" s="110"/>
      <c r="D38" s="110"/>
      <c r="E38" s="110"/>
      <c r="F38" s="110"/>
      <c r="G38" s="110"/>
      <c r="H38" s="169">
        <v>2</v>
      </c>
      <c r="I38" s="110"/>
      <c r="J38" s="110"/>
      <c r="K38" s="110"/>
      <c r="L38" s="110"/>
      <c r="M38" s="110"/>
      <c r="N38" s="110"/>
      <c r="O38" s="110"/>
      <c r="P38" s="169">
        <v>3</v>
      </c>
      <c r="Q38" s="110"/>
      <c r="R38" s="110"/>
      <c r="S38" s="169">
        <v>4</v>
      </c>
      <c r="T38" s="110"/>
      <c r="U38" s="110"/>
      <c r="V38" s="110"/>
      <c r="W38" s="110"/>
      <c r="X38" s="169">
        <v>3</v>
      </c>
      <c r="Y38" s="110"/>
      <c r="Z38" s="169">
        <v>2</v>
      </c>
      <c r="AA38" s="110"/>
      <c r="AB38" s="110"/>
      <c r="AC38" s="110"/>
      <c r="AD38" s="169">
        <v>2</v>
      </c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69">
        <v>1</v>
      </c>
      <c r="BG38" s="110"/>
      <c r="BH38" s="110"/>
      <c r="BI38" s="54"/>
      <c r="BJ38" s="170">
        <v>17</v>
      </c>
    </row>
    <row r="39" spans="1:62" ht="30" customHeight="1">
      <c r="A39" s="168" t="s">
        <v>86</v>
      </c>
      <c r="B39" s="129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69">
        <v>4</v>
      </c>
      <c r="Q39" s="110"/>
      <c r="R39" s="110"/>
      <c r="S39" s="110"/>
      <c r="T39" s="110"/>
      <c r="U39" s="110"/>
      <c r="V39" s="110"/>
      <c r="W39" s="169">
        <v>1</v>
      </c>
      <c r="X39" s="169">
        <v>12</v>
      </c>
      <c r="Y39" s="110"/>
      <c r="Z39" s="169">
        <v>23</v>
      </c>
      <c r="AA39" s="110"/>
      <c r="AB39" s="110"/>
      <c r="AC39" s="110"/>
      <c r="AD39" s="169">
        <v>1</v>
      </c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69">
        <v>1</v>
      </c>
      <c r="AT39" s="110"/>
      <c r="AU39" s="110"/>
      <c r="AV39" s="169">
        <v>1</v>
      </c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54"/>
      <c r="BJ39" s="170">
        <v>43</v>
      </c>
    </row>
    <row r="40" spans="1:62" ht="8.1" customHeight="1">
      <c r="A40" s="172"/>
      <c r="B40" s="129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4"/>
      <c r="Q40" s="173"/>
      <c r="R40" s="173"/>
      <c r="S40" s="173"/>
      <c r="T40" s="173"/>
      <c r="U40" s="173"/>
      <c r="V40" s="173"/>
      <c r="W40" s="174"/>
      <c r="X40" s="174"/>
      <c r="Y40" s="173"/>
      <c r="Z40" s="174"/>
      <c r="AA40" s="173"/>
      <c r="AB40" s="173"/>
      <c r="AC40" s="173"/>
      <c r="AD40" s="174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4"/>
      <c r="AT40" s="173"/>
      <c r="AU40" s="173"/>
      <c r="AV40" s="17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54"/>
      <c r="BJ40" s="175"/>
    </row>
    <row r="41" spans="1:62" ht="30" customHeight="1">
      <c r="A41" s="497" t="s">
        <v>193</v>
      </c>
      <c r="B41" s="129"/>
      <c r="C41" s="496">
        <v>1</v>
      </c>
      <c r="D41" s="496">
        <v>0</v>
      </c>
      <c r="E41" s="496">
        <v>15</v>
      </c>
      <c r="F41" s="496">
        <v>0</v>
      </c>
      <c r="G41" s="496">
        <v>1</v>
      </c>
      <c r="H41" s="496">
        <v>10</v>
      </c>
      <c r="I41" s="496">
        <v>3</v>
      </c>
      <c r="J41" s="496">
        <v>4</v>
      </c>
      <c r="K41" s="496">
        <v>1</v>
      </c>
      <c r="L41" s="496">
        <v>1</v>
      </c>
      <c r="M41" s="496">
        <v>5</v>
      </c>
      <c r="N41" s="496">
        <v>5</v>
      </c>
      <c r="O41" s="496">
        <v>7</v>
      </c>
      <c r="P41" s="496">
        <v>291</v>
      </c>
      <c r="Q41" s="496">
        <v>1</v>
      </c>
      <c r="R41" s="496">
        <v>6</v>
      </c>
      <c r="S41" s="496">
        <v>56</v>
      </c>
      <c r="T41" s="496">
        <v>1</v>
      </c>
      <c r="U41" s="496">
        <v>48</v>
      </c>
      <c r="V41" s="496">
        <v>217</v>
      </c>
      <c r="W41" s="496">
        <v>10</v>
      </c>
      <c r="X41" s="496">
        <v>966</v>
      </c>
      <c r="Y41" s="496">
        <v>1</v>
      </c>
      <c r="Z41" s="496">
        <v>386</v>
      </c>
      <c r="AA41" s="496">
        <v>1</v>
      </c>
      <c r="AB41" s="496">
        <v>6</v>
      </c>
      <c r="AC41" s="496">
        <v>1</v>
      </c>
      <c r="AD41" s="496">
        <v>586</v>
      </c>
      <c r="AE41" s="496">
        <v>2</v>
      </c>
      <c r="AF41" s="496">
        <v>1</v>
      </c>
      <c r="AG41" s="496">
        <v>3</v>
      </c>
      <c r="AH41" s="496">
        <v>1</v>
      </c>
      <c r="AI41" s="496">
        <v>1</v>
      </c>
      <c r="AJ41" s="496">
        <v>6</v>
      </c>
      <c r="AK41" s="496">
        <v>2</v>
      </c>
      <c r="AL41" s="496">
        <v>0</v>
      </c>
      <c r="AM41" s="496">
        <v>0</v>
      </c>
      <c r="AN41" s="496">
        <v>1</v>
      </c>
      <c r="AO41" s="496">
        <v>39</v>
      </c>
      <c r="AP41" s="496">
        <v>6</v>
      </c>
      <c r="AQ41" s="496">
        <v>2</v>
      </c>
      <c r="AR41" s="496">
        <v>2</v>
      </c>
      <c r="AS41" s="496">
        <v>39</v>
      </c>
      <c r="AT41" s="496">
        <v>1</v>
      </c>
      <c r="AU41" s="496">
        <v>1</v>
      </c>
      <c r="AV41" s="496">
        <v>2</v>
      </c>
      <c r="AW41" s="496">
        <v>13</v>
      </c>
      <c r="AX41" s="496">
        <v>4</v>
      </c>
      <c r="AY41" s="496">
        <v>3</v>
      </c>
      <c r="AZ41" s="496">
        <v>1</v>
      </c>
      <c r="BA41" s="496">
        <v>1</v>
      </c>
      <c r="BB41" s="496">
        <v>1</v>
      </c>
      <c r="BC41" s="496">
        <v>1</v>
      </c>
      <c r="BD41" s="496">
        <v>1</v>
      </c>
      <c r="BE41" s="496">
        <v>2</v>
      </c>
      <c r="BF41" s="496">
        <v>1</v>
      </c>
      <c r="BG41" s="496">
        <v>2</v>
      </c>
      <c r="BH41" s="496">
        <v>95</v>
      </c>
      <c r="BI41" s="54"/>
      <c r="BJ41" s="496">
        <v>2864</v>
      </c>
    </row>
    <row r="42" spans="1:62" ht="8.1" customHeight="1">
      <c r="A42" s="54"/>
      <c r="B42" s="54"/>
      <c r="C42" s="54"/>
      <c r="D42" s="54"/>
      <c r="E42" s="54"/>
    </row>
    <row r="43" spans="1:62" ht="30" customHeight="1">
      <c r="A43" s="168" t="s">
        <v>370</v>
      </c>
      <c r="B43" s="129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69">
        <v>1</v>
      </c>
      <c r="P43" s="169">
        <v>2</v>
      </c>
      <c r="Q43" s="110"/>
      <c r="R43" s="110"/>
      <c r="S43" s="169">
        <v>1</v>
      </c>
      <c r="T43" s="110"/>
      <c r="U43" s="110"/>
      <c r="V43" s="110"/>
      <c r="W43" s="110"/>
      <c r="X43" s="169">
        <v>4</v>
      </c>
      <c r="Y43" s="110"/>
      <c r="Z43" s="110"/>
      <c r="AA43" s="110"/>
      <c r="AB43" s="110"/>
      <c r="AC43" s="110"/>
      <c r="AD43" s="169">
        <v>1</v>
      </c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69">
        <v>1</v>
      </c>
      <c r="AP43" s="110"/>
      <c r="AQ43" s="110"/>
      <c r="AR43" s="110"/>
      <c r="AS43" s="110"/>
      <c r="AT43" s="110"/>
      <c r="AU43" s="110"/>
      <c r="AV43" s="110"/>
      <c r="AW43" s="110"/>
      <c r="AX43" s="169">
        <v>1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69">
        <v>1</v>
      </c>
      <c r="BI43" s="54"/>
      <c r="BJ43" s="170">
        <v>12</v>
      </c>
    </row>
    <row r="44" spans="1:62" ht="30" customHeight="1">
      <c r="A44" s="168" t="s">
        <v>183</v>
      </c>
      <c r="B44" s="129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69">
        <v>2</v>
      </c>
      <c r="Q44" s="110"/>
      <c r="R44" s="110"/>
      <c r="S44" s="110"/>
      <c r="T44" s="110"/>
      <c r="U44" s="169">
        <v>1</v>
      </c>
      <c r="V44" s="169">
        <v>1</v>
      </c>
      <c r="W44" s="110"/>
      <c r="X44" s="169">
        <v>10</v>
      </c>
      <c r="Y44" s="110"/>
      <c r="Z44" s="169">
        <v>9</v>
      </c>
      <c r="AA44" s="110"/>
      <c r="AB44" s="110"/>
      <c r="AC44" s="110"/>
      <c r="AD44" s="169">
        <v>7</v>
      </c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69">
        <v>1</v>
      </c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69">
        <v>1</v>
      </c>
      <c r="BI44" s="54"/>
      <c r="BJ44" s="170">
        <v>32</v>
      </c>
    </row>
    <row r="45" spans="1:62" ht="30" customHeight="1">
      <c r="A45" s="168" t="s">
        <v>184</v>
      </c>
      <c r="B45" s="129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69">
        <v>2</v>
      </c>
      <c r="Q45" s="110"/>
      <c r="R45" s="110"/>
      <c r="S45" s="169">
        <v>1</v>
      </c>
      <c r="T45" s="110"/>
      <c r="U45" s="110"/>
      <c r="V45" s="169">
        <v>5</v>
      </c>
      <c r="W45" s="110"/>
      <c r="X45" s="169">
        <v>5</v>
      </c>
      <c r="Y45" s="110"/>
      <c r="Z45" s="169">
        <v>6</v>
      </c>
      <c r="AA45" s="110"/>
      <c r="AB45" s="110"/>
      <c r="AC45" s="110"/>
      <c r="AD45" s="169">
        <v>3</v>
      </c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54"/>
      <c r="BJ45" s="170">
        <v>22</v>
      </c>
    </row>
    <row r="46" spans="1:62" ht="30" customHeight="1">
      <c r="A46" s="168" t="s">
        <v>185</v>
      </c>
      <c r="B46" s="129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69">
        <v>3</v>
      </c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54"/>
      <c r="BJ46" s="170">
        <v>3</v>
      </c>
    </row>
    <row r="47" spans="1:62" ht="30" customHeight="1">
      <c r="A47" s="168" t="s">
        <v>186</v>
      </c>
      <c r="B47" s="129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69">
        <v>2</v>
      </c>
      <c r="Y47" s="110"/>
      <c r="Z47" s="169">
        <v>2</v>
      </c>
      <c r="AA47" s="110"/>
      <c r="AB47" s="110"/>
      <c r="AC47" s="110"/>
      <c r="AD47" s="169">
        <v>1</v>
      </c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54"/>
      <c r="BJ47" s="170">
        <v>5</v>
      </c>
    </row>
    <row r="48" spans="1:62" ht="30" customHeight="1">
      <c r="A48" s="168" t="s">
        <v>187</v>
      </c>
      <c r="B48" s="129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69">
        <v>2</v>
      </c>
      <c r="Q48" s="110"/>
      <c r="R48" s="110"/>
      <c r="S48" s="110"/>
      <c r="T48" s="110"/>
      <c r="U48" s="110"/>
      <c r="V48" s="169">
        <v>4</v>
      </c>
      <c r="W48" s="110"/>
      <c r="X48" s="169">
        <v>37</v>
      </c>
      <c r="Y48" s="110"/>
      <c r="Z48" s="169">
        <v>7</v>
      </c>
      <c r="AA48" s="110"/>
      <c r="AB48" s="110"/>
      <c r="AC48" s="110"/>
      <c r="AD48" s="169">
        <v>17</v>
      </c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69">
        <v>1</v>
      </c>
      <c r="BI48" s="54"/>
      <c r="BJ48" s="170">
        <v>68</v>
      </c>
    </row>
    <row r="49" spans="1:62" ht="30" customHeight="1">
      <c r="A49" s="168" t="s">
        <v>188</v>
      </c>
      <c r="B49" s="129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69">
        <v>1</v>
      </c>
      <c r="O49" s="110"/>
      <c r="P49" s="169">
        <v>3</v>
      </c>
      <c r="Q49" s="110"/>
      <c r="R49" s="110"/>
      <c r="S49" s="169">
        <v>1</v>
      </c>
      <c r="T49" s="110"/>
      <c r="U49" s="169">
        <v>1</v>
      </c>
      <c r="V49" s="110"/>
      <c r="W49" s="110"/>
      <c r="X49" s="169">
        <v>11</v>
      </c>
      <c r="Y49" s="110"/>
      <c r="Z49" s="169">
        <v>8</v>
      </c>
      <c r="AA49" s="110"/>
      <c r="AB49" s="110"/>
      <c r="AC49" s="110"/>
      <c r="AD49" s="169">
        <v>4</v>
      </c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69">
        <v>1</v>
      </c>
      <c r="BI49" s="54"/>
      <c r="BJ49" s="170">
        <v>30</v>
      </c>
    </row>
    <row r="50" spans="1:62" ht="30" customHeight="1">
      <c r="A50" s="168" t="s">
        <v>189</v>
      </c>
      <c r="B50" s="129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69">
        <v>8</v>
      </c>
      <c r="Q50" s="110"/>
      <c r="R50" s="110"/>
      <c r="S50" s="169">
        <v>2</v>
      </c>
      <c r="T50" s="110"/>
      <c r="U50" s="169">
        <v>1</v>
      </c>
      <c r="V50" s="169">
        <v>5</v>
      </c>
      <c r="W50" s="110"/>
      <c r="X50" s="169">
        <v>8</v>
      </c>
      <c r="Y50" s="110"/>
      <c r="Z50" s="169">
        <v>5</v>
      </c>
      <c r="AA50" s="110"/>
      <c r="AB50" s="110"/>
      <c r="AC50" s="110"/>
      <c r="AD50" s="169">
        <v>9</v>
      </c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69">
        <v>1</v>
      </c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69">
        <v>1</v>
      </c>
      <c r="BH50" s="169">
        <v>2</v>
      </c>
      <c r="BI50" s="54"/>
      <c r="BJ50" s="170">
        <v>42</v>
      </c>
    </row>
    <row r="51" spans="1:62" ht="30" customHeight="1">
      <c r="A51" s="168" t="s">
        <v>190</v>
      </c>
      <c r="B51" s="129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69">
        <v>3</v>
      </c>
      <c r="T51" s="110"/>
      <c r="U51" s="110"/>
      <c r="V51" s="169">
        <v>1</v>
      </c>
      <c r="W51" s="169">
        <v>1</v>
      </c>
      <c r="X51" s="169">
        <v>15</v>
      </c>
      <c r="Y51" s="110"/>
      <c r="Z51" s="169">
        <v>8</v>
      </c>
      <c r="AA51" s="110"/>
      <c r="AB51" s="110"/>
      <c r="AC51" s="110"/>
      <c r="AD51" s="169">
        <v>14</v>
      </c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69">
        <v>2</v>
      </c>
      <c r="AP51" s="110"/>
      <c r="AQ51" s="110"/>
      <c r="AR51" s="110"/>
      <c r="AS51" s="169">
        <v>1</v>
      </c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54"/>
      <c r="BJ51" s="170">
        <v>45</v>
      </c>
    </row>
    <row r="52" spans="1:62" ht="30" customHeight="1">
      <c r="A52" s="168" t="s">
        <v>179</v>
      </c>
      <c r="B52" s="129"/>
      <c r="C52" s="110"/>
      <c r="D52" s="110"/>
      <c r="E52" s="110"/>
      <c r="F52" s="110"/>
      <c r="G52" s="110"/>
      <c r="H52" s="169">
        <v>1</v>
      </c>
      <c r="I52" s="110"/>
      <c r="J52" s="110"/>
      <c r="K52" s="110"/>
      <c r="L52" s="110"/>
      <c r="M52" s="110"/>
      <c r="N52" s="110"/>
      <c r="O52" s="110"/>
      <c r="P52" s="169">
        <v>3</v>
      </c>
      <c r="Q52" s="110"/>
      <c r="R52" s="110"/>
      <c r="S52" s="110"/>
      <c r="T52" s="110"/>
      <c r="U52" s="110"/>
      <c r="V52" s="169">
        <v>6</v>
      </c>
      <c r="W52" s="110"/>
      <c r="X52" s="169">
        <v>10</v>
      </c>
      <c r="Y52" s="110"/>
      <c r="Z52" s="169">
        <v>12</v>
      </c>
      <c r="AA52" s="110"/>
      <c r="AB52" s="110"/>
      <c r="AC52" s="110"/>
      <c r="AD52" s="169">
        <v>18</v>
      </c>
      <c r="AE52" s="110"/>
      <c r="AF52" s="110"/>
      <c r="AG52" s="110"/>
      <c r="AH52" s="110"/>
      <c r="AI52" s="110"/>
      <c r="AJ52" s="110"/>
      <c r="AK52" s="110"/>
      <c r="AL52" s="169">
        <v>1</v>
      </c>
      <c r="AM52" s="110"/>
      <c r="AN52" s="110"/>
      <c r="AO52" s="169">
        <v>2</v>
      </c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69">
        <v>3</v>
      </c>
      <c r="BI52" s="54"/>
      <c r="BJ52" s="170">
        <v>56</v>
      </c>
    </row>
    <row r="53" spans="1:62" ht="30" customHeight="1">
      <c r="A53" s="168" t="s">
        <v>180</v>
      </c>
      <c r="B53" s="129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69">
        <v>7</v>
      </c>
      <c r="Q53" s="110"/>
      <c r="R53" s="110"/>
      <c r="S53" s="169">
        <v>1</v>
      </c>
      <c r="T53" s="110"/>
      <c r="U53" s="110"/>
      <c r="V53" s="110"/>
      <c r="W53" s="110"/>
      <c r="X53" s="169">
        <v>9</v>
      </c>
      <c r="Y53" s="110"/>
      <c r="Z53" s="169">
        <v>2</v>
      </c>
      <c r="AA53" s="110"/>
      <c r="AB53" s="110"/>
      <c r="AC53" s="110"/>
      <c r="AD53" s="169">
        <v>2</v>
      </c>
      <c r="AE53" s="110"/>
      <c r="AF53" s="110"/>
      <c r="AG53" s="169">
        <v>1</v>
      </c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69">
        <v>1</v>
      </c>
      <c r="AS53" s="110"/>
      <c r="AT53" s="110"/>
      <c r="AU53" s="110"/>
      <c r="AV53" s="110"/>
      <c r="AW53" s="110"/>
      <c r="AX53" s="169">
        <v>1</v>
      </c>
      <c r="AY53" s="110"/>
      <c r="AZ53" s="110"/>
      <c r="BA53" s="110"/>
      <c r="BB53" s="110"/>
      <c r="BC53" s="110"/>
      <c r="BD53" s="110"/>
      <c r="BE53" s="110"/>
      <c r="BF53" s="110"/>
      <c r="BG53" s="110"/>
      <c r="BH53" s="169">
        <v>5</v>
      </c>
      <c r="BI53" s="54"/>
      <c r="BJ53" s="170">
        <v>29</v>
      </c>
    </row>
    <row r="54" spans="1:62" ht="30" customHeight="1">
      <c r="A54" s="168" t="s">
        <v>181</v>
      </c>
      <c r="B54" s="129"/>
      <c r="C54" s="110"/>
      <c r="D54" s="110"/>
      <c r="E54" s="110"/>
      <c r="F54" s="169">
        <v>1</v>
      </c>
      <c r="G54" s="110"/>
      <c r="H54" s="110"/>
      <c r="I54" s="110"/>
      <c r="J54" s="110"/>
      <c r="K54" s="110"/>
      <c r="L54" s="110"/>
      <c r="M54" s="110"/>
      <c r="N54" s="110"/>
      <c r="O54" s="110"/>
      <c r="P54" s="169">
        <v>3</v>
      </c>
      <c r="Q54" s="110"/>
      <c r="R54" s="110"/>
      <c r="S54" s="169">
        <v>1</v>
      </c>
      <c r="T54" s="110"/>
      <c r="U54" s="169">
        <v>5</v>
      </c>
      <c r="V54" s="169">
        <v>4</v>
      </c>
      <c r="W54" s="110"/>
      <c r="X54" s="169">
        <v>13</v>
      </c>
      <c r="Y54" s="110"/>
      <c r="Z54" s="169">
        <v>8</v>
      </c>
      <c r="AA54" s="110"/>
      <c r="AB54" s="110"/>
      <c r="AC54" s="110"/>
      <c r="AD54" s="169">
        <v>5</v>
      </c>
      <c r="AE54" s="110"/>
      <c r="AF54" s="110"/>
      <c r="AG54" s="110"/>
      <c r="AH54" s="110"/>
      <c r="AI54" s="110"/>
      <c r="AJ54" s="110"/>
      <c r="AK54" s="110"/>
      <c r="AL54" s="169">
        <v>1</v>
      </c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69">
        <v>1</v>
      </c>
      <c r="AY54" s="169">
        <v>1</v>
      </c>
      <c r="AZ54" s="110"/>
      <c r="BA54" s="110"/>
      <c r="BB54" s="110"/>
      <c r="BC54" s="110"/>
      <c r="BD54" s="110"/>
      <c r="BE54" s="110"/>
      <c r="BF54" s="110"/>
      <c r="BG54" s="110"/>
      <c r="BH54" s="110"/>
      <c r="BI54" s="54"/>
      <c r="BJ54" s="170">
        <v>43</v>
      </c>
    </row>
    <row r="55" spans="1:62" ht="30" customHeight="1">
      <c r="A55" s="168" t="s">
        <v>182</v>
      </c>
      <c r="B55" s="129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69">
        <v>1</v>
      </c>
      <c r="N55" s="110"/>
      <c r="O55" s="110"/>
      <c r="P55" s="169">
        <v>1</v>
      </c>
      <c r="Q55" s="110"/>
      <c r="R55" s="110"/>
      <c r="S55" s="110"/>
      <c r="T55" s="110"/>
      <c r="U55" s="169">
        <v>2</v>
      </c>
      <c r="V55" s="169">
        <v>4</v>
      </c>
      <c r="W55" s="110"/>
      <c r="X55" s="169">
        <v>48</v>
      </c>
      <c r="Y55" s="110"/>
      <c r="Z55" s="169">
        <v>13</v>
      </c>
      <c r="AA55" s="110"/>
      <c r="AB55" s="110"/>
      <c r="AC55" s="110"/>
      <c r="AD55" s="169">
        <v>9</v>
      </c>
      <c r="AE55" s="110"/>
      <c r="AF55" s="110"/>
      <c r="AG55" s="110"/>
      <c r="AH55" s="110"/>
      <c r="AI55" s="110"/>
      <c r="AJ55" s="110"/>
      <c r="AK55" s="110"/>
      <c r="AL55" s="110"/>
      <c r="AM55" s="169">
        <v>1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69">
        <v>1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54"/>
      <c r="BJ55" s="170">
        <v>80</v>
      </c>
    </row>
    <row r="56" spans="1:62" ht="30" customHeight="1">
      <c r="A56" s="168" t="s">
        <v>191</v>
      </c>
      <c r="B56" s="129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69">
        <v>1</v>
      </c>
      <c r="T56" s="110"/>
      <c r="U56" s="110"/>
      <c r="V56" s="110"/>
      <c r="W56" s="110"/>
      <c r="X56" s="169">
        <v>2</v>
      </c>
      <c r="Y56" s="110"/>
      <c r="Z56" s="169">
        <v>1</v>
      </c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54"/>
      <c r="BJ56" s="170">
        <v>4</v>
      </c>
    </row>
    <row r="57" spans="1:62" ht="8.1" customHeight="1">
      <c r="A57" s="172"/>
      <c r="B57" s="129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4"/>
      <c r="T57" s="173"/>
      <c r="U57" s="173"/>
      <c r="V57" s="173"/>
      <c r="W57" s="173"/>
      <c r="X57" s="174"/>
      <c r="Y57" s="173"/>
      <c r="Z57" s="174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54"/>
      <c r="BJ57" s="175"/>
    </row>
    <row r="58" spans="1:62" ht="30" customHeight="1">
      <c r="A58" s="497" t="s">
        <v>193</v>
      </c>
      <c r="B58" s="129"/>
      <c r="C58" s="496">
        <v>0</v>
      </c>
      <c r="D58" s="496">
        <v>0</v>
      </c>
      <c r="E58" s="496">
        <v>0</v>
      </c>
      <c r="F58" s="496">
        <v>1</v>
      </c>
      <c r="G58" s="496">
        <v>0</v>
      </c>
      <c r="H58" s="496">
        <v>1</v>
      </c>
      <c r="I58" s="496">
        <v>0</v>
      </c>
      <c r="J58" s="496">
        <v>0</v>
      </c>
      <c r="K58" s="496">
        <v>0</v>
      </c>
      <c r="L58" s="496">
        <v>0</v>
      </c>
      <c r="M58" s="496">
        <v>1</v>
      </c>
      <c r="N58" s="496">
        <v>1</v>
      </c>
      <c r="O58" s="496">
        <v>1</v>
      </c>
      <c r="P58" s="496">
        <v>33</v>
      </c>
      <c r="Q58" s="496">
        <v>0</v>
      </c>
      <c r="R58" s="496">
        <v>0</v>
      </c>
      <c r="S58" s="496">
        <v>11</v>
      </c>
      <c r="T58" s="496">
        <v>0</v>
      </c>
      <c r="U58" s="496">
        <v>10</v>
      </c>
      <c r="V58" s="496">
        <v>30</v>
      </c>
      <c r="W58" s="496">
        <v>1</v>
      </c>
      <c r="X58" s="496">
        <v>174</v>
      </c>
      <c r="Y58" s="496">
        <v>0</v>
      </c>
      <c r="Z58" s="496">
        <v>84</v>
      </c>
      <c r="AA58" s="496">
        <v>0</v>
      </c>
      <c r="AB58" s="496">
        <v>0</v>
      </c>
      <c r="AC58" s="496">
        <v>0</v>
      </c>
      <c r="AD58" s="496">
        <v>90</v>
      </c>
      <c r="AE58" s="496">
        <v>0</v>
      </c>
      <c r="AF58" s="496">
        <v>0</v>
      </c>
      <c r="AG58" s="496">
        <v>1</v>
      </c>
      <c r="AH58" s="496">
        <v>0</v>
      </c>
      <c r="AI58" s="496">
        <v>0</v>
      </c>
      <c r="AJ58" s="496">
        <v>0</v>
      </c>
      <c r="AK58" s="496">
        <v>0</v>
      </c>
      <c r="AL58" s="496">
        <v>2</v>
      </c>
      <c r="AM58" s="496">
        <v>1</v>
      </c>
      <c r="AN58" s="496">
        <v>0</v>
      </c>
      <c r="AO58" s="496">
        <v>7</v>
      </c>
      <c r="AP58" s="496">
        <v>0</v>
      </c>
      <c r="AQ58" s="496">
        <v>0</v>
      </c>
      <c r="AR58" s="496">
        <v>1</v>
      </c>
      <c r="AS58" s="496">
        <v>1</v>
      </c>
      <c r="AT58" s="496">
        <v>0</v>
      </c>
      <c r="AU58" s="496">
        <v>0</v>
      </c>
      <c r="AV58" s="496">
        <v>0</v>
      </c>
      <c r="AW58" s="496">
        <v>0</v>
      </c>
      <c r="AX58" s="496">
        <v>4</v>
      </c>
      <c r="AY58" s="496">
        <v>1</v>
      </c>
      <c r="AZ58" s="496">
        <v>0</v>
      </c>
      <c r="BA58" s="496">
        <v>0</v>
      </c>
      <c r="BB58" s="496">
        <v>0</v>
      </c>
      <c r="BC58" s="496">
        <v>0</v>
      </c>
      <c r="BD58" s="496">
        <v>0</v>
      </c>
      <c r="BE58" s="496">
        <v>0</v>
      </c>
      <c r="BF58" s="496">
        <v>0</v>
      </c>
      <c r="BG58" s="496">
        <v>1</v>
      </c>
      <c r="BH58" s="496">
        <v>14</v>
      </c>
      <c r="BI58" s="54"/>
      <c r="BJ58" s="496">
        <v>471</v>
      </c>
    </row>
    <row r="59" spans="1:62" ht="8.1" customHeight="1">
      <c r="A59" s="54"/>
      <c r="B59" s="54"/>
      <c r="C59" s="54"/>
      <c r="D59" s="54"/>
      <c r="E59" s="54"/>
    </row>
    <row r="60" spans="1:62" ht="30" customHeight="1">
      <c r="A60" s="497" t="s">
        <v>90</v>
      </c>
      <c r="B60" s="129"/>
      <c r="C60" s="496">
        <v>1</v>
      </c>
      <c r="D60" s="496"/>
      <c r="E60" s="496">
        <v>15</v>
      </c>
      <c r="F60" s="496">
        <v>1</v>
      </c>
      <c r="G60" s="496">
        <v>1</v>
      </c>
      <c r="H60" s="496">
        <v>11</v>
      </c>
      <c r="I60" s="496">
        <v>3</v>
      </c>
      <c r="J60" s="496">
        <v>4</v>
      </c>
      <c r="K60" s="496">
        <v>1</v>
      </c>
      <c r="L60" s="496">
        <v>1</v>
      </c>
      <c r="M60" s="496">
        <v>6</v>
      </c>
      <c r="N60" s="496">
        <v>6</v>
      </c>
      <c r="O60" s="496">
        <v>8</v>
      </c>
      <c r="P60" s="496">
        <v>324</v>
      </c>
      <c r="Q60" s="496">
        <v>1</v>
      </c>
      <c r="R60" s="496">
        <v>6</v>
      </c>
      <c r="S60" s="496">
        <v>67</v>
      </c>
      <c r="T60" s="496">
        <v>1</v>
      </c>
      <c r="U60" s="496">
        <v>58</v>
      </c>
      <c r="V60" s="496">
        <v>247</v>
      </c>
      <c r="W60" s="496">
        <v>11</v>
      </c>
      <c r="X60" s="496">
        <v>1140</v>
      </c>
      <c r="Y60" s="496">
        <v>1</v>
      </c>
      <c r="Z60" s="496">
        <v>470</v>
      </c>
      <c r="AA60" s="496">
        <v>1</v>
      </c>
      <c r="AB60" s="496">
        <v>6</v>
      </c>
      <c r="AC60" s="496">
        <v>1</v>
      </c>
      <c r="AD60" s="496">
        <v>676</v>
      </c>
      <c r="AE60" s="496">
        <v>2</v>
      </c>
      <c r="AF60" s="496">
        <v>1</v>
      </c>
      <c r="AG60" s="496">
        <v>4</v>
      </c>
      <c r="AH60" s="496">
        <v>1</v>
      </c>
      <c r="AI60" s="496">
        <v>1</v>
      </c>
      <c r="AJ60" s="496">
        <v>6</v>
      </c>
      <c r="AK60" s="496">
        <v>2</v>
      </c>
      <c r="AL60" s="496">
        <v>2</v>
      </c>
      <c r="AM60" s="496">
        <v>1</v>
      </c>
      <c r="AN60" s="496">
        <v>1</v>
      </c>
      <c r="AO60" s="496">
        <v>46</v>
      </c>
      <c r="AP60" s="496">
        <v>6</v>
      </c>
      <c r="AQ60" s="496">
        <v>2</v>
      </c>
      <c r="AR60" s="496">
        <v>3</v>
      </c>
      <c r="AS60" s="496">
        <v>40</v>
      </c>
      <c r="AT60" s="496">
        <v>1</v>
      </c>
      <c r="AU60" s="496">
        <v>1</v>
      </c>
      <c r="AV60" s="496">
        <v>2</v>
      </c>
      <c r="AW60" s="496">
        <v>13</v>
      </c>
      <c r="AX60" s="496">
        <v>8</v>
      </c>
      <c r="AY60" s="496">
        <v>4</v>
      </c>
      <c r="AZ60" s="496">
        <v>1</v>
      </c>
      <c r="BA60" s="496">
        <v>1</v>
      </c>
      <c r="BB60" s="496">
        <v>1</v>
      </c>
      <c r="BC60" s="496">
        <v>1</v>
      </c>
      <c r="BD60" s="496">
        <v>1</v>
      </c>
      <c r="BE60" s="496">
        <v>2</v>
      </c>
      <c r="BF60" s="496">
        <v>1</v>
      </c>
      <c r="BG60" s="496">
        <v>3</v>
      </c>
      <c r="BH60" s="496">
        <v>109</v>
      </c>
      <c r="BI60" s="54"/>
      <c r="BJ60" s="496">
        <v>3335</v>
      </c>
    </row>
    <row r="61" spans="1:62" ht="20.100000000000001" customHeight="1">
      <c r="A61" s="54"/>
    </row>
    <row r="62" spans="1:62" ht="24.95" customHeight="1">
      <c r="A62" s="171" t="s">
        <v>276</v>
      </c>
    </row>
    <row r="63" spans="1:62" ht="24.95" customHeight="1">
      <c r="A63" s="171" t="s">
        <v>264</v>
      </c>
    </row>
    <row r="64" spans="1:62" ht="24.95" customHeight="1">
      <c r="A64" s="171" t="s">
        <v>265</v>
      </c>
    </row>
    <row r="65" ht="24.95" customHeight="1"/>
  </sheetData>
  <mergeCells count="5">
    <mergeCell ref="C5:BH5"/>
    <mergeCell ref="A5:A6"/>
    <mergeCell ref="BJ5:BJ6"/>
    <mergeCell ref="A3:BJ3"/>
    <mergeCell ref="A2:BJ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E333E-EE31-452A-BE57-A87C290C0F9E}">
  <dimension ref="A1:M97"/>
  <sheetViews>
    <sheetView view="pageBreakPreview" zoomScale="85" zoomScaleNormal="100" zoomScaleSheetLayoutView="85" workbookViewId="0">
      <selection activeCell="C27" sqref="C2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518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517</v>
      </c>
      <c r="B5" s="76" t="s">
        <v>90</v>
      </c>
    </row>
    <row r="6" spans="1:13" ht="5.0999999999999996" customHeight="1">
      <c r="A6" s="76" t="s">
        <v>479</v>
      </c>
      <c r="B6" s="77">
        <v>1140</v>
      </c>
    </row>
    <row r="7" spans="1:13" ht="5.0999999999999996" customHeight="1">
      <c r="A7" s="76" t="s">
        <v>485</v>
      </c>
      <c r="B7" s="76">
        <v>676</v>
      </c>
      <c r="J7" s="528" t="s">
        <v>266</v>
      </c>
      <c r="K7" s="527">
        <v>3335</v>
      </c>
    </row>
    <row r="8" spans="1:13" ht="5.0999999999999996" customHeight="1">
      <c r="A8" s="76" t="s">
        <v>481</v>
      </c>
      <c r="B8" s="76">
        <v>470</v>
      </c>
      <c r="J8" s="528"/>
      <c r="K8" s="527"/>
    </row>
    <row r="9" spans="1:13" ht="5.0999999999999996" customHeight="1">
      <c r="A9" s="76" t="s">
        <v>472</v>
      </c>
      <c r="B9" s="76">
        <v>324</v>
      </c>
      <c r="J9" s="528"/>
      <c r="K9" s="527"/>
    </row>
    <row r="10" spans="1:13" ht="5.0999999999999996" customHeight="1">
      <c r="A10" s="76" t="s">
        <v>478</v>
      </c>
      <c r="B10" s="76">
        <v>247</v>
      </c>
    </row>
    <row r="11" spans="1:13" ht="5.0999999999999996" customHeight="1">
      <c r="A11" s="76" t="s">
        <v>515</v>
      </c>
      <c r="B11" s="76">
        <v>109</v>
      </c>
    </row>
    <row r="12" spans="1:13" ht="5.0999999999999996" customHeight="1">
      <c r="A12" s="76" t="s">
        <v>475</v>
      </c>
      <c r="B12" s="76">
        <v>67</v>
      </c>
    </row>
    <row r="13" spans="1:13" ht="5.0999999999999996" customHeight="1">
      <c r="A13" s="76" t="s">
        <v>477</v>
      </c>
      <c r="B13" s="76">
        <v>58</v>
      </c>
    </row>
    <row r="14" spans="1:13" ht="5.0999999999999996" customHeight="1">
      <c r="A14" s="76" t="s">
        <v>496</v>
      </c>
      <c r="B14" s="76">
        <v>46</v>
      </c>
    </row>
    <row r="15" spans="1:13" ht="5.0999999999999996" customHeight="1">
      <c r="A15" s="76" t="s">
        <v>500</v>
      </c>
      <c r="B15" s="76">
        <v>40</v>
      </c>
    </row>
    <row r="16" spans="1:13" ht="5.0999999999999996" customHeight="1">
      <c r="A16" s="76" t="s">
        <v>461</v>
      </c>
      <c r="B16" s="76">
        <v>15</v>
      </c>
    </row>
    <row r="17" spans="1:2" ht="5.0999999999999996" customHeight="1">
      <c r="A17" s="76" t="s">
        <v>504</v>
      </c>
      <c r="B17" s="76">
        <v>13</v>
      </c>
    </row>
    <row r="18" spans="1:2" ht="5.0999999999999996" customHeight="1">
      <c r="A18" s="76" t="s">
        <v>464</v>
      </c>
      <c r="B18" s="76">
        <v>11</v>
      </c>
    </row>
    <row r="19" spans="1:2" ht="5.0999999999999996" customHeight="1">
      <c r="A19" s="76" t="s">
        <v>87</v>
      </c>
      <c r="B19" s="76">
        <v>11</v>
      </c>
    </row>
    <row r="20" spans="1:2" ht="5.0999999999999996" customHeight="1">
      <c r="A20" s="76" t="s">
        <v>471</v>
      </c>
      <c r="B20" s="76">
        <v>8</v>
      </c>
    </row>
    <row r="21" spans="1:2" ht="5.0999999999999996" customHeight="1">
      <c r="A21" s="76" t="s">
        <v>505</v>
      </c>
      <c r="B21" s="76">
        <v>8</v>
      </c>
    </row>
    <row r="22" spans="1:2" ht="5.0999999999999996" customHeight="1">
      <c r="A22" s="76" t="s">
        <v>470</v>
      </c>
      <c r="B22" s="76">
        <v>6</v>
      </c>
    </row>
    <row r="23" spans="1:2" ht="5.0999999999999996" customHeight="1">
      <c r="A23" s="76" t="s">
        <v>497</v>
      </c>
      <c r="B23" s="76">
        <v>6</v>
      </c>
    </row>
    <row r="24" spans="1:2" ht="5.0999999999999996" customHeight="1">
      <c r="A24" s="76" t="s">
        <v>491</v>
      </c>
      <c r="B24" s="76">
        <v>6</v>
      </c>
    </row>
    <row r="25" spans="1:2" ht="5.0999999999999996" customHeight="1">
      <c r="A25" s="76" t="s">
        <v>483</v>
      </c>
      <c r="B25" s="76">
        <v>6</v>
      </c>
    </row>
    <row r="26" spans="1:2" ht="5.0999999999999996" customHeight="1">
      <c r="A26" s="76" t="s">
        <v>474</v>
      </c>
      <c r="B26" s="76">
        <v>6</v>
      </c>
    </row>
    <row r="27" spans="1:2" ht="5.0999999999999996" customHeight="1">
      <c r="A27" s="76" t="s">
        <v>469</v>
      </c>
      <c r="B27" s="76">
        <v>6</v>
      </c>
    </row>
    <row r="28" spans="1:2" ht="5.0999999999999996" customHeight="1">
      <c r="A28" s="76" t="s">
        <v>488</v>
      </c>
      <c r="B28" s="76">
        <v>4</v>
      </c>
    </row>
    <row r="29" spans="1:2" ht="5.0999999999999996" customHeight="1">
      <c r="A29" s="76" t="s">
        <v>466</v>
      </c>
      <c r="B29" s="76">
        <v>4</v>
      </c>
    </row>
    <row r="30" spans="1:2" ht="5.0999999999999996" customHeight="1">
      <c r="A30" s="76" t="s">
        <v>506</v>
      </c>
      <c r="B30" s="76">
        <v>4</v>
      </c>
    </row>
    <row r="31" spans="1:2" ht="5.0999999999999996" customHeight="1">
      <c r="A31" s="76" t="s">
        <v>514</v>
      </c>
      <c r="B31" s="76">
        <v>3</v>
      </c>
    </row>
    <row r="32" spans="1:2" ht="5.0999999999999996" customHeight="1">
      <c r="A32" s="76" t="s">
        <v>499</v>
      </c>
      <c r="B32" s="76">
        <v>3</v>
      </c>
    </row>
    <row r="33" spans="1:2" ht="5.0999999999999996" customHeight="1">
      <c r="A33" s="76" t="s">
        <v>465</v>
      </c>
      <c r="B33" s="76">
        <v>3</v>
      </c>
    </row>
    <row r="34" spans="1:2" ht="5.0999999999999996" customHeight="1">
      <c r="A34" s="76" t="s">
        <v>512</v>
      </c>
      <c r="B34" s="76">
        <v>2</v>
      </c>
    </row>
    <row r="35" spans="1:2" ht="5.0999999999999996" customHeight="1">
      <c r="A35" s="76" t="s">
        <v>498</v>
      </c>
      <c r="B35" s="76">
        <v>2</v>
      </c>
    </row>
    <row r="36" spans="1:2" ht="5.0999999999999996" customHeight="1">
      <c r="A36" s="76" t="s">
        <v>486</v>
      </c>
      <c r="B36" s="76">
        <v>2</v>
      </c>
    </row>
    <row r="37" spans="1:2" ht="5.0999999999999996" customHeight="1">
      <c r="A37" s="76" t="s">
        <v>503</v>
      </c>
      <c r="B37" s="76">
        <v>2</v>
      </c>
    </row>
    <row r="38" spans="1:2" ht="5.0999999999999996" customHeight="1">
      <c r="A38" s="76" t="s">
        <v>493</v>
      </c>
      <c r="B38" s="76">
        <v>2</v>
      </c>
    </row>
    <row r="39" spans="1:2" ht="5.0999999999999996" customHeight="1">
      <c r="A39" s="76" t="s">
        <v>492</v>
      </c>
      <c r="B39" s="76">
        <v>2</v>
      </c>
    </row>
    <row r="40" spans="1:2" ht="5.0999999999999996" customHeight="1">
      <c r="A40" s="76" t="s">
        <v>476</v>
      </c>
      <c r="B40" s="76">
        <v>1</v>
      </c>
    </row>
    <row r="41" spans="1:2" ht="5.0999999999999996" customHeight="1">
      <c r="A41" s="76" t="s">
        <v>494</v>
      </c>
      <c r="B41" s="76">
        <v>1</v>
      </c>
    </row>
    <row r="42" spans="1:2" ht="5.0999999999999996" customHeight="1">
      <c r="A42" s="76" t="s">
        <v>495</v>
      </c>
      <c r="B42" s="76">
        <v>1</v>
      </c>
    </row>
    <row r="43" spans="1:2" ht="5.0999999999999996" customHeight="1">
      <c r="A43" s="76" t="s">
        <v>508</v>
      </c>
      <c r="B43" s="76">
        <v>1</v>
      </c>
    </row>
    <row r="44" spans="1:2" ht="5.0999999999999996" customHeight="1">
      <c r="A44" s="76" t="s">
        <v>480</v>
      </c>
      <c r="B44" s="76">
        <v>1</v>
      </c>
    </row>
    <row r="45" spans="1:2" ht="5.0999999999999996" customHeight="1">
      <c r="A45" s="76" t="s">
        <v>509</v>
      </c>
      <c r="B45" s="76">
        <v>1</v>
      </c>
    </row>
    <row r="46" spans="1:2" ht="5.0999999999999996" customHeight="1">
      <c r="A46" s="76" t="s">
        <v>484</v>
      </c>
      <c r="B46" s="76">
        <v>1</v>
      </c>
    </row>
    <row r="47" spans="1:2" ht="5.0999999999999996" customHeight="1">
      <c r="A47" s="76" t="s">
        <v>501</v>
      </c>
      <c r="B47" s="76">
        <v>1</v>
      </c>
    </row>
    <row r="48" spans="1:2" ht="5.0999999999999996" customHeight="1">
      <c r="A48" s="76" t="s">
        <v>473</v>
      </c>
      <c r="B48" s="76">
        <v>1</v>
      </c>
    </row>
    <row r="49" spans="1:2" ht="5.0999999999999996" customHeight="1">
      <c r="A49" s="76" t="s">
        <v>482</v>
      </c>
      <c r="B49" s="76">
        <v>1</v>
      </c>
    </row>
    <row r="50" spans="1:2" ht="5.0999999999999996" customHeight="1">
      <c r="A50" s="76" t="s">
        <v>511</v>
      </c>
      <c r="B50" s="76">
        <v>1</v>
      </c>
    </row>
    <row r="51" spans="1:2" ht="5.0999999999999996" customHeight="1">
      <c r="A51" s="76" t="s">
        <v>507</v>
      </c>
      <c r="B51" s="76">
        <v>1</v>
      </c>
    </row>
    <row r="52" spans="1:2" ht="5.0999999999999996" customHeight="1">
      <c r="A52" s="76" t="s">
        <v>489</v>
      </c>
      <c r="B52" s="76">
        <v>1</v>
      </c>
    </row>
    <row r="53" spans="1:2" ht="5.0999999999999996" customHeight="1">
      <c r="A53" s="76" t="s">
        <v>467</v>
      </c>
      <c r="B53" s="76">
        <v>1</v>
      </c>
    </row>
    <row r="54" spans="1:2" ht="5.0999999999999996" customHeight="1">
      <c r="A54" s="76" t="s">
        <v>502</v>
      </c>
      <c r="B54" s="76">
        <v>1</v>
      </c>
    </row>
    <row r="55" spans="1:2" ht="5.0999999999999996" customHeight="1">
      <c r="A55" s="76" t="s">
        <v>463</v>
      </c>
      <c r="B55" s="76">
        <v>1</v>
      </c>
    </row>
    <row r="56" spans="1:2" ht="5.0999999999999996" customHeight="1">
      <c r="A56" s="76" t="s">
        <v>513</v>
      </c>
      <c r="B56" s="76">
        <v>1</v>
      </c>
    </row>
    <row r="57" spans="1:2" ht="5.0999999999999996" customHeight="1">
      <c r="A57" s="76" t="s">
        <v>462</v>
      </c>
      <c r="B57" s="76">
        <v>1</v>
      </c>
    </row>
    <row r="58" spans="1:2" ht="5.0999999999999996" customHeight="1">
      <c r="A58" s="76" t="s">
        <v>487</v>
      </c>
      <c r="B58" s="76">
        <v>1</v>
      </c>
    </row>
    <row r="59" spans="1:2" ht="5.0999999999999996" customHeight="1">
      <c r="A59" s="76" t="s">
        <v>459</v>
      </c>
      <c r="B59" s="76">
        <v>1</v>
      </c>
    </row>
    <row r="60" spans="1:2" ht="5.0999999999999996" customHeight="1">
      <c r="A60" s="76" t="s">
        <v>510</v>
      </c>
      <c r="B60" s="76">
        <v>1</v>
      </c>
    </row>
    <row r="61" spans="1:2" ht="5.0999999999999996" customHeight="1">
      <c r="A61" s="76" t="s">
        <v>490</v>
      </c>
      <c r="B61" s="76">
        <v>1</v>
      </c>
    </row>
    <row r="62" spans="1:2" ht="5.0999999999999996" customHeight="1">
      <c r="A62" s="76" t="s">
        <v>468</v>
      </c>
      <c r="B62" s="76">
        <v>1</v>
      </c>
    </row>
    <row r="63" spans="1:2" ht="5.0999999999999996" customHeight="1">
      <c r="A63" s="76" t="s">
        <v>460</v>
      </c>
      <c r="B63" s="76">
        <v>0</v>
      </c>
    </row>
    <row r="64" spans="1:2" ht="5.0999999999999996" customHeight="1">
      <c r="A64" s="76" t="s">
        <v>90</v>
      </c>
      <c r="B64" s="77"/>
    </row>
    <row r="65" spans="1:1" ht="5.0999999999999996" customHeight="1">
      <c r="A65" s="54"/>
    </row>
    <row r="66" spans="1:1" ht="5.0999999999999996" customHeight="1"/>
    <row r="67" spans="1:1" ht="5.0999999999999996" customHeight="1"/>
    <row r="68" spans="1:1" ht="5.0999999999999996" customHeight="1"/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276</v>
      </c>
    </row>
    <row r="96" spans="1:1" ht="8.1" customHeight="1">
      <c r="A96" s="99" t="s">
        <v>264</v>
      </c>
    </row>
    <row r="97" spans="1:1" ht="8.1" customHeight="1">
      <c r="A97" s="99" t="s">
        <v>265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5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BEF31-9743-478C-AB50-ED45D06F2CD3}">
  <dimension ref="A1:Q66"/>
  <sheetViews>
    <sheetView view="pageBreakPreview" topLeftCell="A14" zoomScale="60" zoomScaleNormal="100" workbookViewId="0">
      <selection activeCell="C27" sqref="C27"/>
    </sheetView>
  </sheetViews>
  <sheetFormatPr baseColWidth="10" defaultRowHeight="15"/>
  <cols>
    <col min="1" max="1" width="63.14062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7" customHeight="1">
      <c r="A2" s="541" t="s">
        <v>520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</row>
    <row r="3" spans="1:17" ht="20.100000000000001" customHeight="1">
      <c r="A3" s="541" t="str">
        <f>UPPER(CONCATENATE("Agosto 2023"))</f>
        <v>AGOSTO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</row>
    <row r="4" spans="1:17">
      <c r="A4" s="54"/>
    </row>
    <row r="5" spans="1:17">
      <c r="A5" s="530" t="s">
        <v>280</v>
      </c>
      <c r="B5" s="536"/>
      <c r="C5" s="530" t="s">
        <v>269</v>
      </c>
      <c r="D5" s="530"/>
      <c r="E5" s="530"/>
      <c r="F5" s="530"/>
      <c r="G5" s="530"/>
      <c r="H5" s="530"/>
      <c r="I5" s="82"/>
      <c r="J5" s="530" t="s">
        <v>270</v>
      </c>
      <c r="K5" s="530"/>
      <c r="L5" s="530"/>
      <c r="M5" s="530"/>
      <c r="N5" s="530"/>
      <c r="O5" s="530"/>
      <c r="P5" s="536"/>
      <c r="Q5" s="530" t="s">
        <v>90</v>
      </c>
    </row>
    <row r="6" spans="1:17">
      <c r="A6" s="530"/>
      <c r="B6" s="536"/>
      <c r="C6" s="530" t="s">
        <v>278</v>
      </c>
      <c r="D6" s="530"/>
      <c r="E6" s="530" t="s">
        <v>279</v>
      </c>
      <c r="F6" s="530"/>
      <c r="G6" s="530" t="s">
        <v>193</v>
      </c>
      <c r="H6" s="530" t="s">
        <v>271</v>
      </c>
      <c r="I6" s="82"/>
      <c r="J6" s="530" t="s">
        <v>278</v>
      </c>
      <c r="K6" s="530"/>
      <c r="L6" s="530" t="s">
        <v>279</v>
      </c>
      <c r="M6" s="530"/>
      <c r="N6" s="530" t="s">
        <v>193</v>
      </c>
      <c r="O6" s="530" t="s">
        <v>271</v>
      </c>
      <c r="P6" s="536"/>
      <c r="Q6" s="530"/>
    </row>
    <row r="7" spans="1:17">
      <c r="A7" s="530"/>
      <c r="B7" s="536"/>
      <c r="C7" s="91" t="s">
        <v>272</v>
      </c>
      <c r="D7" s="91" t="s">
        <v>273</v>
      </c>
      <c r="E7" s="91" t="s">
        <v>272</v>
      </c>
      <c r="F7" s="91" t="s">
        <v>273</v>
      </c>
      <c r="G7" s="530"/>
      <c r="H7" s="530"/>
      <c r="I7" s="82"/>
      <c r="J7" s="91" t="s">
        <v>272</v>
      </c>
      <c r="K7" s="91" t="s">
        <v>273</v>
      </c>
      <c r="L7" s="91" t="s">
        <v>272</v>
      </c>
      <c r="M7" s="91" t="s">
        <v>273</v>
      </c>
      <c r="N7" s="530"/>
      <c r="O7" s="530"/>
      <c r="P7" s="536"/>
      <c r="Q7" s="530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8" customHeight="1">
      <c r="A9" s="100" t="s">
        <v>55</v>
      </c>
      <c r="B9" s="144"/>
      <c r="C9" s="146">
        <v>6</v>
      </c>
      <c r="D9" s="146">
        <v>1</v>
      </c>
      <c r="E9" s="146">
        <v>14</v>
      </c>
      <c r="F9" s="146">
        <v>1</v>
      </c>
      <c r="G9" s="61">
        <v>22</v>
      </c>
      <c r="H9" s="61">
        <v>69</v>
      </c>
      <c r="I9" s="144"/>
      <c r="J9" s="146">
        <v>8</v>
      </c>
      <c r="K9" s="146"/>
      <c r="L9" s="146">
        <v>2</v>
      </c>
      <c r="M9" s="146"/>
      <c r="N9" s="61">
        <v>10</v>
      </c>
      <c r="O9" s="61">
        <v>31</v>
      </c>
      <c r="P9" s="144"/>
      <c r="Q9" s="61">
        <v>32</v>
      </c>
    </row>
    <row r="10" spans="1:17" ht="18" customHeight="1">
      <c r="A10" s="100" t="s">
        <v>56</v>
      </c>
      <c r="B10" s="144"/>
      <c r="C10" s="146">
        <v>130</v>
      </c>
      <c r="D10" s="146">
        <v>21</v>
      </c>
      <c r="E10" s="146">
        <v>153</v>
      </c>
      <c r="F10" s="146">
        <v>4</v>
      </c>
      <c r="G10" s="61">
        <v>308</v>
      </c>
      <c r="H10" s="61">
        <v>65</v>
      </c>
      <c r="I10" s="144"/>
      <c r="J10" s="146">
        <v>103</v>
      </c>
      <c r="K10" s="146">
        <v>21</v>
      </c>
      <c r="L10" s="146">
        <v>30</v>
      </c>
      <c r="M10" s="146">
        <v>9</v>
      </c>
      <c r="N10" s="61">
        <v>163</v>
      </c>
      <c r="O10" s="61">
        <v>35</v>
      </c>
      <c r="P10" s="144"/>
      <c r="Q10" s="61">
        <v>471</v>
      </c>
    </row>
    <row r="11" spans="1:17" ht="18" customHeight="1">
      <c r="A11" s="100" t="s">
        <v>57</v>
      </c>
      <c r="B11" s="144"/>
      <c r="C11" s="146">
        <v>1</v>
      </c>
      <c r="D11" s="146"/>
      <c r="E11" s="146">
        <v>5</v>
      </c>
      <c r="F11" s="146"/>
      <c r="G11" s="61">
        <v>6</v>
      </c>
      <c r="H11" s="61">
        <v>50</v>
      </c>
      <c r="I11" s="144"/>
      <c r="J11" s="146">
        <v>5</v>
      </c>
      <c r="K11" s="146"/>
      <c r="L11" s="146">
        <v>1</v>
      </c>
      <c r="M11" s="146"/>
      <c r="N11" s="61">
        <v>6</v>
      </c>
      <c r="O11" s="61">
        <v>50</v>
      </c>
      <c r="P11" s="144"/>
      <c r="Q11" s="61">
        <v>12</v>
      </c>
    </row>
    <row r="12" spans="1:17" ht="18" customHeight="1">
      <c r="A12" s="100" t="s">
        <v>58</v>
      </c>
      <c r="B12" s="144"/>
      <c r="C12" s="146">
        <v>2</v>
      </c>
      <c r="D12" s="146"/>
      <c r="E12" s="146">
        <v>7</v>
      </c>
      <c r="F12" s="146"/>
      <c r="G12" s="61">
        <v>9</v>
      </c>
      <c r="H12" s="61">
        <v>75</v>
      </c>
      <c r="I12" s="144"/>
      <c r="J12" s="146">
        <v>3</v>
      </c>
      <c r="K12" s="146"/>
      <c r="L12" s="146"/>
      <c r="M12" s="146"/>
      <c r="N12" s="61">
        <v>3</v>
      </c>
      <c r="O12" s="61">
        <v>25</v>
      </c>
      <c r="P12" s="144"/>
      <c r="Q12" s="61">
        <v>12</v>
      </c>
    </row>
    <row r="13" spans="1:17" ht="18" customHeight="1">
      <c r="A13" s="100" t="s">
        <v>61</v>
      </c>
      <c r="B13" s="144"/>
      <c r="C13" s="146">
        <v>159</v>
      </c>
      <c r="D13" s="146">
        <v>20</v>
      </c>
      <c r="E13" s="146">
        <v>187</v>
      </c>
      <c r="F13" s="146">
        <v>5</v>
      </c>
      <c r="G13" s="61">
        <v>371</v>
      </c>
      <c r="H13" s="61">
        <v>89</v>
      </c>
      <c r="I13" s="144"/>
      <c r="J13" s="146">
        <v>17</v>
      </c>
      <c r="K13" s="146">
        <v>1</v>
      </c>
      <c r="L13" s="146">
        <v>25</v>
      </c>
      <c r="M13" s="146">
        <v>1</v>
      </c>
      <c r="N13" s="61">
        <v>44</v>
      </c>
      <c r="O13" s="61">
        <v>11</v>
      </c>
      <c r="P13" s="144"/>
      <c r="Q13" s="61">
        <v>415</v>
      </c>
    </row>
    <row r="14" spans="1:17" ht="18" customHeight="1">
      <c r="A14" s="100" t="s">
        <v>62</v>
      </c>
      <c r="B14" s="144"/>
      <c r="C14" s="146">
        <v>90</v>
      </c>
      <c r="D14" s="146">
        <v>9</v>
      </c>
      <c r="E14" s="146">
        <v>53</v>
      </c>
      <c r="F14" s="146"/>
      <c r="G14" s="61">
        <v>152</v>
      </c>
      <c r="H14" s="61">
        <v>92</v>
      </c>
      <c r="I14" s="144"/>
      <c r="J14" s="146">
        <v>2</v>
      </c>
      <c r="K14" s="146">
        <v>8</v>
      </c>
      <c r="L14" s="146">
        <v>2</v>
      </c>
      <c r="M14" s="146">
        <v>1</v>
      </c>
      <c r="N14" s="61">
        <v>13</v>
      </c>
      <c r="O14" s="61">
        <v>8</v>
      </c>
      <c r="P14" s="144"/>
      <c r="Q14" s="61">
        <v>165</v>
      </c>
    </row>
    <row r="15" spans="1:17" ht="18" customHeight="1">
      <c r="A15" s="100" t="s">
        <v>63</v>
      </c>
      <c r="B15" s="144"/>
      <c r="C15" s="146">
        <v>89</v>
      </c>
      <c r="D15" s="146">
        <v>10</v>
      </c>
      <c r="E15" s="146">
        <v>85</v>
      </c>
      <c r="F15" s="146">
        <v>11</v>
      </c>
      <c r="G15" s="61">
        <v>195</v>
      </c>
      <c r="H15" s="61">
        <v>71</v>
      </c>
      <c r="I15" s="144"/>
      <c r="J15" s="146">
        <v>20</v>
      </c>
      <c r="K15" s="146">
        <v>8</v>
      </c>
      <c r="L15" s="146">
        <v>38</v>
      </c>
      <c r="M15" s="146">
        <v>13</v>
      </c>
      <c r="N15" s="61">
        <v>79</v>
      </c>
      <c r="O15" s="61">
        <v>29</v>
      </c>
      <c r="P15" s="144"/>
      <c r="Q15" s="61">
        <v>274</v>
      </c>
    </row>
    <row r="16" spans="1:17" ht="18" customHeight="1">
      <c r="A16" s="100" t="s">
        <v>59</v>
      </c>
      <c r="B16" s="144"/>
      <c r="C16" s="146">
        <v>44</v>
      </c>
      <c r="D16" s="146">
        <v>2</v>
      </c>
      <c r="E16" s="146">
        <v>38</v>
      </c>
      <c r="F16" s="146">
        <v>1</v>
      </c>
      <c r="G16" s="61">
        <v>85</v>
      </c>
      <c r="H16" s="61">
        <v>100</v>
      </c>
      <c r="I16" s="144"/>
      <c r="J16" s="146"/>
      <c r="K16" s="146"/>
      <c r="L16" s="146"/>
      <c r="M16" s="146"/>
      <c r="N16" s="61">
        <v>0</v>
      </c>
      <c r="O16" s="61">
        <v>0</v>
      </c>
      <c r="P16" s="144"/>
      <c r="Q16" s="61">
        <v>85</v>
      </c>
    </row>
    <row r="17" spans="1:17" ht="18" customHeight="1">
      <c r="A17" s="100" t="s">
        <v>60</v>
      </c>
      <c r="B17" s="144"/>
      <c r="C17" s="146">
        <v>3</v>
      </c>
      <c r="D17" s="146">
        <v>1</v>
      </c>
      <c r="E17" s="146">
        <v>6</v>
      </c>
      <c r="F17" s="146"/>
      <c r="G17" s="61">
        <v>10</v>
      </c>
      <c r="H17" s="61">
        <v>59</v>
      </c>
      <c r="I17" s="144"/>
      <c r="J17" s="146">
        <v>4</v>
      </c>
      <c r="K17" s="146"/>
      <c r="L17" s="146">
        <v>3</v>
      </c>
      <c r="M17" s="146"/>
      <c r="N17" s="61">
        <v>7</v>
      </c>
      <c r="O17" s="61">
        <v>41</v>
      </c>
      <c r="P17" s="144"/>
      <c r="Q17" s="61">
        <v>17</v>
      </c>
    </row>
    <row r="18" spans="1:17" ht="18" customHeight="1">
      <c r="A18" s="100" t="s">
        <v>64</v>
      </c>
      <c r="B18" s="144"/>
      <c r="C18" s="146">
        <v>7</v>
      </c>
      <c r="D18" s="146">
        <v>1</v>
      </c>
      <c r="E18" s="146">
        <v>12</v>
      </c>
      <c r="F18" s="146">
        <v>2</v>
      </c>
      <c r="G18" s="61">
        <v>22</v>
      </c>
      <c r="H18" s="61">
        <v>100</v>
      </c>
      <c r="I18" s="144"/>
      <c r="J18" s="146"/>
      <c r="K18" s="146"/>
      <c r="L18" s="146"/>
      <c r="M18" s="146"/>
      <c r="N18" s="61">
        <v>0</v>
      </c>
      <c r="O18" s="61">
        <v>0</v>
      </c>
      <c r="P18" s="144"/>
      <c r="Q18" s="61">
        <v>22</v>
      </c>
    </row>
    <row r="19" spans="1:17" ht="18" customHeight="1">
      <c r="A19" s="100" t="s">
        <v>69</v>
      </c>
      <c r="B19" s="144"/>
      <c r="C19" s="146">
        <v>47</v>
      </c>
      <c r="D19" s="146">
        <v>9</v>
      </c>
      <c r="E19" s="146">
        <v>113</v>
      </c>
      <c r="F19" s="146">
        <v>7</v>
      </c>
      <c r="G19" s="61">
        <v>176</v>
      </c>
      <c r="H19" s="61">
        <v>92</v>
      </c>
      <c r="I19" s="144"/>
      <c r="J19" s="146">
        <v>5</v>
      </c>
      <c r="K19" s="146">
        <v>2</v>
      </c>
      <c r="L19" s="146">
        <v>7</v>
      </c>
      <c r="M19" s="146">
        <v>2</v>
      </c>
      <c r="N19" s="61">
        <v>16</v>
      </c>
      <c r="O19" s="61">
        <v>8</v>
      </c>
      <c r="P19" s="144"/>
      <c r="Q19" s="61">
        <v>192</v>
      </c>
    </row>
    <row r="20" spans="1:17" ht="18" customHeight="1">
      <c r="A20" s="100" t="s">
        <v>65</v>
      </c>
      <c r="B20" s="144"/>
      <c r="C20" s="146">
        <v>17</v>
      </c>
      <c r="D20" s="146">
        <v>1</v>
      </c>
      <c r="E20" s="146">
        <v>17</v>
      </c>
      <c r="F20" s="146">
        <v>1</v>
      </c>
      <c r="G20" s="61">
        <v>36</v>
      </c>
      <c r="H20" s="61">
        <v>92</v>
      </c>
      <c r="I20" s="144"/>
      <c r="J20" s="146">
        <v>1</v>
      </c>
      <c r="K20" s="146"/>
      <c r="L20" s="146">
        <v>2</v>
      </c>
      <c r="M20" s="146"/>
      <c r="N20" s="61">
        <v>3</v>
      </c>
      <c r="O20" s="61">
        <v>8</v>
      </c>
      <c r="P20" s="144"/>
      <c r="Q20" s="61">
        <v>39</v>
      </c>
    </row>
    <row r="21" spans="1:17" ht="18" customHeight="1">
      <c r="A21" s="100" t="s">
        <v>66</v>
      </c>
      <c r="B21" s="144"/>
      <c r="C21" s="146">
        <v>5</v>
      </c>
      <c r="D21" s="146">
        <v>3</v>
      </c>
      <c r="E21" s="146">
        <v>1</v>
      </c>
      <c r="F21" s="146"/>
      <c r="G21" s="61">
        <v>9</v>
      </c>
      <c r="H21" s="61">
        <v>27</v>
      </c>
      <c r="I21" s="144"/>
      <c r="J21" s="146">
        <v>12</v>
      </c>
      <c r="K21" s="146"/>
      <c r="L21" s="146">
        <v>12</v>
      </c>
      <c r="M21" s="146"/>
      <c r="N21" s="61">
        <v>24</v>
      </c>
      <c r="O21" s="61">
        <v>73</v>
      </c>
      <c r="P21" s="144"/>
      <c r="Q21" s="61">
        <v>33</v>
      </c>
    </row>
    <row r="22" spans="1:17" ht="18" customHeight="1">
      <c r="A22" s="100" t="s">
        <v>67</v>
      </c>
      <c r="B22" s="144"/>
      <c r="C22" s="146">
        <v>9</v>
      </c>
      <c r="D22" s="146"/>
      <c r="E22" s="146">
        <v>17</v>
      </c>
      <c r="F22" s="146">
        <v>2</v>
      </c>
      <c r="G22" s="61">
        <v>28</v>
      </c>
      <c r="H22" s="61">
        <v>93</v>
      </c>
      <c r="I22" s="144"/>
      <c r="J22" s="146">
        <v>1</v>
      </c>
      <c r="K22" s="146"/>
      <c r="L22" s="146">
        <v>1</v>
      </c>
      <c r="M22" s="146"/>
      <c r="N22" s="61">
        <v>2</v>
      </c>
      <c r="O22" s="61">
        <v>7</v>
      </c>
      <c r="P22" s="144"/>
      <c r="Q22" s="61">
        <v>30</v>
      </c>
    </row>
    <row r="23" spans="1:17" ht="18" customHeight="1">
      <c r="A23" s="100" t="s">
        <v>68</v>
      </c>
      <c r="B23" s="144"/>
      <c r="C23" s="146">
        <v>40</v>
      </c>
      <c r="D23" s="146">
        <v>4</v>
      </c>
      <c r="E23" s="146">
        <v>39</v>
      </c>
      <c r="F23" s="146">
        <v>2</v>
      </c>
      <c r="G23" s="61">
        <v>85</v>
      </c>
      <c r="H23" s="61">
        <v>70</v>
      </c>
      <c r="I23" s="144"/>
      <c r="J23" s="146">
        <v>20</v>
      </c>
      <c r="K23" s="146">
        <v>1</v>
      </c>
      <c r="L23" s="146">
        <v>15</v>
      </c>
      <c r="M23" s="146"/>
      <c r="N23" s="61">
        <v>36</v>
      </c>
      <c r="O23" s="61">
        <v>30</v>
      </c>
      <c r="P23" s="144"/>
      <c r="Q23" s="61">
        <v>121</v>
      </c>
    </row>
    <row r="24" spans="1:17" ht="18" customHeight="1">
      <c r="A24" s="100" t="s">
        <v>70</v>
      </c>
      <c r="B24" s="144"/>
      <c r="C24" s="146">
        <v>18</v>
      </c>
      <c r="D24" s="146">
        <v>1</v>
      </c>
      <c r="E24" s="146">
        <v>14</v>
      </c>
      <c r="F24" s="146"/>
      <c r="G24" s="61">
        <v>33</v>
      </c>
      <c r="H24" s="61">
        <v>52</v>
      </c>
      <c r="I24" s="144"/>
      <c r="J24" s="146">
        <v>20</v>
      </c>
      <c r="K24" s="146">
        <v>1</v>
      </c>
      <c r="L24" s="146">
        <v>9</v>
      </c>
      <c r="M24" s="146">
        <v>1</v>
      </c>
      <c r="N24" s="61">
        <v>31</v>
      </c>
      <c r="O24" s="61">
        <v>48</v>
      </c>
      <c r="P24" s="144"/>
      <c r="Q24" s="61">
        <v>64</v>
      </c>
    </row>
    <row r="25" spans="1:17" ht="18" customHeight="1">
      <c r="A25" s="100" t="s">
        <v>71</v>
      </c>
      <c r="B25" s="144"/>
      <c r="C25" s="146">
        <v>3</v>
      </c>
      <c r="D25" s="146"/>
      <c r="E25" s="146">
        <v>10</v>
      </c>
      <c r="F25" s="146"/>
      <c r="G25" s="61">
        <v>13</v>
      </c>
      <c r="H25" s="61">
        <v>93</v>
      </c>
      <c r="I25" s="144"/>
      <c r="J25" s="146"/>
      <c r="K25" s="146"/>
      <c r="L25" s="146">
        <v>1</v>
      </c>
      <c r="M25" s="146"/>
      <c r="N25" s="61">
        <v>1</v>
      </c>
      <c r="O25" s="61">
        <v>7</v>
      </c>
      <c r="P25" s="144"/>
      <c r="Q25" s="61">
        <v>14</v>
      </c>
    </row>
    <row r="26" spans="1:17" ht="18" customHeight="1">
      <c r="A26" s="100" t="s">
        <v>72</v>
      </c>
      <c r="B26" s="144"/>
      <c r="C26" s="146">
        <v>4</v>
      </c>
      <c r="D26" s="146">
        <v>1</v>
      </c>
      <c r="E26" s="146">
        <v>5</v>
      </c>
      <c r="F26" s="146"/>
      <c r="G26" s="61">
        <v>10</v>
      </c>
      <c r="H26" s="61">
        <v>91</v>
      </c>
      <c r="I26" s="144"/>
      <c r="J26" s="146"/>
      <c r="K26" s="146"/>
      <c r="L26" s="146">
        <v>1</v>
      </c>
      <c r="M26" s="146"/>
      <c r="N26" s="61">
        <v>1</v>
      </c>
      <c r="O26" s="61">
        <v>9</v>
      </c>
      <c r="P26" s="144"/>
      <c r="Q26" s="61">
        <v>11</v>
      </c>
    </row>
    <row r="27" spans="1:17" ht="18" customHeight="1">
      <c r="A27" s="100" t="s">
        <v>73</v>
      </c>
      <c r="B27" s="144"/>
      <c r="C27" s="146">
        <v>92</v>
      </c>
      <c r="D27" s="146">
        <v>2</v>
      </c>
      <c r="E27" s="146">
        <v>94</v>
      </c>
      <c r="F27" s="146">
        <v>2</v>
      </c>
      <c r="G27" s="61">
        <v>190</v>
      </c>
      <c r="H27" s="61">
        <v>91</v>
      </c>
      <c r="I27" s="144"/>
      <c r="J27" s="146">
        <v>8</v>
      </c>
      <c r="K27" s="146">
        <v>1</v>
      </c>
      <c r="L27" s="146">
        <v>8</v>
      </c>
      <c r="M27" s="146">
        <v>1</v>
      </c>
      <c r="N27" s="61">
        <v>18</v>
      </c>
      <c r="O27" s="61">
        <v>9</v>
      </c>
      <c r="P27" s="144"/>
      <c r="Q27" s="61">
        <v>208</v>
      </c>
    </row>
    <row r="28" spans="1:17" ht="18" customHeight="1">
      <c r="A28" s="100" t="s">
        <v>74</v>
      </c>
      <c r="B28" s="144"/>
      <c r="C28" s="146">
        <v>9</v>
      </c>
      <c r="D28" s="146">
        <v>1</v>
      </c>
      <c r="E28" s="146">
        <v>9</v>
      </c>
      <c r="F28" s="146"/>
      <c r="G28" s="61">
        <v>19</v>
      </c>
      <c r="H28" s="61">
        <v>100</v>
      </c>
      <c r="I28" s="144"/>
      <c r="J28" s="146"/>
      <c r="K28" s="146"/>
      <c r="L28" s="146"/>
      <c r="M28" s="146"/>
      <c r="N28" s="61">
        <v>0</v>
      </c>
      <c r="O28" s="61">
        <v>0</v>
      </c>
      <c r="P28" s="144"/>
      <c r="Q28" s="61">
        <v>19</v>
      </c>
    </row>
    <row r="29" spans="1:17" ht="18" customHeight="1">
      <c r="A29" s="100" t="s">
        <v>75</v>
      </c>
      <c r="B29" s="144"/>
      <c r="C29" s="146">
        <v>20</v>
      </c>
      <c r="D29" s="146">
        <v>2</v>
      </c>
      <c r="E29" s="146">
        <v>7</v>
      </c>
      <c r="F29" s="146">
        <v>1</v>
      </c>
      <c r="G29" s="61">
        <v>30</v>
      </c>
      <c r="H29" s="61">
        <v>88</v>
      </c>
      <c r="I29" s="144"/>
      <c r="J29" s="146"/>
      <c r="K29" s="146">
        <v>1</v>
      </c>
      <c r="L29" s="146">
        <v>2</v>
      </c>
      <c r="M29" s="146">
        <v>1</v>
      </c>
      <c r="N29" s="61">
        <v>4</v>
      </c>
      <c r="O29" s="61">
        <v>12</v>
      </c>
      <c r="P29" s="144"/>
      <c r="Q29" s="61">
        <v>34</v>
      </c>
    </row>
    <row r="30" spans="1:17" ht="18" customHeight="1">
      <c r="A30" s="100" t="s">
        <v>76</v>
      </c>
      <c r="B30" s="144"/>
      <c r="C30" s="146">
        <v>15</v>
      </c>
      <c r="D30" s="146">
        <v>1</v>
      </c>
      <c r="E30" s="146">
        <v>23</v>
      </c>
      <c r="F30" s="146">
        <v>1</v>
      </c>
      <c r="G30" s="61">
        <v>40</v>
      </c>
      <c r="H30" s="61">
        <v>93</v>
      </c>
      <c r="I30" s="144"/>
      <c r="J30" s="146"/>
      <c r="K30" s="146"/>
      <c r="L30" s="146">
        <v>3</v>
      </c>
      <c r="M30" s="146"/>
      <c r="N30" s="61">
        <v>3</v>
      </c>
      <c r="O30" s="61">
        <v>7</v>
      </c>
      <c r="P30" s="144"/>
      <c r="Q30" s="61">
        <v>43</v>
      </c>
    </row>
    <row r="31" spans="1:17" ht="18" customHeight="1">
      <c r="A31" s="100" t="s">
        <v>77</v>
      </c>
      <c r="B31" s="144"/>
      <c r="C31" s="146">
        <v>62</v>
      </c>
      <c r="D31" s="146">
        <v>5</v>
      </c>
      <c r="E31" s="146">
        <v>17</v>
      </c>
      <c r="F31" s="146">
        <v>1</v>
      </c>
      <c r="G31" s="61">
        <v>85</v>
      </c>
      <c r="H31" s="61">
        <v>77</v>
      </c>
      <c r="I31" s="144"/>
      <c r="J31" s="146">
        <v>9</v>
      </c>
      <c r="K31" s="146"/>
      <c r="L31" s="146">
        <v>14</v>
      </c>
      <c r="M31" s="146">
        <v>2</v>
      </c>
      <c r="N31" s="61">
        <v>25</v>
      </c>
      <c r="O31" s="61">
        <v>23</v>
      </c>
      <c r="P31" s="144"/>
      <c r="Q31" s="61">
        <v>110</v>
      </c>
    </row>
    <row r="32" spans="1:17" ht="18" customHeight="1">
      <c r="A32" s="100" t="s">
        <v>78</v>
      </c>
      <c r="B32" s="144"/>
      <c r="C32" s="146">
        <v>11</v>
      </c>
      <c r="D32" s="146">
        <v>1</v>
      </c>
      <c r="E32" s="146">
        <v>7</v>
      </c>
      <c r="F32" s="146">
        <v>2</v>
      </c>
      <c r="G32" s="61">
        <v>21</v>
      </c>
      <c r="H32" s="61">
        <v>91</v>
      </c>
      <c r="I32" s="144"/>
      <c r="J32" s="146"/>
      <c r="K32" s="146"/>
      <c r="L32" s="146">
        <v>2</v>
      </c>
      <c r="M32" s="146"/>
      <c r="N32" s="61">
        <v>2</v>
      </c>
      <c r="O32" s="61">
        <v>9</v>
      </c>
      <c r="P32" s="144"/>
      <c r="Q32" s="61">
        <v>23</v>
      </c>
    </row>
    <row r="33" spans="1:17" ht="18" customHeight="1">
      <c r="A33" s="100" t="s">
        <v>79</v>
      </c>
      <c r="B33" s="144"/>
      <c r="C33" s="146">
        <v>3</v>
      </c>
      <c r="D33" s="146"/>
      <c r="E33" s="146">
        <v>5</v>
      </c>
      <c r="F33" s="146">
        <v>1</v>
      </c>
      <c r="G33" s="61">
        <v>9</v>
      </c>
      <c r="H33" s="61">
        <v>50</v>
      </c>
      <c r="I33" s="144"/>
      <c r="J33" s="146">
        <v>4</v>
      </c>
      <c r="K33" s="146"/>
      <c r="L33" s="146">
        <v>3</v>
      </c>
      <c r="M33" s="146">
        <v>2</v>
      </c>
      <c r="N33" s="61">
        <v>9</v>
      </c>
      <c r="O33" s="61">
        <v>50</v>
      </c>
      <c r="P33" s="144"/>
      <c r="Q33" s="61">
        <v>18</v>
      </c>
    </row>
    <row r="34" spans="1:17" ht="18" customHeight="1">
      <c r="A34" s="100" t="s">
        <v>80</v>
      </c>
      <c r="B34" s="144"/>
      <c r="C34" s="146">
        <v>36</v>
      </c>
      <c r="D34" s="146">
        <v>8</v>
      </c>
      <c r="E34" s="146">
        <v>65</v>
      </c>
      <c r="F34" s="146">
        <v>5</v>
      </c>
      <c r="G34" s="61">
        <v>114</v>
      </c>
      <c r="H34" s="61">
        <v>93</v>
      </c>
      <c r="I34" s="144"/>
      <c r="J34" s="146"/>
      <c r="K34" s="146">
        <v>6</v>
      </c>
      <c r="L34" s="146">
        <v>3</v>
      </c>
      <c r="M34" s="146"/>
      <c r="N34" s="61">
        <v>9</v>
      </c>
      <c r="O34" s="61">
        <v>7</v>
      </c>
      <c r="P34" s="144"/>
      <c r="Q34" s="61">
        <v>123</v>
      </c>
    </row>
    <row r="35" spans="1:17" ht="18" customHeight="1">
      <c r="A35" s="100" t="s">
        <v>81</v>
      </c>
      <c r="B35" s="144"/>
      <c r="C35" s="146">
        <v>12</v>
      </c>
      <c r="D35" s="146">
        <v>3</v>
      </c>
      <c r="E35" s="146">
        <v>28</v>
      </c>
      <c r="F35" s="146"/>
      <c r="G35" s="61">
        <v>43</v>
      </c>
      <c r="H35" s="61">
        <v>98</v>
      </c>
      <c r="I35" s="144"/>
      <c r="J35" s="146"/>
      <c r="K35" s="146"/>
      <c r="L35" s="146">
        <v>1</v>
      </c>
      <c r="M35" s="146"/>
      <c r="N35" s="61">
        <v>1</v>
      </c>
      <c r="O35" s="61">
        <v>2</v>
      </c>
      <c r="P35" s="144"/>
      <c r="Q35" s="61">
        <v>44</v>
      </c>
    </row>
    <row r="36" spans="1:17" ht="18" customHeight="1">
      <c r="A36" s="100" t="s">
        <v>82</v>
      </c>
      <c r="B36" s="144"/>
      <c r="C36" s="146">
        <v>18</v>
      </c>
      <c r="D36" s="146">
        <v>2</v>
      </c>
      <c r="E36" s="146">
        <v>55</v>
      </c>
      <c r="F36" s="146">
        <v>2</v>
      </c>
      <c r="G36" s="61">
        <v>77</v>
      </c>
      <c r="H36" s="61">
        <v>73</v>
      </c>
      <c r="I36" s="144"/>
      <c r="J36" s="146">
        <v>8</v>
      </c>
      <c r="K36" s="146"/>
      <c r="L36" s="146">
        <v>19</v>
      </c>
      <c r="M36" s="146">
        <v>1</v>
      </c>
      <c r="N36" s="61">
        <v>28</v>
      </c>
      <c r="O36" s="61">
        <v>27</v>
      </c>
      <c r="P36" s="144"/>
      <c r="Q36" s="61">
        <v>105</v>
      </c>
    </row>
    <row r="37" spans="1:17" ht="18" customHeight="1">
      <c r="A37" s="100" t="s">
        <v>83</v>
      </c>
      <c r="B37" s="144"/>
      <c r="C37" s="146">
        <v>4</v>
      </c>
      <c r="D37" s="146"/>
      <c r="E37" s="146"/>
      <c r="F37" s="146"/>
      <c r="G37" s="61">
        <v>4</v>
      </c>
      <c r="H37" s="61">
        <v>67</v>
      </c>
      <c r="I37" s="144"/>
      <c r="J37" s="146">
        <v>1</v>
      </c>
      <c r="K37" s="146"/>
      <c r="L37" s="146">
        <v>1</v>
      </c>
      <c r="M37" s="146"/>
      <c r="N37" s="61">
        <v>2</v>
      </c>
      <c r="O37" s="61">
        <v>33</v>
      </c>
      <c r="P37" s="144"/>
      <c r="Q37" s="61">
        <v>6</v>
      </c>
    </row>
    <row r="38" spans="1:17" ht="18" customHeight="1">
      <c r="A38" s="100" t="s">
        <v>84</v>
      </c>
      <c r="B38" s="144"/>
      <c r="C38" s="146">
        <v>55</v>
      </c>
      <c r="D38" s="146">
        <v>1</v>
      </c>
      <c r="E38" s="146">
        <v>5</v>
      </c>
      <c r="F38" s="146"/>
      <c r="G38" s="61">
        <v>61</v>
      </c>
      <c r="H38" s="61">
        <v>98</v>
      </c>
      <c r="I38" s="144"/>
      <c r="J38" s="146">
        <v>1</v>
      </c>
      <c r="K38" s="146"/>
      <c r="L38" s="146"/>
      <c r="M38" s="146"/>
      <c r="N38" s="61">
        <v>1</v>
      </c>
      <c r="O38" s="61">
        <v>2</v>
      </c>
      <c r="P38" s="144"/>
      <c r="Q38" s="61">
        <v>62</v>
      </c>
    </row>
    <row r="39" spans="1:17" ht="18" customHeight="1">
      <c r="A39" s="100" t="s">
        <v>85</v>
      </c>
      <c r="B39" s="144"/>
      <c r="C39" s="146">
        <v>6</v>
      </c>
      <c r="D39" s="146"/>
      <c r="E39" s="146">
        <v>7</v>
      </c>
      <c r="F39" s="146">
        <v>1</v>
      </c>
      <c r="G39" s="61">
        <v>14</v>
      </c>
      <c r="H39" s="61">
        <v>82</v>
      </c>
      <c r="I39" s="144"/>
      <c r="J39" s="146"/>
      <c r="K39" s="146"/>
      <c r="L39" s="146">
        <v>3</v>
      </c>
      <c r="M39" s="146"/>
      <c r="N39" s="61">
        <v>3</v>
      </c>
      <c r="O39" s="61">
        <v>18</v>
      </c>
      <c r="P39" s="144"/>
      <c r="Q39" s="61">
        <v>17</v>
      </c>
    </row>
    <row r="40" spans="1:17" ht="18" customHeight="1">
      <c r="A40" s="100" t="s">
        <v>86</v>
      </c>
      <c r="B40" s="144"/>
      <c r="C40" s="146">
        <v>5</v>
      </c>
      <c r="D40" s="146">
        <v>1</v>
      </c>
      <c r="E40" s="146">
        <v>7</v>
      </c>
      <c r="F40" s="146"/>
      <c r="G40" s="61">
        <v>13</v>
      </c>
      <c r="H40" s="61">
        <v>30</v>
      </c>
      <c r="I40" s="144"/>
      <c r="J40" s="146">
        <v>13</v>
      </c>
      <c r="K40" s="146"/>
      <c r="L40" s="146">
        <v>17</v>
      </c>
      <c r="M40" s="146"/>
      <c r="N40" s="61">
        <v>30</v>
      </c>
      <c r="O40" s="61">
        <v>70</v>
      </c>
      <c r="P40" s="144"/>
      <c r="Q40" s="61">
        <v>43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8" customHeight="1">
      <c r="A42" s="71" t="s">
        <v>193</v>
      </c>
      <c r="B42" s="54"/>
      <c r="C42" s="73">
        <v>1022</v>
      </c>
      <c r="D42" s="72">
        <v>111</v>
      </c>
      <c r="E42" s="73">
        <v>1105</v>
      </c>
      <c r="F42" s="72">
        <v>52</v>
      </c>
      <c r="G42" s="73">
        <v>2290</v>
      </c>
      <c r="H42" s="72">
        <v>80</v>
      </c>
      <c r="I42" s="143"/>
      <c r="J42" s="72">
        <v>265</v>
      </c>
      <c r="K42" s="72">
        <v>50</v>
      </c>
      <c r="L42" s="72">
        <v>225</v>
      </c>
      <c r="M42" s="72">
        <v>34</v>
      </c>
      <c r="N42" s="72">
        <v>574</v>
      </c>
      <c r="O42" s="72">
        <v>20</v>
      </c>
      <c r="P42" s="143"/>
      <c r="Q42" s="73">
        <v>2864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8" customHeight="1">
      <c r="A44" s="100" t="s">
        <v>370</v>
      </c>
      <c r="B44" s="54"/>
      <c r="C44" s="146">
        <v>1</v>
      </c>
      <c r="D44" s="146"/>
      <c r="E44" s="146">
        <v>2</v>
      </c>
      <c r="F44" s="146"/>
      <c r="G44" s="61">
        <v>3</v>
      </c>
      <c r="H44" s="61">
        <v>25</v>
      </c>
      <c r="I44" s="54"/>
      <c r="J44" s="146">
        <v>5</v>
      </c>
      <c r="K44" s="146"/>
      <c r="L44" s="146">
        <v>4</v>
      </c>
      <c r="M44" s="146"/>
      <c r="N44" s="61">
        <v>9</v>
      </c>
      <c r="O44" s="61">
        <v>75</v>
      </c>
      <c r="P44" s="54"/>
      <c r="Q44" s="61">
        <v>12</v>
      </c>
    </row>
    <row r="45" spans="1:17" ht="18" customHeight="1">
      <c r="A45" s="100" t="s">
        <v>183</v>
      </c>
      <c r="B45" s="54"/>
      <c r="C45" s="146">
        <v>4</v>
      </c>
      <c r="D45" s="146"/>
      <c r="E45" s="146">
        <v>15</v>
      </c>
      <c r="F45" s="146"/>
      <c r="G45" s="61">
        <v>19</v>
      </c>
      <c r="H45" s="61">
        <v>59</v>
      </c>
      <c r="I45" s="54"/>
      <c r="J45" s="146">
        <v>4</v>
      </c>
      <c r="K45" s="146"/>
      <c r="L45" s="146">
        <v>9</v>
      </c>
      <c r="M45" s="146"/>
      <c r="N45" s="61">
        <v>13</v>
      </c>
      <c r="O45" s="61">
        <v>41</v>
      </c>
      <c r="P45" s="54"/>
      <c r="Q45" s="61">
        <v>32</v>
      </c>
    </row>
    <row r="46" spans="1:17" ht="18" customHeight="1">
      <c r="A46" s="100" t="s">
        <v>184</v>
      </c>
      <c r="B46" s="54"/>
      <c r="C46" s="146">
        <v>1</v>
      </c>
      <c r="D46" s="146"/>
      <c r="E46" s="146">
        <v>9</v>
      </c>
      <c r="F46" s="146"/>
      <c r="G46" s="61">
        <v>10</v>
      </c>
      <c r="H46" s="61">
        <v>45</v>
      </c>
      <c r="I46" s="54"/>
      <c r="J46" s="146">
        <v>3</v>
      </c>
      <c r="K46" s="146"/>
      <c r="L46" s="146">
        <v>9</v>
      </c>
      <c r="M46" s="146"/>
      <c r="N46" s="61">
        <v>12</v>
      </c>
      <c r="O46" s="61">
        <v>55</v>
      </c>
      <c r="P46" s="54"/>
      <c r="Q46" s="61">
        <v>22</v>
      </c>
    </row>
    <row r="47" spans="1:17" ht="18" customHeight="1">
      <c r="A47" s="100" t="s">
        <v>185</v>
      </c>
      <c r="B47" s="54"/>
      <c r="C47" s="146"/>
      <c r="D47" s="146"/>
      <c r="E47" s="146">
        <v>2</v>
      </c>
      <c r="F47" s="146"/>
      <c r="G47" s="61">
        <v>2</v>
      </c>
      <c r="H47" s="61">
        <v>67</v>
      </c>
      <c r="I47" s="54"/>
      <c r="J47" s="146"/>
      <c r="K47" s="146"/>
      <c r="L47" s="146">
        <v>1</v>
      </c>
      <c r="M47" s="146"/>
      <c r="N47" s="61">
        <v>1</v>
      </c>
      <c r="O47" s="61">
        <v>33</v>
      </c>
      <c r="P47" s="54"/>
      <c r="Q47" s="61">
        <v>3</v>
      </c>
    </row>
    <row r="48" spans="1:17" ht="18" customHeight="1">
      <c r="A48" s="100" t="s">
        <v>186</v>
      </c>
      <c r="B48" s="54"/>
      <c r="C48" s="146">
        <v>2</v>
      </c>
      <c r="D48" s="146"/>
      <c r="E48" s="146"/>
      <c r="F48" s="146"/>
      <c r="G48" s="61">
        <v>2</v>
      </c>
      <c r="H48" s="61">
        <v>40</v>
      </c>
      <c r="I48" s="54"/>
      <c r="J48" s="146"/>
      <c r="K48" s="146"/>
      <c r="L48" s="146">
        <v>3</v>
      </c>
      <c r="M48" s="146"/>
      <c r="N48" s="61">
        <v>3</v>
      </c>
      <c r="O48" s="61">
        <v>60</v>
      </c>
      <c r="P48" s="54"/>
      <c r="Q48" s="61">
        <v>5</v>
      </c>
    </row>
    <row r="49" spans="1:17" ht="18" customHeight="1">
      <c r="A49" s="100" t="s">
        <v>187</v>
      </c>
      <c r="B49" s="54"/>
      <c r="C49" s="146">
        <v>2</v>
      </c>
      <c r="D49" s="146"/>
      <c r="E49" s="146">
        <v>1</v>
      </c>
      <c r="F49" s="146"/>
      <c r="G49" s="61">
        <v>3</v>
      </c>
      <c r="H49" s="61">
        <v>4</v>
      </c>
      <c r="I49" s="54"/>
      <c r="J49" s="146">
        <v>19</v>
      </c>
      <c r="K49" s="146"/>
      <c r="L49" s="146">
        <v>46</v>
      </c>
      <c r="M49" s="146"/>
      <c r="N49" s="61">
        <v>65</v>
      </c>
      <c r="O49" s="61">
        <v>96</v>
      </c>
      <c r="P49" s="54"/>
      <c r="Q49" s="61">
        <v>68</v>
      </c>
    </row>
    <row r="50" spans="1:17" ht="18" customHeight="1">
      <c r="A50" s="100" t="s">
        <v>188</v>
      </c>
      <c r="B50" s="54"/>
      <c r="C50" s="146">
        <v>4</v>
      </c>
      <c r="D50" s="146"/>
      <c r="E50" s="146">
        <v>5</v>
      </c>
      <c r="F50" s="146"/>
      <c r="G50" s="61">
        <v>9</v>
      </c>
      <c r="H50" s="61">
        <v>30</v>
      </c>
      <c r="I50" s="54"/>
      <c r="J50" s="146">
        <v>9</v>
      </c>
      <c r="K50" s="146"/>
      <c r="L50" s="146">
        <v>12</v>
      </c>
      <c r="M50" s="146"/>
      <c r="N50" s="61">
        <v>21</v>
      </c>
      <c r="O50" s="61">
        <v>70</v>
      </c>
      <c r="P50" s="54"/>
      <c r="Q50" s="61">
        <v>30</v>
      </c>
    </row>
    <row r="51" spans="1:17" ht="18" customHeight="1">
      <c r="A51" s="100" t="s">
        <v>189</v>
      </c>
      <c r="B51" s="54"/>
      <c r="C51" s="146">
        <v>6</v>
      </c>
      <c r="D51" s="146"/>
      <c r="E51" s="146">
        <v>11</v>
      </c>
      <c r="F51" s="146"/>
      <c r="G51" s="61">
        <v>17</v>
      </c>
      <c r="H51" s="61">
        <v>40</v>
      </c>
      <c r="I51" s="54"/>
      <c r="J51" s="146">
        <v>20</v>
      </c>
      <c r="K51" s="146"/>
      <c r="L51" s="146">
        <v>5</v>
      </c>
      <c r="M51" s="146"/>
      <c r="N51" s="61">
        <v>25</v>
      </c>
      <c r="O51" s="61">
        <v>60</v>
      </c>
      <c r="P51" s="54"/>
      <c r="Q51" s="61">
        <v>42</v>
      </c>
    </row>
    <row r="52" spans="1:17" ht="18" customHeight="1">
      <c r="A52" s="100" t="s">
        <v>190</v>
      </c>
      <c r="B52" s="54"/>
      <c r="C52" s="146">
        <v>9</v>
      </c>
      <c r="D52" s="146"/>
      <c r="E52" s="146">
        <v>13</v>
      </c>
      <c r="F52" s="146"/>
      <c r="G52" s="61">
        <v>22</v>
      </c>
      <c r="H52" s="61">
        <v>49</v>
      </c>
      <c r="I52" s="54"/>
      <c r="J52" s="146">
        <v>15</v>
      </c>
      <c r="K52" s="146"/>
      <c r="L52" s="146">
        <v>8</v>
      </c>
      <c r="M52" s="146"/>
      <c r="N52" s="61">
        <v>23</v>
      </c>
      <c r="O52" s="61">
        <v>51</v>
      </c>
      <c r="P52" s="54"/>
      <c r="Q52" s="61">
        <v>45</v>
      </c>
    </row>
    <row r="53" spans="1:17" ht="18" customHeight="1">
      <c r="A53" s="100" t="s">
        <v>179</v>
      </c>
      <c r="B53" s="54"/>
      <c r="C53" s="146">
        <v>5</v>
      </c>
      <c r="D53" s="146"/>
      <c r="E53" s="146">
        <v>21</v>
      </c>
      <c r="F53" s="146"/>
      <c r="G53" s="61">
        <v>26</v>
      </c>
      <c r="H53" s="61">
        <v>46</v>
      </c>
      <c r="I53" s="54"/>
      <c r="J53" s="146">
        <v>13</v>
      </c>
      <c r="K53" s="146"/>
      <c r="L53" s="146">
        <v>17</v>
      </c>
      <c r="M53" s="146"/>
      <c r="N53" s="61">
        <v>30</v>
      </c>
      <c r="O53" s="61">
        <v>54</v>
      </c>
      <c r="P53" s="54"/>
      <c r="Q53" s="61">
        <v>56</v>
      </c>
    </row>
    <row r="54" spans="1:17" ht="18" customHeight="1">
      <c r="A54" s="100" t="s">
        <v>180</v>
      </c>
      <c r="B54" s="54"/>
      <c r="C54" s="146"/>
      <c r="D54" s="146">
        <v>2</v>
      </c>
      <c r="E54" s="146"/>
      <c r="F54" s="146">
        <v>6</v>
      </c>
      <c r="G54" s="61">
        <v>8</v>
      </c>
      <c r="H54" s="61">
        <v>28</v>
      </c>
      <c r="I54" s="54"/>
      <c r="J54" s="146"/>
      <c r="K54" s="146">
        <v>9</v>
      </c>
      <c r="L54" s="146"/>
      <c r="M54" s="146">
        <v>12</v>
      </c>
      <c r="N54" s="61">
        <v>21</v>
      </c>
      <c r="O54" s="61">
        <v>72</v>
      </c>
      <c r="P54" s="54"/>
      <c r="Q54" s="61">
        <v>29</v>
      </c>
    </row>
    <row r="55" spans="1:17" ht="18" customHeight="1">
      <c r="A55" s="100" t="s">
        <v>181</v>
      </c>
      <c r="B55" s="54"/>
      <c r="C55" s="146">
        <v>1</v>
      </c>
      <c r="D55" s="146"/>
      <c r="E55" s="146">
        <v>8</v>
      </c>
      <c r="F55" s="146"/>
      <c r="G55" s="61">
        <v>9</v>
      </c>
      <c r="H55" s="61">
        <v>21</v>
      </c>
      <c r="I55" s="54"/>
      <c r="J55" s="146">
        <v>14</v>
      </c>
      <c r="K55" s="146"/>
      <c r="L55" s="146">
        <v>20</v>
      </c>
      <c r="M55" s="146"/>
      <c r="N55" s="61">
        <v>34</v>
      </c>
      <c r="O55" s="61">
        <v>79</v>
      </c>
      <c r="P55" s="54"/>
      <c r="Q55" s="61">
        <v>43</v>
      </c>
    </row>
    <row r="56" spans="1:17" ht="18" customHeight="1">
      <c r="A56" s="100" t="s">
        <v>182</v>
      </c>
      <c r="B56" s="54"/>
      <c r="C56" s="146">
        <v>1</v>
      </c>
      <c r="D56" s="146"/>
      <c r="E56" s="146">
        <v>14</v>
      </c>
      <c r="F56" s="146"/>
      <c r="G56" s="61">
        <v>15</v>
      </c>
      <c r="H56" s="61">
        <v>19</v>
      </c>
      <c r="I56" s="54"/>
      <c r="J56" s="146">
        <v>18</v>
      </c>
      <c r="K56" s="146"/>
      <c r="L56" s="146">
        <v>47</v>
      </c>
      <c r="M56" s="146"/>
      <c r="N56" s="61">
        <v>65</v>
      </c>
      <c r="O56" s="61">
        <v>81</v>
      </c>
      <c r="P56" s="54"/>
      <c r="Q56" s="61">
        <v>80</v>
      </c>
    </row>
    <row r="57" spans="1:17" ht="18" customHeight="1">
      <c r="A57" s="100" t="s">
        <v>191</v>
      </c>
      <c r="B57" s="54"/>
      <c r="C57" s="146">
        <v>1</v>
      </c>
      <c r="D57" s="146"/>
      <c r="E57" s="146"/>
      <c r="F57" s="146"/>
      <c r="G57" s="61">
        <v>1</v>
      </c>
      <c r="H57" s="61">
        <v>25</v>
      </c>
      <c r="I57" s="54"/>
      <c r="J57" s="146">
        <v>1</v>
      </c>
      <c r="K57" s="146"/>
      <c r="L57" s="146">
        <v>2</v>
      </c>
      <c r="M57" s="146"/>
      <c r="N57" s="61">
        <v>3</v>
      </c>
      <c r="O57" s="61">
        <v>75</v>
      </c>
      <c r="P57" s="54"/>
      <c r="Q57" s="61">
        <v>4</v>
      </c>
    </row>
    <row r="58" spans="1:17" ht="8.1" customHeight="1">
      <c r="A58" s="136"/>
      <c r="B58" s="54"/>
      <c r="C58" s="148"/>
      <c r="D58" s="148"/>
      <c r="E58" s="148"/>
      <c r="F58" s="148"/>
      <c r="G58" s="154"/>
      <c r="H58" s="154"/>
      <c r="I58" s="54"/>
      <c r="J58" s="148"/>
      <c r="K58" s="148"/>
      <c r="L58" s="148"/>
      <c r="M58" s="148"/>
      <c r="N58" s="154"/>
      <c r="O58" s="154"/>
      <c r="P58" s="54"/>
      <c r="Q58" s="154"/>
    </row>
    <row r="59" spans="1:17" ht="18" customHeight="1">
      <c r="A59" s="176" t="s">
        <v>193</v>
      </c>
      <c r="B59" s="54"/>
      <c r="C59" s="164">
        <v>37</v>
      </c>
      <c r="D59" s="164">
        <v>2</v>
      </c>
      <c r="E59" s="164">
        <v>101</v>
      </c>
      <c r="F59" s="164">
        <v>6</v>
      </c>
      <c r="G59" s="164">
        <v>146</v>
      </c>
      <c r="H59" s="164">
        <f>G59*100/Q59</f>
        <v>30.997876857749468</v>
      </c>
      <c r="I59" s="54"/>
      <c r="J59" s="164">
        <v>121</v>
      </c>
      <c r="K59" s="164">
        <v>9</v>
      </c>
      <c r="L59" s="164">
        <v>183</v>
      </c>
      <c r="M59" s="164">
        <v>12</v>
      </c>
      <c r="N59" s="164">
        <v>325</v>
      </c>
      <c r="O59" s="164">
        <f>N59*100/Q59</f>
        <v>69.002123142250525</v>
      </c>
      <c r="P59" s="54"/>
      <c r="Q59" s="152">
        <v>471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8" customHeight="1">
      <c r="A61" s="71" t="s">
        <v>90</v>
      </c>
      <c r="B61" s="143"/>
      <c r="C61" s="73">
        <v>1059</v>
      </c>
      <c r="D61" s="72">
        <v>113</v>
      </c>
      <c r="E61" s="73">
        <v>1206</v>
      </c>
      <c r="F61" s="72">
        <v>58</v>
      </c>
      <c r="G61" s="73">
        <v>2436</v>
      </c>
      <c r="H61" s="72">
        <v>73</v>
      </c>
      <c r="I61" s="143"/>
      <c r="J61" s="72">
        <v>386</v>
      </c>
      <c r="K61" s="72">
        <v>59</v>
      </c>
      <c r="L61" s="72">
        <v>408</v>
      </c>
      <c r="M61" s="72">
        <v>46</v>
      </c>
      <c r="N61" s="72">
        <v>899</v>
      </c>
      <c r="O61" s="72">
        <v>27</v>
      </c>
      <c r="P61" s="143"/>
      <c r="Q61" s="73">
        <v>3335</v>
      </c>
    </row>
    <row r="62" spans="1:17">
      <c r="A62" s="54"/>
    </row>
    <row r="63" spans="1:17" ht="14.1" customHeight="1">
      <c r="A63" s="464" t="s">
        <v>276</v>
      </c>
    </row>
    <row r="64" spans="1:17" ht="14.1" customHeight="1">
      <c r="A64" s="464" t="s">
        <v>519</v>
      </c>
    </row>
    <row r="65" spans="1:1" ht="14.1" customHeight="1">
      <c r="A65" s="464" t="s">
        <v>264</v>
      </c>
    </row>
    <row r="66" spans="1:1" ht="14.1" customHeight="1">
      <c r="A66" s="464" t="s">
        <v>265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7" firstPageNumber="36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2CF21-D9C6-40DC-B1FC-68AB095D3958}">
  <dimension ref="A1:M97"/>
  <sheetViews>
    <sheetView view="pageBreakPreview" zoomScaleNormal="100" zoomScaleSheetLayoutView="100" workbookViewId="0">
      <selection activeCell="C27" sqref="C2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529" t="s">
        <v>521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372</v>
      </c>
      <c r="B5" s="76" t="s">
        <v>90</v>
      </c>
    </row>
    <row r="6" spans="1:13" ht="5.0999999999999996" customHeight="1">
      <c r="A6" s="76" t="s">
        <v>56</v>
      </c>
      <c r="B6" s="76">
        <v>471</v>
      </c>
    </row>
    <row r="7" spans="1:13" ht="5.0999999999999996" customHeight="1">
      <c r="A7" s="76" t="s">
        <v>61</v>
      </c>
      <c r="B7" s="76">
        <v>415</v>
      </c>
    </row>
    <row r="8" spans="1:13" ht="5.0999999999999996" customHeight="1">
      <c r="A8" s="76" t="s">
        <v>63</v>
      </c>
      <c r="B8" s="76">
        <v>274</v>
      </c>
    </row>
    <row r="9" spans="1:13" ht="5.0999999999999996" customHeight="1">
      <c r="A9" s="76" t="s">
        <v>73</v>
      </c>
      <c r="B9" s="76">
        <v>208</v>
      </c>
    </row>
    <row r="10" spans="1:13" ht="5.0999999999999996" customHeight="1">
      <c r="A10" s="76" t="s">
        <v>69</v>
      </c>
      <c r="B10" s="76">
        <v>192</v>
      </c>
    </row>
    <row r="11" spans="1:13" ht="5.0999999999999996" customHeight="1">
      <c r="A11" s="76" t="s">
        <v>62</v>
      </c>
      <c r="B11" s="76">
        <v>165</v>
      </c>
      <c r="J11" s="528" t="s">
        <v>266</v>
      </c>
      <c r="K11" s="527">
        <v>3335</v>
      </c>
    </row>
    <row r="12" spans="1:13" ht="5.0999999999999996" customHeight="1">
      <c r="A12" s="76" t="s">
        <v>80</v>
      </c>
      <c r="B12" s="76">
        <v>123</v>
      </c>
      <c r="J12" s="528"/>
      <c r="K12" s="527"/>
    </row>
    <row r="13" spans="1:13" ht="5.0999999999999996" customHeight="1">
      <c r="A13" s="76" t="s">
        <v>68</v>
      </c>
      <c r="B13" s="76">
        <v>121</v>
      </c>
      <c r="J13" s="528"/>
      <c r="K13" s="527"/>
    </row>
    <row r="14" spans="1:13" ht="5.0999999999999996" customHeight="1">
      <c r="A14" s="76" t="s">
        <v>77</v>
      </c>
      <c r="B14" s="76">
        <v>110</v>
      </c>
    </row>
    <row r="15" spans="1:13" ht="5.0999999999999996" customHeight="1">
      <c r="A15" s="76" t="s">
        <v>82</v>
      </c>
      <c r="B15" s="76">
        <v>105</v>
      </c>
    </row>
    <row r="16" spans="1:13" ht="5.0999999999999996" customHeight="1">
      <c r="A16" s="76" t="s">
        <v>59</v>
      </c>
      <c r="B16" s="76">
        <v>85</v>
      </c>
    </row>
    <row r="17" spans="1:2" ht="5.0999999999999996" customHeight="1">
      <c r="A17" s="76" t="s">
        <v>182</v>
      </c>
      <c r="B17" s="76">
        <v>80</v>
      </c>
    </row>
    <row r="18" spans="1:2" ht="5.0999999999999996" customHeight="1">
      <c r="A18" s="76" t="s">
        <v>187</v>
      </c>
      <c r="B18" s="76">
        <v>68</v>
      </c>
    </row>
    <row r="19" spans="1:2" ht="5.0999999999999996" customHeight="1">
      <c r="A19" s="76" t="s">
        <v>70</v>
      </c>
      <c r="B19" s="76">
        <v>64</v>
      </c>
    </row>
    <row r="20" spans="1:2" ht="5.0999999999999996" customHeight="1">
      <c r="A20" s="76" t="s">
        <v>84</v>
      </c>
      <c r="B20" s="76">
        <v>62</v>
      </c>
    </row>
    <row r="21" spans="1:2" ht="5.0999999999999996" customHeight="1">
      <c r="A21" s="76" t="s">
        <v>179</v>
      </c>
      <c r="B21" s="76">
        <v>56</v>
      </c>
    </row>
    <row r="22" spans="1:2" ht="5.0999999999999996" customHeight="1">
      <c r="A22" s="76" t="s">
        <v>190</v>
      </c>
      <c r="B22" s="76">
        <v>45</v>
      </c>
    </row>
    <row r="23" spans="1:2" ht="5.0999999999999996" customHeight="1">
      <c r="A23" s="76" t="s">
        <v>81</v>
      </c>
      <c r="B23" s="76">
        <v>44</v>
      </c>
    </row>
    <row r="24" spans="1:2" ht="5.0999999999999996" customHeight="1">
      <c r="A24" s="76" t="s">
        <v>76</v>
      </c>
      <c r="B24" s="76">
        <v>43</v>
      </c>
    </row>
    <row r="25" spans="1:2" ht="5.0999999999999996" customHeight="1">
      <c r="A25" s="76" t="s">
        <v>181</v>
      </c>
      <c r="B25" s="76">
        <v>43</v>
      </c>
    </row>
    <row r="26" spans="1:2" ht="5.0999999999999996" customHeight="1">
      <c r="A26" s="76" t="s">
        <v>86</v>
      </c>
      <c r="B26" s="76">
        <v>43</v>
      </c>
    </row>
    <row r="27" spans="1:2" ht="5.0999999999999996" customHeight="1">
      <c r="A27" s="76" t="s">
        <v>189</v>
      </c>
      <c r="B27" s="76">
        <v>42</v>
      </c>
    </row>
    <row r="28" spans="1:2" ht="5.0999999999999996" customHeight="1">
      <c r="A28" s="76" t="s">
        <v>65</v>
      </c>
      <c r="B28" s="76">
        <v>39</v>
      </c>
    </row>
    <row r="29" spans="1:2" ht="5.0999999999999996" customHeight="1">
      <c r="A29" s="76" t="s">
        <v>75</v>
      </c>
      <c r="B29" s="76">
        <v>34</v>
      </c>
    </row>
    <row r="30" spans="1:2" ht="5.0999999999999996" customHeight="1">
      <c r="A30" s="76" t="s">
        <v>66</v>
      </c>
      <c r="B30" s="76">
        <v>33</v>
      </c>
    </row>
    <row r="31" spans="1:2" ht="5.0999999999999996" customHeight="1">
      <c r="A31" s="76" t="s">
        <v>55</v>
      </c>
      <c r="B31" s="76">
        <v>32</v>
      </c>
    </row>
    <row r="32" spans="1:2" ht="5.0999999999999996" customHeight="1">
      <c r="A32" s="76" t="s">
        <v>183</v>
      </c>
      <c r="B32" s="76">
        <v>32</v>
      </c>
    </row>
    <row r="33" spans="1:2" ht="5.0999999999999996" customHeight="1">
      <c r="A33" s="76" t="s">
        <v>188</v>
      </c>
      <c r="B33" s="76">
        <v>30</v>
      </c>
    </row>
    <row r="34" spans="1:2" ht="5.0999999999999996" customHeight="1">
      <c r="A34" s="76" t="s">
        <v>67</v>
      </c>
      <c r="B34" s="76">
        <v>30</v>
      </c>
    </row>
    <row r="35" spans="1:2" ht="5.0999999999999996" customHeight="1">
      <c r="A35" s="76" t="s">
        <v>180</v>
      </c>
      <c r="B35" s="76">
        <v>29</v>
      </c>
    </row>
    <row r="36" spans="1:2" ht="5.0999999999999996" customHeight="1">
      <c r="A36" s="76" t="s">
        <v>78</v>
      </c>
      <c r="B36" s="76">
        <v>23</v>
      </c>
    </row>
    <row r="37" spans="1:2" ht="5.0999999999999996" customHeight="1">
      <c r="A37" s="76" t="s">
        <v>64</v>
      </c>
      <c r="B37" s="76">
        <v>22</v>
      </c>
    </row>
    <row r="38" spans="1:2" ht="5.0999999999999996" customHeight="1">
      <c r="A38" s="76" t="s">
        <v>184</v>
      </c>
      <c r="B38" s="76">
        <v>22</v>
      </c>
    </row>
    <row r="39" spans="1:2" ht="5.0999999999999996" customHeight="1">
      <c r="A39" s="76" t="s">
        <v>74</v>
      </c>
      <c r="B39" s="76">
        <v>19</v>
      </c>
    </row>
    <row r="40" spans="1:2" ht="5.0999999999999996" customHeight="1">
      <c r="A40" s="76" t="s">
        <v>79</v>
      </c>
      <c r="B40" s="76">
        <v>18</v>
      </c>
    </row>
    <row r="41" spans="1:2" ht="5.0999999999999996" customHeight="1">
      <c r="A41" s="76" t="s">
        <v>60</v>
      </c>
      <c r="B41" s="76">
        <v>17</v>
      </c>
    </row>
    <row r="42" spans="1:2" ht="5.0999999999999996" customHeight="1">
      <c r="A42" s="76" t="s">
        <v>85</v>
      </c>
      <c r="B42" s="76">
        <v>17</v>
      </c>
    </row>
    <row r="43" spans="1:2" ht="5.0999999999999996" customHeight="1">
      <c r="A43" s="76" t="s">
        <v>71</v>
      </c>
      <c r="B43" s="76">
        <v>14</v>
      </c>
    </row>
    <row r="44" spans="1:2" ht="5.0999999999999996" customHeight="1">
      <c r="A44" s="76" t="s">
        <v>370</v>
      </c>
      <c r="B44" s="76">
        <v>12</v>
      </c>
    </row>
    <row r="45" spans="1:2" ht="5.0999999999999996" customHeight="1">
      <c r="A45" s="76" t="s">
        <v>57</v>
      </c>
      <c r="B45" s="76">
        <v>12</v>
      </c>
    </row>
    <row r="46" spans="1:2" ht="5.0999999999999996" customHeight="1">
      <c r="A46" s="76" t="s">
        <v>58</v>
      </c>
      <c r="B46" s="76">
        <v>12</v>
      </c>
    </row>
    <row r="47" spans="1:2" ht="5.0999999999999996" customHeight="1">
      <c r="A47" s="76" t="s">
        <v>72</v>
      </c>
      <c r="B47" s="76">
        <v>11</v>
      </c>
    </row>
    <row r="48" spans="1:2" ht="5.0999999999999996" customHeight="1">
      <c r="A48" s="76" t="s">
        <v>83</v>
      </c>
      <c r="B48" s="76">
        <v>6</v>
      </c>
    </row>
    <row r="49" spans="1:2" ht="5.0999999999999996" customHeight="1">
      <c r="A49" s="76" t="s">
        <v>186</v>
      </c>
      <c r="B49" s="76">
        <v>5</v>
      </c>
    </row>
    <row r="50" spans="1:2" ht="5.0999999999999996" customHeight="1">
      <c r="A50" s="76" t="s">
        <v>191</v>
      </c>
      <c r="B50" s="76">
        <v>4</v>
      </c>
    </row>
    <row r="51" spans="1:2" ht="5.0999999999999996" customHeight="1">
      <c r="A51" s="76" t="s">
        <v>185</v>
      </c>
      <c r="B51" s="76">
        <v>3</v>
      </c>
    </row>
    <row r="52" spans="1:2" ht="5.0999999999999996" customHeight="1">
      <c r="A52" s="76" t="s">
        <v>274</v>
      </c>
      <c r="B52" s="76"/>
    </row>
    <row r="53" spans="1:2" ht="5.0999999999999996" customHeight="1">
      <c r="A53" s="76" t="s">
        <v>90</v>
      </c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42" t="s">
        <v>276</v>
      </c>
    </row>
    <row r="96" spans="1:1" ht="8.1" customHeight="1">
      <c r="A96" s="142" t="s">
        <v>264</v>
      </c>
    </row>
    <row r="97" spans="1:1" ht="8.1" customHeight="1">
      <c r="A97" s="142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FD67-72AD-430D-95A4-BC0994B231A2}">
  <dimension ref="A1:BL69"/>
  <sheetViews>
    <sheetView view="pageBreakPreview" topLeftCell="A3" zoomScale="40" zoomScaleNormal="100" zoomScaleSheetLayoutView="40" workbookViewId="0">
      <selection activeCell="BO26" sqref="BO26"/>
    </sheetView>
  </sheetViews>
  <sheetFormatPr baseColWidth="10" defaultRowHeight="15"/>
  <cols>
    <col min="1" max="1" width="56.7109375" style="53" customWidth="1"/>
    <col min="2" max="2" width="1.7109375" style="53" customWidth="1"/>
    <col min="3" max="34" width="7.28515625" style="53" customWidth="1"/>
    <col min="35" max="35" width="10.140625" style="53" customWidth="1"/>
    <col min="36" max="61" width="7.28515625" style="53" customWidth="1"/>
    <col min="62" max="62" width="1.7109375" style="53" customWidth="1"/>
    <col min="63" max="63" width="11" style="53" customWidth="1"/>
    <col min="64" max="16384" width="11.42578125" style="53"/>
  </cols>
  <sheetData>
    <row r="1" spans="1:64">
      <c r="A1" s="52" t="s">
        <v>53</v>
      </c>
    </row>
    <row r="2" spans="1:64" ht="43.5" customHeight="1">
      <c r="A2" s="525" t="s">
        <v>192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/>
      <c r="BI2" s="525"/>
      <c r="BJ2" s="525"/>
      <c r="BK2" s="525"/>
    </row>
    <row r="3" spans="1:64" ht="38.1" customHeight="1">
      <c r="A3" s="525" t="str">
        <f>UPPER(CONCATENATE("Agosto 2023"))</f>
        <v>AGOSTO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525"/>
      <c r="AU3" s="525"/>
      <c r="AV3" s="525"/>
      <c r="AW3" s="525"/>
      <c r="AX3" s="525"/>
      <c r="AY3" s="525"/>
      <c r="AZ3" s="525"/>
      <c r="BA3" s="525"/>
      <c r="BB3" s="525"/>
      <c r="BC3" s="525"/>
      <c r="BD3" s="525"/>
      <c r="BE3" s="525"/>
      <c r="BF3" s="525"/>
      <c r="BG3" s="525"/>
      <c r="BH3" s="525"/>
      <c r="BI3" s="525"/>
      <c r="BJ3" s="525"/>
      <c r="BK3" s="525"/>
    </row>
    <row r="4" spans="1:64">
      <c r="A4" s="54"/>
    </row>
    <row r="5" spans="1:64" ht="24.95" customHeight="1">
      <c r="A5" s="524" t="s">
        <v>200</v>
      </c>
      <c r="B5" s="55"/>
      <c r="C5" s="524" t="s">
        <v>89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4"/>
      <c r="AW5" s="524"/>
      <c r="AX5" s="524"/>
      <c r="AY5" s="524"/>
      <c r="AZ5" s="524"/>
      <c r="BA5" s="524"/>
      <c r="BB5" s="524"/>
      <c r="BC5" s="524"/>
      <c r="BD5" s="524"/>
      <c r="BE5" s="524"/>
      <c r="BF5" s="524"/>
      <c r="BG5" s="524"/>
      <c r="BH5" s="524"/>
      <c r="BI5" s="524"/>
      <c r="BJ5" s="54"/>
      <c r="BK5" s="524" t="s">
        <v>90</v>
      </c>
    </row>
    <row r="6" spans="1:64" ht="230.1" customHeight="1">
      <c r="A6" s="524"/>
      <c r="B6" s="55"/>
      <c r="C6" s="443" t="s">
        <v>91</v>
      </c>
      <c r="D6" s="443" t="s">
        <v>92</v>
      </c>
      <c r="E6" s="443" t="s">
        <v>93</v>
      </c>
      <c r="F6" s="443" t="s">
        <v>94</v>
      </c>
      <c r="G6" s="443" t="s">
        <v>95</v>
      </c>
      <c r="H6" s="443" t="s">
        <v>96</v>
      </c>
      <c r="I6" s="443" t="s">
        <v>97</v>
      </c>
      <c r="J6" s="443" t="s">
        <v>92</v>
      </c>
      <c r="K6" s="443" t="s">
        <v>98</v>
      </c>
      <c r="L6" s="443" t="s">
        <v>99</v>
      </c>
      <c r="M6" s="443" t="s">
        <v>100</v>
      </c>
      <c r="N6" s="443" t="s">
        <v>93</v>
      </c>
      <c r="O6" s="443" t="s">
        <v>101</v>
      </c>
      <c r="P6" s="443" t="s">
        <v>102</v>
      </c>
      <c r="Q6" s="443" t="s">
        <v>93</v>
      </c>
      <c r="R6" s="443" t="s">
        <v>103</v>
      </c>
      <c r="S6" s="443" t="s">
        <v>93</v>
      </c>
      <c r="T6" s="443" t="s">
        <v>92</v>
      </c>
      <c r="U6" s="443" t="s">
        <v>104</v>
      </c>
      <c r="V6" s="443" t="s">
        <v>105</v>
      </c>
      <c r="W6" s="443" t="s">
        <v>98</v>
      </c>
      <c r="X6" s="443" t="s">
        <v>98</v>
      </c>
      <c r="Y6" s="443" t="s">
        <v>92</v>
      </c>
      <c r="Z6" s="443" t="s">
        <v>106</v>
      </c>
      <c r="AA6" s="443" t="s">
        <v>201</v>
      </c>
      <c r="AB6" s="443" t="s">
        <v>107</v>
      </c>
      <c r="AC6" s="443" t="s">
        <v>108</v>
      </c>
      <c r="AD6" s="443" t="s">
        <v>202</v>
      </c>
      <c r="AE6" s="443" t="s">
        <v>93</v>
      </c>
      <c r="AF6" s="443" t="s">
        <v>93</v>
      </c>
      <c r="AG6" s="443" t="s">
        <v>109</v>
      </c>
      <c r="AH6" s="443" t="s">
        <v>92</v>
      </c>
      <c r="AI6" s="443" t="s">
        <v>630</v>
      </c>
      <c r="AJ6" s="443" t="s">
        <v>201</v>
      </c>
      <c r="AK6" s="443" t="s">
        <v>203</v>
      </c>
      <c r="AL6" s="443" t="s">
        <v>98</v>
      </c>
      <c r="AM6" s="443" t="s">
        <v>110</v>
      </c>
      <c r="AN6" s="443" t="s">
        <v>111</v>
      </c>
      <c r="AO6" s="443" t="s">
        <v>101</v>
      </c>
      <c r="AP6" s="443" t="s">
        <v>112</v>
      </c>
      <c r="AQ6" s="443" t="s">
        <v>113</v>
      </c>
      <c r="AR6" s="443" t="s">
        <v>114</v>
      </c>
      <c r="AS6" s="443" t="s">
        <v>115</v>
      </c>
      <c r="AT6" s="443" t="s">
        <v>111</v>
      </c>
      <c r="AU6" s="443" t="s">
        <v>93</v>
      </c>
      <c r="AV6" s="443" t="s">
        <v>116</v>
      </c>
      <c r="AW6" s="443" t="s">
        <v>113</v>
      </c>
      <c r="AX6" s="443" t="s">
        <v>117</v>
      </c>
      <c r="AY6" s="443" t="s">
        <v>118</v>
      </c>
      <c r="AZ6" s="443" t="s">
        <v>92</v>
      </c>
      <c r="BA6" s="443" t="s">
        <v>119</v>
      </c>
      <c r="BB6" s="443" t="s">
        <v>93</v>
      </c>
      <c r="BC6" s="443" t="s">
        <v>120</v>
      </c>
      <c r="BD6" s="443" t="s">
        <v>92</v>
      </c>
      <c r="BE6" s="443" t="s">
        <v>111</v>
      </c>
      <c r="BF6" s="443" t="s">
        <v>95</v>
      </c>
      <c r="BG6" s="443" t="s">
        <v>121</v>
      </c>
      <c r="BH6" s="443"/>
      <c r="BI6" s="526" t="s">
        <v>204</v>
      </c>
      <c r="BJ6" s="54"/>
      <c r="BK6" s="524"/>
    </row>
    <row r="7" spans="1:64" ht="212.1" customHeight="1">
      <c r="A7" s="524"/>
      <c r="B7" s="55"/>
      <c r="C7" s="444" t="s">
        <v>122</v>
      </c>
      <c r="D7" s="444" t="s">
        <v>123</v>
      </c>
      <c r="E7" s="444" t="s">
        <v>124</v>
      </c>
      <c r="F7" s="444" t="s">
        <v>125</v>
      </c>
      <c r="G7" s="444" t="s">
        <v>126</v>
      </c>
      <c r="H7" s="444" t="s">
        <v>127</v>
      </c>
      <c r="I7" s="444" t="s">
        <v>128</v>
      </c>
      <c r="J7" s="444" t="s">
        <v>129</v>
      </c>
      <c r="K7" s="444" t="s">
        <v>130</v>
      </c>
      <c r="L7" s="444" t="s">
        <v>131</v>
      </c>
      <c r="M7" s="444" t="s">
        <v>132</v>
      </c>
      <c r="N7" s="444" t="s">
        <v>133</v>
      </c>
      <c r="O7" s="444" t="s">
        <v>134</v>
      </c>
      <c r="P7" s="444" t="s">
        <v>135</v>
      </c>
      <c r="Q7" s="444" t="s">
        <v>136</v>
      </c>
      <c r="R7" s="444" t="s">
        <v>137</v>
      </c>
      <c r="S7" s="444" t="s">
        <v>138</v>
      </c>
      <c r="T7" s="444" t="s">
        <v>139</v>
      </c>
      <c r="U7" s="444" t="s">
        <v>140</v>
      </c>
      <c r="V7" s="444" t="s">
        <v>141</v>
      </c>
      <c r="W7" s="444" t="s">
        <v>142</v>
      </c>
      <c r="X7" s="444" t="s">
        <v>143</v>
      </c>
      <c r="Y7" s="444" t="s">
        <v>144</v>
      </c>
      <c r="Z7" s="444" t="s">
        <v>145</v>
      </c>
      <c r="AA7" s="444" t="s">
        <v>146</v>
      </c>
      <c r="AB7" s="444" t="s">
        <v>147</v>
      </c>
      <c r="AC7" s="444" t="s">
        <v>54</v>
      </c>
      <c r="AD7" s="444" t="s">
        <v>148</v>
      </c>
      <c r="AE7" s="444" t="s">
        <v>149</v>
      </c>
      <c r="AF7" s="444" t="s">
        <v>150</v>
      </c>
      <c r="AG7" s="444" t="s">
        <v>151</v>
      </c>
      <c r="AH7" s="444" t="s">
        <v>152</v>
      </c>
      <c r="AI7" s="444" t="s">
        <v>153</v>
      </c>
      <c r="AJ7" s="444" t="s">
        <v>154</v>
      </c>
      <c r="AK7" s="444" t="s">
        <v>155</v>
      </c>
      <c r="AL7" s="444" t="s">
        <v>156</v>
      </c>
      <c r="AM7" s="444" t="s">
        <v>157</v>
      </c>
      <c r="AN7" s="444" t="s">
        <v>158</v>
      </c>
      <c r="AO7" s="444" t="s">
        <v>159</v>
      </c>
      <c r="AP7" s="444" t="s">
        <v>160</v>
      </c>
      <c r="AQ7" s="444" t="s">
        <v>161</v>
      </c>
      <c r="AR7" s="444" t="s">
        <v>162</v>
      </c>
      <c r="AS7" s="444" t="s">
        <v>163</v>
      </c>
      <c r="AT7" s="444" t="s">
        <v>164</v>
      </c>
      <c r="AU7" s="444" t="s">
        <v>165</v>
      </c>
      <c r="AV7" s="444" t="s">
        <v>166</v>
      </c>
      <c r="AW7" s="444" t="s">
        <v>167</v>
      </c>
      <c r="AX7" s="444" t="s">
        <v>168</v>
      </c>
      <c r="AY7" s="444" t="s">
        <v>169</v>
      </c>
      <c r="AZ7" s="444" t="s">
        <v>170</v>
      </c>
      <c r="BA7" s="444" t="s">
        <v>171</v>
      </c>
      <c r="BB7" s="444" t="s">
        <v>172</v>
      </c>
      <c r="BC7" s="444" t="s">
        <v>173</v>
      </c>
      <c r="BD7" s="444" t="s">
        <v>174</v>
      </c>
      <c r="BE7" s="444" t="s">
        <v>175</v>
      </c>
      <c r="BF7" s="444" t="s">
        <v>176</v>
      </c>
      <c r="BG7" s="444" t="s">
        <v>177</v>
      </c>
      <c r="BH7" s="444" t="s">
        <v>178</v>
      </c>
      <c r="BI7" s="526"/>
      <c r="BJ7" s="54"/>
      <c r="BK7" s="524"/>
    </row>
    <row r="8" spans="1:64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</row>
    <row r="9" spans="1:64" ht="24.95" customHeight="1">
      <c r="A9" s="57" t="s">
        <v>55</v>
      </c>
      <c r="B9" s="55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/>
      <c r="AI9" s="58">
        <v>1</v>
      </c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>
        <v>1</v>
      </c>
      <c r="AY9" s="58"/>
      <c r="AZ9" s="58"/>
      <c r="BA9" s="58"/>
      <c r="BB9" s="58"/>
      <c r="BC9" s="58"/>
      <c r="BD9" s="58">
        <v>2</v>
      </c>
      <c r="BE9" s="58"/>
      <c r="BF9" s="58"/>
      <c r="BG9" s="58"/>
      <c r="BH9" s="58"/>
      <c r="BI9" s="58"/>
      <c r="BJ9" s="54"/>
      <c r="BK9" s="59">
        <v>8</v>
      </c>
    </row>
    <row r="10" spans="1:64" ht="24.95" customHeight="1">
      <c r="A10" s="57" t="s">
        <v>56</v>
      </c>
      <c r="B10" s="55"/>
      <c r="C10" s="58">
        <v>3</v>
      </c>
      <c r="D10" s="58">
        <v>6</v>
      </c>
      <c r="E10" s="58">
        <v>5</v>
      </c>
      <c r="F10" s="58"/>
      <c r="G10" s="58">
        <v>4</v>
      </c>
      <c r="H10" s="58"/>
      <c r="I10" s="58">
        <v>1</v>
      </c>
      <c r="J10" s="58"/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5</v>
      </c>
      <c r="T10" s="58"/>
      <c r="U10" s="58"/>
      <c r="V10" s="58"/>
      <c r="W10" s="58">
        <v>1</v>
      </c>
      <c r="X10" s="58">
        <v>1</v>
      </c>
      <c r="Y10" s="58"/>
      <c r="Z10" s="58">
        <v>3</v>
      </c>
      <c r="AA10" s="58"/>
      <c r="AB10" s="58">
        <v>9</v>
      </c>
      <c r="AC10" s="58"/>
      <c r="AD10" s="58"/>
      <c r="AE10" s="58"/>
      <c r="AF10" s="58">
        <v>3</v>
      </c>
      <c r="AG10" s="58">
        <v>58</v>
      </c>
      <c r="AH10" s="58"/>
      <c r="AI10" s="58">
        <v>11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12</v>
      </c>
      <c r="AU10" s="58"/>
      <c r="AV10" s="58">
        <v>2</v>
      </c>
      <c r="AW10" s="58"/>
      <c r="AX10" s="58"/>
      <c r="AY10" s="58">
        <v>3</v>
      </c>
      <c r="AZ10" s="58"/>
      <c r="BA10" s="58"/>
      <c r="BB10" s="58">
        <v>6</v>
      </c>
      <c r="BC10" s="58">
        <v>5</v>
      </c>
      <c r="BD10" s="58">
        <v>2</v>
      </c>
      <c r="BE10" s="58">
        <v>2</v>
      </c>
      <c r="BF10" s="58">
        <v>8</v>
      </c>
      <c r="BG10" s="58">
        <v>2</v>
      </c>
      <c r="BH10" s="58"/>
      <c r="BI10" s="58"/>
      <c r="BJ10" s="54"/>
      <c r="BK10" s="59">
        <v>158</v>
      </c>
    </row>
    <row r="11" spans="1:64" ht="24.95" customHeight="1">
      <c r="A11" s="57" t="s">
        <v>57</v>
      </c>
      <c r="B11" s="55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/>
      <c r="AI11" s="58">
        <v>7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>
        <v>1</v>
      </c>
      <c r="AZ11" s="58"/>
      <c r="BA11" s="58"/>
      <c r="BB11" s="58"/>
      <c r="BC11" s="58">
        <v>3</v>
      </c>
      <c r="BD11" s="58">
        <v>3</v>
      </c>
      <c r="BE11" s="58">
        <v>2</v>
      </c>
      <c r="BF11" s="58">
        <v>3</v>
      </c>
      <c r="BG11" s="58"/>
      <c r="BH11" s="58"/>
      <c r="BI11" s="58"/>
      <c r="BJ11" s="54"/>
      <c r="BK11" s="59">
        <v>37</v>
      </c>
    </row>
    <row r="12" spans="1:64" ht="24.95" customHeight="1">
      <c r="A12" s="57" t="s">
        <v>58</v>
      </c>
      <c r="B12" s="55"/>
      <c r="C12" s="58"/>
      <c r="D12" s="58"/>
      <c r="E12" s="58"/>
      <c r="F12" s="58"/>
      <c r="G12" s="58"/>
      <c r="H12" s="58">
        <v>14</v>
      </c>
      <c r="I12" s="58">
        <v>2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32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>
        <v>1</v>
      </c>
      <c r="BB12" s="58"/>
      <c r="BC12" s="58">
        <v>3</v>
      </c>
      <c r="BD12" s="58">
        <v>3</v>
      </c>
      <c r="BE12" s="58"/>
      <c r="BF12" s="58">
        <v>1</v>
      </c>
      <c r="BG12" s="58"/>
      <c r="BH12" s="58"/>
      <c r="BI12" s="58"/>
      <c r="BJ12" s="54"/>
      <c r="BK12" s="59">
        <v>56</v>
      </c>
    </row>
    <row r="13" spans="1:64" ht="24.95" customHeight="1">
      <c r="A13" s="57" t="s">
        <v>61</v>
      </c>
      <c r="B13" s="55"/>
      <c r="C13" s="58"/>
      <c r="D13" s="58"/>
      <c r="E13" s="58"/>
      <c r="F13" s="58"/>
      <c r="G13" s="58"/>
      <c r="H13" s="58">
        <v>168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6</v>
      </c>
      <c r="V13" s="58"/>
      <c r="W13" s="58"/>
      <c r="X13" s="58"/>
      <c r="Y13" s="58"/>
      <c r="Z13" s="58">
        <v>4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>
        <v>2</v>
      </c>
      <c r="AT13" s="58"/>
      <c r="AU13" s="58"/>
      <c r="AV13" s="58"/>
      <c r="AW13" s="58"/>
      <c r="AX13" s="58"/>
      <c r="AY13" s="58"/>
      <c r="AZ13" s="58">
        <v>18</v>
      </c>
      <c r="BA13" s="58"/>
      <c r="BB13" s="58"/>
      <c r="BC13" s="58">
        <v>409</v>
      </c>
      <c r="BD13" s="58">
        <v>356</v>
      </c>
      <c r="BE13" s="58"/>
      <c r="BF13" s="58">
        <v>4</v>
      </c>
      <c r="BG13" s="58">
        <v>44</v>
      </c>
      <c r="BH13" s="58">
        <v>1</v>
      </c>
      <c r="BI13" s="58"/>
      <c r="BJ13" s="54"/>
      <c r="BK13" s="60">
        <v>1015</v>
      </c>
    </row>
    <row r="14" spans="1:64" ht="24.95" customHeight="1">
      <c r="A14" s="57" t="s">
        <v>62</v>
      </c>
      <c r="B14" s="55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>
        <v>1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>
        <v>2</v>
      </c>
      <c r="AH14" s="58"/>
      <c r="AI14" s="58">
        <v>2</v>
      </c>
      <c r="AJ14" s="58"/>
      <c r="AK14" s="58"/>
      <c r="AL14" s="58"/>
      <c r="AM14" s="58"/>
      <c r="AN14" s="58"/>
      <c r="AO14" s="58">
        <v>2</v>
      </c>
      <c r="AP14" s="58"/>
      <c r="AQ14" s="58">
        <v>1</v>
      </c>
      <c r="AR14" s="58">
        <v>1</v>
      </c>
      <c r="AS14" s="58"/>
      <c r="AT14" s="58"/>
      <c r="AU14" s="58"/>
      <c r="AV14" s="58">
        <v>417</v>
      </c>
      <c r="AW14" s="58"/>
      <c r="AX14" s="58">
        <v>34</v>
      </c>
      <c r="AY14" s="58">
        <v>1</v>
      </c>
      <c r="AZ14" s="58">
        <v>1</v>
      </c>
      <c r="BA14" s="58"/>
      <c r="BB14" s="58"/>
      <c r="BC14" s="58">
        <v>2</v>
      </c>
      <c r="BD14" s="58"/>
      <c r="BE14" s="58"/>
      <c r="BF14" s="58">
        <v>3</v>
      </c>
      <c r="BG14" s="58"/>
      <c r="BH14" s="58">
        <v>1</v>
      </c>
      <c r="BI14" s="58">
        <v>1</v>
      </c>
      <c r="BJ14" s="54"/>
      <c r="BK14" s="59">
        <v>470</v>
      </c>
    </row>
    <row r="15" spans="1:64" ht="24.95" customHeight="1">
      <c r="A15" s="57" t="s">
        <v>63</v>
      </c>
      <c r="B15" s="55"/>
      <c r="C15" s="58">
        <v>1</v>
      </c>
      <c r="D15" s="58"/>
      <c r="E15" s="58"/>
      <c r="F15" s="58"/>
      <c r="G15" s="58">
        <v>9</v>
      </c>
      <c r="H15" s="58"/>
      <c r="I15" s="58">
        <v>2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16</v>
      </c>
      <c r="AC15" s="58"/>
      <c r="AD15" s="58">
        <v>12</v>
      </c>
      <c r="AE15" s="58">
        <v>51</v>
      </c>
      <c r="AF15" s="58">
        <v>4</v>
      </c>
      <c r="AG15" s="58">
        <v>18</v>
      </c>
      <c r="AH15" s="58"/>
      <c r="AI15" s="58">
        <v>84</v>
      </c>
      <c r="AJ15" s="58"/>
      <c r="AK15" s="58">
        <v>27</v>
      </c>
      <c r="AL15" s="58"/>
      <c r="AM15" s="58"/>
      <c r="AN15" s="58"/>
      <c r="AO15" s="58"/>
      <c r="AP15" s="58"/>
      <c r="AQ15" s="58">
        <v>1</v>
      </c>
      <c r="AR15" s="58">
        <v>4</v>
      </c>
      <c r="AS15" s="58"/>
      <c r="AT15" s="58"/>
      <c r="AU15" s="58"/>
      <c r="AV15" s="58"/>
      <c r="AW15" s="58"/>
      <c r="AX15" s="58"/>
      <c r="AY15" s="58"/>
      <c r="AZ15" s="58"/>
      <c r="BA15" s="58">
        <v>9</v>
      </c>
      <c r="BB15" s="58"/>
      <c r="BC15" s="58">
        <v>6</v>
      </c>
      <c r="BD15" s="58">
        <v>6</v>
      </c>
      <c r="BE15" s="58"/>
      <c r="BF15" s="58">
        <v>14</v>
      </c>
      <c r="BG15" s="58">
        <v>1</v>
      </c>
      <c r="BH15" s="58">
        <v>47</v>
      </c>
      <c r="BI15" s="58">
        <v>51</v>
      </c>
      <c r="BJ15" s="54"/>
      <c r="BK15" s="59">
        <v>364</v>
      </c>
    </row>
    <row r="16" spans="1:64" ht="24.95" customHeight="1">
      <c r="A16" s="57" t="s">
        <v>59</v>
      </c>
      <c r="B16" s="55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>
        <v>2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>
        <v>1</v>
      </c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4"/>
      <c r="BK16" s="59">
        <v>3</v>
      </c>
    </row>
    <row r="17" spans="1:63" ht="24.95" customHeight="1">
      <c r="A17" s="57" t="s">
        <v>60</v>
      </c>
      <c r="B17" s="55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>
        <v>2</v>
      </c>
      <c r="AH17" s="58"/>
      <c r="AI17" s="58">
        <v>5</v>
      </c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4"/>
      <c r="BK17" s="59">
        <v>9</v>
      </c>
    </row>
    <row r="18" spans="1:63" ht="24.95" customHeight="1">
      <c r="A18" s="57" t="s">
        <v>64</v>
      </c>
      <c r="B18" s="55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3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3</v>
      </c>
      <c r="AW18" s="58"/>
      <c r="AX18" s="58">
        <v>77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4"/>
      <c r="BK18" s="59">
        <v>94</v>
      </c>
    </row>
    <row r="19" spans="1:63" ht="24.95" customHeight="1">
      <c r="A19" s="57" t="s">
        <v>69</v>
      </c>
      <c r="B19" s="55"/>
      <c r="C19" s="58">
        <v>6</v>
      </c>
      <c r="D19" s="58"/>
      <c r="E19" s="58"/>
      <c r="F19" s="58">
        <v>4</v>
      </c>
      <c r="G19" s="58">
        <v>10</v>
      </c>
      <c r="H19" s="58"/>
      <c r="I19" s="58"/>
      <c r="J19" s="58"/>
      <c r="K19" s="58">
        <v>1</v>
      </c>
      <c r="L19" s="58">
        <v>1</v>
      </c>
      <c r="M19" s="58"/>
      <c r="N19" s="58">
        <v>2</v>
      </c>
      <c r="O19" s="58"/>
      <c r="P19" s="58">
        <v>4</v>
      </c>
      <c r="Q19" s="58">
        <v>4</v>
      </c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2</v>
      </c>
      <c r="AC19" s="58">
        <v>1</v>
      </c>
      <c r="AD19" s="58">
        <v>101</v>
      </c>
      <c r="AE19" s="58">
        <v>33</v>
      </c>
      <c r="AF19" s="58">
        <v>13</v>
      </c>
      <c r="AG19" s="58">
        <v>35</v>
      </c>
      <c r="AH19" s="58">
        <v>1</v>
      </c>
      <c r="AI19" s="58">
        <v>80</v>
      </c>
      <c r="AJ19" s="58"/>
      <c r="AK19" s="58">
        <v>143</v>
      </c>
      <c r="AL19" s="58"/>
      <c r="AM19" s="58"/>
      <c r="AN19" s="58"/>
      <c r="AO19" s="58"/>
      <c r="AP19" s="58">
        <v>1</v>
      </c>
      <c r="AQ19" s="58"/>
      <c r="AR19" s="58">
        <v>2</v>
      </c>
      <c r="AS19" s="58">
        <v>1</v>
      </c>
      <c r="AT19" s="58"/>
      <c r="AU19" s="58"/>
      <c r="AV19" s="58">
        <v>2</v>
      </c>
      <c r="AW19" s="58">
        <v>2</v>
      </c>
      <c r="AX19" s="58">
        <v>1</v>
      </c>
      <c r="AY19" s="58">
        <v>6</v>
      </c>
      <c r="AZ19" s="58"/>
      <c r="BA19" s="58">
        <v>20</v>
      </c>
      <c r="BB19" s="58"/>
      <c r="BC19" s="58">
        <v>3</v>
      </c>
      <c r="BD19" s="58">
        <v>4</v>
      </c>
      <c r="BE19" s="58">
        <v>1</v>
      </c>
      <c r="BF19" s="58">
        <v>22</v>
      </c>
      <c r="BG19" s="58">
        <v>2</v>
      </c>
      <c r="BH19" s="58"/>
      <c r="BI19" s="58"/>
      <c r="BJ19" s="54"/>
      <c r="BK19" s="59">
        <v>509</v>
      </c>
    </row>
    <row r="20" spans="1:63" ht="24.95" customHeight="1">
      <c r="A20" s="57" t="s">
        <v>65</v>
      </c>
      <c r="B20" s="55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v>3</v>
      </c>
      <c r="AJ20" s="58"/>
      <c r="AK20" s="58"/>
      <c r="AL20" s="58"/>
      <c r="AM20" s="58"/>
      <c r="AN20" s="58"/>
      <c r="AO20" s="58"/>
      <c r="AP20" s="58"/>
      <c r="AQ20" s="58"/>
      <c r="AR20" s="58">
        <v>1</v>
      </c>
      <c r="AS20" s="58"/>
      <c r="AT20" s="58"/>
      <c r="AU20" s="58"/>
      <c r="AV20" s="58"/>
      <c r="AW20" s="58"/>
      <c r="AX20" s="58"/>
      <c r="AY20" s="58"/>
      <c r="AZ20" s="58"/>
      <c r="BA20" s="58">
        <v>1</v>
      </c>
      <c r="BB20" s="58"/>
      <c r="BC20" s="58"/>
      <c r="BD20" s="58"/>
      <c r="BE20" s="58"/>
      <c r="BF20" s="58">
        <v>1</v>
      </c>
      <c r="BG20" s="58"/>
      <c r="BH20" s="58"/>
      <c r="BI20" s="58"/>
      <c r="BJ20" s="54"/>
      <c r="BK20" s="59">
        <v>9</v>
      </c>
    </row>
    <row r="21" spans="1:63" ht="24.95" customHeight="1">
      <c r="A21" s="57" t="s">
        <v>66</v>
      </c>
      <c r="B21" s="55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116</v>
      </c>
      <c r="AH21" s="58"/>
      <c r="AI21" s="58">
        <v>133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>
        <v>122</v>
      </c>
      <c r="AZ21" s="58"/>
      <c r="BA21" s="58">
        <v>1</v>
      </c>
      <c r="BB21" s="58"/>
      <c r="BC21" s="58">
        <v>1</v>
      </c>
      <c r="BD21" s="58"/>
      <c r="BE21" s="58"/>
      <c r="BF21" s="58">
        <v>1</v>
      </c>
      <c r="BG21" s="58"/>
      <c r="BH21" s="58">
        <v>2</v>
      </c>
      <c r="BI21" s="58">
        <v>41</v>
      </c>
      <c r="BJ21" s="54"/>
      <c r="BK21" s="59">
        <v>477</v>
      </c>
    </row>
    <row r="22" spans="1:63" ht="24.95" customHeight="1">
      <c r="A22" s="57" t="s">
        <v>67</v>
      </c>
      <c r="B22" s="55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/>
      <c r="AI22" s="58">
        <v>174</v>
      </c>
      <c r="AJ22" s="58"/>
      <c r="AK22" s="58">
        <v>146</v>
      </c>
      <c r="AL22" s="58"/>
      <c r="AM22" s="58"/>
      <c r="AN22" s="58"/>
      <c r="AO22" s="58"/>
      <c r="AP22" s="58"/>
      <c r="AQ22" s="58">
        <v>1</v>
      </c>
      <c r="AR22" s="58"/>
      <c r="AS22" s="58"/>
      <c r="AT22" s="58"/>
      <c r="AU22" s="58"/>
      <c r="AV22" s="58"/>
      <c r="AW22" s="58">
        <v>2</v>
      </c>
      <c r="AX22" s="58"/>
      <c r="AY22" s="58"/>
      <c r="AZ22" s="58"/>
      <c r="BA22" s="58">
        <v>1</v>
      </c>
      <c r="BB22" s="58"/>
      <c r="BC22" s="58"/>
      <c r="BD22" s="58"/>
      <c r="BE22" s="58"/>
      <c r="BF22" s="58">
        <v>2</v>
      </c>
      <c r="BG22" s="58"/>
      <c r="BH22" s="58"/>
      <c r="BI22" s="58"/>
      <c r="BJ22" s="54"/>
      <c r="BK22" s="59">
        <v>331</v>
      </c>
    </row>
    <row r="23" spans="1:63" ht="24.95" customHeight="1">
      <c r="A23" s="57" t="s">
        <v>68</v>
      </c>
      <c r="B23" s="55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1</v>
      </c>
      <c r="Q23" s="58"/>
      <c r="R23" s="58">
        <v>46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>
        <v>1</v>
      </c>
      <c r="AE23" s="58"/>
      <c r="AF23" s="58"/>
      <c r="AG23" s="58">
        <v>2</v>
      </c>
      <c r="AH23" s="58"/>
      <c r="AI23" s="58">
        <v>18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4</v>
      </c>
      <c r="AS23" s="58"/>
      <c r="AT23" s="58"/>
      <c r="AU23" s="58"/>
      <c r="AV23" s="58"/>
      <c r="AW23" s="58"/>
      <c r="AX23" s="58">
        <v>2</v>
      </c>
      <c r="AY23" s="58"/>
      <c r="AZ23" s="58"/>
      <c r="BA23" s="58">
        <v>1</v>
      </c>
      <c r="BB23" s="58"/>
      <c r="BC23" s="58">
        <v>3</v>
      </c>
      <c r="BD23" s="58">
        <v>1</v>
      </c>
      <c r="BE23" s="58"/>
      <c r="BF23" s="58"/>
      <c r="BG23" s="58">
        <v>1</v>
      </c>
      <c r="BH23" s="58"/>
      <c r="BI23" s="58"/>
      <c r="BJ23" s="54"/>
      <c r="BK23" s="59">
        <v>83</v>
      </c>
    </row>
    <row r="24" spans="1:63" ht="24.95" customHeight="1">
      <c r="A24" s="57" t="s">
        <v>70</v>
      </c>
      <c r="B24" s="55"/>
      <c r="C24" s="58">
        <v>1</v>
      </c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34</v>
      </c>
      <c r="AE24" s="58"/>
      <c r="AF24" s="58"/>
      <c r="AG24" s="58">
        <v>5</v>
      </c>
      <c r="AH24" s="58"/>
      <c r="AI24" s="58">
        <v>15</v>
      </c>
      <c r="AJ24" s="58"/>
      <c r="AK24" s="58">
        <v>12</v>
      </c>
      <c r="AL24" s="58"/>
      <c r="AM24" s="58"/>
      <c r="AN24" s="58"/>
      <c r="AO24" s="58"/>
      <c r="AP24" s="58"/>
      <c r="AQ24" s="58"/>
      <c r="AR24" s="58">
        <v>72</v>
      </c>
      <c r="AS24" s="58"/>
      <c r="AT24" s="58"/>
      <c r="AU24" s="58"/>
      <c r="AV24" s="58"/>
      <c r="AW24" s="58">
        <v>1</v>
      </c>
      <c r="AX24" s="58"/>
      <c r="AY24" s="58"/>
      <c r="AZ24" s="58"/>
      <c r="BA24" s="58"/>
      <c r="BB24" s="58"/>
      <c r="BC24" s="58"/>
      <c r="BD24" s="58">
        <v>1</v>
      </c>
      <c r="BE24" s="58"/>
      <c r="BF24" s="58"/>
      <c r="BG24" s="58"/>
      <c r="BH24" s="58">
        <v>3</v>
      </c>
      <c r="BI24" s="58"/>
      <c r="BJ24" s="54"/>
      <c r="BK24" s="59">
        <v>147</v>
      </c>
    </row>
    <row r="25" spans="1:63" ht="24.95" customHeight="1">
      <c r="A25" s="57" t="s">
        <v>71</v>
      </c>
      <c r="B25" s="55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8</v>
      </c>
      <c r="AH25" s="58"/>
      <c r="AI25" s="58">
        <v>82</v>
      </c>
      <c r="AJ25" s="58"/>
      <c r="AK25" s="58">
        <v>3</v>
      </c>
      <c r="AL25" s="58"/>
      <c r="AM25" s="58"/>
      <c r="AN25" s="58"/>
      <c r="AO25" s="58"/>
      <c r="AP25" s="58">
        <v>1</v>
      </c>
      <c r="AQ25" s="58"/>
      <c r="AR25" s="58">
        <v>1</v>
      </c>
      <c r="AS25" s="58"/>
      <c r="AT25" s="58"/>
      <c r="AU25" s="58"/>
      <c r="AV25" s="58"/>
      <c r="AW25" s="58"/>
      <c r="AX25" s="58"/>
      <c r="AY25" s="58">
        <v>11</v>
      </c>
      <c r="AZ25" s="58"/>
      <c r="BA25" s="58">
        <v>1</v>
      </c>
      <c r="BB25" s="58"/>
      <c r="BC25" s="58"/>
      <c r="BD25" s="58"/>
      <c r="BE25" s="58"/>
      <c r="BF25" s="58">
        <v>1</v>
      </c>
      <c r="BG25" s="58"/>
      <c r="BH25" s="58"/>
      <c r="BI25" s="58"/>
      <c r="BJ25" s="54"/>
      <c r="BK25" s="59">
        <v>119</v>
      </c>
    </row>
    <row r="26" spans="1:63" ht="24.95" customHeight="1">
      <c r="A26" s="57" t="s">
        <v>72</v>
      </c>
      <c r="B26" s="55"/>
      <c r="C26" s="58"/>
      <c r="D26" s="58"/>
      <c r="E26" s="58"/>
      <c r="F26" s="58"/>
      <c r="G26" s="58"/>
      <c r="H26" s="58"/>
      <c r="I26" s="58"/>
      <c r="J26" s="58"/>
      <c r="K26" s="58"/>
      <c r="L26" s="58">
        <v>147</v>
      </c>
      <c r="M26" s="58"/>
      <c r="N26" s="58"/>
      <c r="O26" s="58"/>
      <c r="P26" s="58"/>
      <c r="Q26" s="58"/>
      <c r="R26" s="58">
        <v>84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1</v>
      </c>
      <c r="AH26" s="58"/>
      <c r="AI26" s="58">
        <v>4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>
        <v>17</v>
      </c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4"/>
      <c r="BK26" s="59">
        <v>253</v>
      </c>
    </row>
    <row r="27" spans="1:63" ht="24.95" customHeight="1">
      <c r="A27" s="57" t="s">
        <v>73</v>
      </c>
      <c r="B27" s="55"/>
      <c r="C27" s="58"/>
      <c r="D27" s="58"/>
      <c r="E27" s="58"/>
      <c r="F27" s="58"/>
      <c r="G27" s="58">
        <v>1</v>
      </c>
      <c r="H27" s="58">
        <v>1</v>
      </c>
      <c r="I27" s="58"/>
      <c r="J27" s="58"/>
      <c r="K27" s="58"/>
      <c r="L27" s="58"/>
      <c r="M27" s="58"/>
      <c r="N27" s="58"/>
      <c r="O27" s="58"/>
      <c r="P27" s="58">
        <v>8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>
        <v>2</v>
      </c>
      <c r="AG27" s="58"/>
      <c r="AH27" s="58"/>
      <c r="AI27" s="58">
        <v>23</v>
      </c>
      <c r="AJ27" s="58"/>
      <c r="AK27" s="58">
        <v>1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>
        <v>3</v>
      </c>
      <c r="BE27" s="58"/>
      <c r="BF27" s="58">
        <v>1</v>
      </c>
      <c r="BG27" s="58"/>
      <c r="BH27" s="58"/>
      <c r="BI27" s="58"/>
      <c r="BJ27" s="54"/>
      <c r="BK27" s="59">
        <v>45</v>
      </c>
    </row>
    <row r="28" spans="1:63" ht="24.95" customHeight="1">
      <c r="A28" s="57" t="s">
        <v>74</v>
      </c>
      <c r="B28" s="55"/>
      <c r="C28" s="58">
        <v>4</v>
      </c>
      <c r="D28" s="58"/>
      <c r="E28" s="58">
        <v>34</v>
      </c>
      <c r="F28" s="58"/>
      <c r="G28" s="58">
        <v>151</v>
      </c>
      <c r="H28" s="58"/>
      <c r="I28" s="58">
        <v>11</v>
      </c>
      <c r="J28" s="58"/>
      <c r="K28" s="58"/>
      <c r="L28" s="58"/>
      <c r="M28" s="58"/>
      <c r="N28" s="58">
        <v>6</v>
      </c>
      <c r="O28" s="58"/>
      <c r="P28" s="58"/>
      <c r="Q28" s="58">
        <v>15</v>
      </c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188</v>
      </c>
      <c r="AF28" s="58">
        <v>117</v>
      </c>
      <c r="AG28" s="58">
        <v>148</v>
      </c>
      <c r="AH28" s="58"/>
      <c r="AI28" s="58">
        <v>21</v>
      </c>
      <c r="AJ28" s="58"/>
      <c r="AK28" s="58">
        <v>2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>
        <v>1</v>
      </c>
      <c r="AY28" s="58"/>
      <c r="AZ28" s="58"/>
      <c r="BA28" s="58"/>
      <c r="BB28" s="58">
        <v>15</v>
      </c>
      <c r="BC28" s="58">
        <v>1</v>
      </c>
      <c r="BD28" s="58">
        <v>4</v>
      </c>
      <c r="BE28" s="58">
        <v>1</v>
      </c>
      <c r="BF28" s="58">
        <v>425</v>
      </c>
      <c r="BG28" s="58">
        <v>10</v>
      </c>
      <c r="BH28" s="58">
        <v>8</v>
      </c>
      <c r="BI28" s="58"/>
      <c r="BJ28" s="54"/>
      <c r="BK28" s="60">
        <v>1165</v>
      </c>
    </row>
    <row r="29" spans="1:63" ht="24.95" customHeight="1">
      <c r="A29" s="57" t="s">
        <v>75</v>
      </c>
      <c r="B29" s="55"/>
      <c r="C29" s="58"/>
      <c r="D29" s="58"/>
      <c r="E29" s="58">
        <v>1</v>
      </c>
      <c r="F29" s="58"/>
      <c r="G29" s="58">
        <v>1</v>
      </c>
      <c r="H29" s="58">
        <v>1</v>
      </c>
      <c r="I29" s="58"/>
      <c r="J29" s="58"/>
      <c r="K29" s="58"/>
      <c r="L29" s="58"/>
      <c r="M29" s="58"/>
      <c r="N29" s="58">
        <v>1</v>
      </c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>
        <v>43</v>
      </c>
      <c r="AF29" s="58"/>
      <c r="AG29" s="58">
        <v>10</v>
      </c>
      <c r="AH29" s="58"/>
      <c r="AI29" s="58">
        <v>490</v>
      </c>
      <c r="AJ29" s="58"/>
      <c r="AK29" s="58">
        <v>16</v>
      </c>
      <c r="AL29" s="58"/>
      <c r="AM29" s="58"/>
      <c r="AN29" s="58"/>
      <c r="AO29" s="58"/>
      <c r="AP29" s="58">
        <v>9</v>
      </c>
      <c r="AQ29" s="58">
        <v>1</v>
      </c>
      <c r="AR29" s="58"/>
      <c r="AS29" s="58"/>
      <c r="AT29" s="58"/>
      <c r="AU29" s="58"/>
      <c r="AV29" s="58"/>
      <c r="AW29" s="58">
        <v>1</v>
      </c>
      <c r="AX29" s="58">
        <v>2</v>
      </c>
      <c r="AY29" s="58"/>
      <c r="AZ29" s="58"/>
      <c r="BA29" s="58">
        <v>97</v>
      </c>
      <c r="BB29" s="58">
        <v>1</v>
      </c>
      <c r="BC29" s="58">
        <v>2</v>
      </c>
      <c r="BD29" s="58">
        <v>2</v>
      </c>
      <c r="BE29" s="58"/>
      <c r="BF29" s="58">
        <v>4</v>
      </c>
      <c r="BG29" s="58"/>
      <c r="BH29" s="58"/>
      <c r="BI29" s="58"/>
      <c r="BJ29" s="54"/>
      <c r="BK29" s="59">
        <v>683</v>
      </c>
    </row>
    <row r="30" spans="1:63" ht="24.95" customHeight="1">
      <c r="A30" s="57" t="s">
        <v>76</v>
      </c>
      <c r="B30" s="55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1</v>
      </c>
      <c r="AE30" s="58">
        <v>1</v>
      </c>
      <c r="AF30" s="58">
        <v>1</v>
      </c>
      <c r="AG30" s="58">
        <v>3</v>
      </c>
      <c r="AH30" s="58"/>
      <c r="AI30" s="58">
        <v>1</v>
      </c>
      <c r="AJ30" s="58"/>
      <c r="AK30" s="58">
        <v>23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>
        <v>1</v>
      </c>
      <c r="AZ30" s="58"/>
      <c r="BA30" s="58">
        <v>1</v>
      </c>
      <c r="BB30" s="58">
        <v>1</v>
      </c>
      <c r="BC30" s="58"/>
      <c r="BD30" s="58">
        <v>1</v>
      </c>
      <c r="BE30" s="58"/>
      <c r="BF30" s="58"/>
      <c r="BG30" s="58"/>
      <c r="BH30" s="58"/>
      <c r="BI30" s="58"/>
      <c r="BJ30" s="54"/>
      <c r="BK30" s="59">
        <v>34</v>
      </c>
    </row>
    <row r="31" spans="1:63" ht="24.95" customHeight="1">
      <c r="A31" s="57" t="s">
        <v>77</v>
      </c>
      <c r="B31" s="55"/>
      <c r="C31" s="58"/>
      <c r="D31" s="58"/>
      <c r="E31" s="58"/>
      <c r="F31" s="58"/>
      <c r="G31" s="58"/>
      <c r="H31" s="58">
        <v>6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/>
      <c r="AB31" s="58">
        <v>89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>
        <v>10</v>
      </c>
      <c r="BD31" s="58">
        <v>3</v>
      </c>
      <c r="BE31" s="58"/>
      <c r="BF31" s="58">
        <v>1</v>
      </c>
      <c r="BG31" s="58">
        <v>2</v>
      </c>
      <c r="BH31" s="58"/>
      <c r="BI31" s="58"/>
      <c r="BJ31" s="54"/>
      <c r="BK31" s="59">
        <v>113</v>
      </c>
    </row>
    <row r="32" spans="1:63" ht="24.95" customHeight="1">
      <c r="A32" s="57" t="s">
        <v>78</v>
      </c>
      <c r="B32" s="55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56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75</v>
      </c>
      <c r="AJ32" s="58"/>
      <c r="AK32" s="58">
        <v>1</v>
      </c>
      <c r="AL32" s="58"/>
      <c r="AM32" s="58">
        <v>8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>
        <v>1</v>
      </c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8"/>
      <c r="BJ32" s="54"/>
      <c r="BK32" s="59">
        <v>142</v>
      </c>
    </row>
    <row r="33" spans="1:63" ht="24.95" customHeight="1">
      <c r="A33" s="57" t="s">
        <v>79</v>
      </c>
      <c r="B33" s="55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>
        <v>1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34</v>
      </c>
      <c r="AD33" s="58"/>
      <c r="AE33" s="58"/>
      <c r="AF33" s="58"/>
      <c r="AG33" s="58">
        <v>2</v>
      </c>
      <c r="AH33" s="58"/>
      <c r="AI33" s="58">
        <v>6</v>
      </c>
      <c r="AJ33" s="58"/>
      <c r="AK33" s="58">
        <v>2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>
        <v>26</v>
      </c>
      <c r="AW33" s="58"/>
      <c r="AX33" s="58">
        <v>3</v>
      </c>
      <c r="AY33" s="58"/>
      <c r="AZ33" s="58"/>
      <c r="BA33" s="58"/>
      <c r="BB33" s="58"/>
      <c r="BC33" s="58"/>
      <c r="BD33" s="58"/>
      <c r="BE33" s="58">
        <v>3</v>
      </c>
      <c r="BF33" s="58">
        <v>1</v>
      </c>
      <c r="BG33" s="58"/>
      <c r="BH33" s="58"/>
      <c r="BI33" s="58"/>
      <c r="BJ33" s="54"/>
      <c r="BK33" s="59">
        <v>80</v>
      </c>
    </row>
    <row r="34" spans="1:63" ht="24.95" customHeight="1">
      <c r="A34" s="57" t="s">
        <v>80</v>
      </c>
      <c r="B34" s="55"/>
      <c r="C34" s="58"/>
      <c r="D34" s="58"/>
      <c r="E34" s="58">
        <v>1</v>
      </c>
      <c r="F34" s="58"/>
      <c r="G34" s="58">
        <v>1</v>
      </c>
      <c r="H34" s="58">
        <v>4</v>
      </c>
      <c r="I34" s="58"/>
      <c r="J34" s="58"/>
      <c r="K34" s="58"/>
      <c r="L34" s="58">
        <v>1</v>
      </c>
      <c r="M34" s="58"/>
      <c r="N34" s="58"/>
      <c r="O34" s="58">
        <v>4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>
        <v>3</v>
      </c>
      <c r="Z34" s="58">
        <v>1</v>
      </c>
      <c r="AA34" s="58"/>
      <c r="AB34" s="58">
        <v>2</v>
      </c>
      <c r="AC34" s="58">
        <v>54</v>
      </c>
      <c r="AD34" s="58"/>
      <c r="AE34" s="58"/>
      <c r="AF34" s="58">
        <v>1</v>
      </c>
      <c r="AG34" s="58">
        <v>5</v>
      </c>
      <c r="AH34" s="58"/>
      <c r="AI34" s="58">
        <v>12</v>
      </c>
      <c r="AJ34" s="58"/>
      <c r="AK34" s="58"/>
      <c r="AL34" s="58"/>
      <c r="AM34" s="58"/>
      <c r="AN34" s="58">
        <v>9</v>
      </c>
      <c r="AO34" s="58"/>
      <c r="AP34" s="58"/>
      <c r="AQ34" s="58"/>
      <c r="AR34" s="58"/>
      <c r="AS34" s="58"/>
      <c r="AT34" s="58"/>
      <c r="AU34" s="58"/>
      <c r="AV34" s="58">
        <v>7</v>
      </c>
      <c r="AW34" s="58"/>
      <c r="AX34" s="58"/>
      <c r="AY34" s="58"/>
      <c r="AZ34" s="58"/>
      <c r="BA34" s="58"/>
      <c r="BB34" s="58">
        <v>2</v>
      </c>
      <c r="BC34" s="58">
        <v>8</v>
      </c>
      <c r="BD34" s="58">
        <v>7</v>
      </c>
      <c r="BE34" s="58">
        <v>41</v>
      </c>
      <c r="BF34" s="58">
        <v>6</v>
      </c>
      <c r="BG34" s="58"/>
      <c r="BH34" s="58">
        <v>2</v>
      </c>
      <c r="BI34" s="58">
        <v>1</v>
      </c>
      <c r="BJ34" s="54"/>
      <c r="BK34" s="59">
        <v>173</v>
      </c>
    </row>
    <row r="35" spans="1:63" ht="24.95" customHeight="1">
      <c r="A35" s="57" t="s">
        <v>81</v>
      </c>
      <c r="B35" s="55"/>
      <c r="C35" s="58"/>
      <c r="D35" s="58">
        <v>1</v>
      </c>
      <c r="E35" s="58"/>
      <c r="F35" s="58"/>
      <c r="G35" s="58">
        <v>1</v>
      </c>
      <c r="H35" s="58">
        <v>25</v>
      </c>
      <c r="I35" s="58">
        <v>16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>
        <v>8</v>
      </c>
      <c r="BD35" s="58">
        <v>3</v>
      </c>
      <c r="BE35" s="58"/>
      <c r="BF35" s="58">
        <v>1</v>
      </c>
      <c r="BG35" s="58">
        <v>2</v>
      </c>
      <c r="BH35" s="58"/>
      <c r="BI35" s="58"/>
      <c r="BJ35" s="54"/>
      <c r="BK35" s="59">
        <v>59</v>
      </c>
    </row>
    <row r="36" spans="1:63" ht="24.95" customHeight="1">
      <c r="A36" s="57" t="s">
        <v>82</v>
      </c>
      <c r="B36" s="55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>
        <v>6</v>
      </c>
      <c r="Q36" s="58"/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/>
      <c r="AB36" s="58">
        <v>4</v>
      </c>
      <c r="AC36" s="58"/>
      <c r="AD36" s="58"/>
      <c r="AE36" s="58"/>
      <c r="AF36" s="58">
        <v>1</v>
      </c>
      <c r="AG36" s="58">
        <v>1</v>
      </c>
      <c r="AH36" s="58"/>
      <c r="AI36" s="58">
        <v>3</v>
      </c>
      <c r="AJ36" s="58"/>
      <c r="AK36" s="58"/>
      <c r="AL36" s="58"/>
      <c r="AM36" s="58"/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>
        <v>3</v>
      </c>
      <c r="BB36" s="58"/>
      <c r="BC36" s="58"/>
      <c r="BD36" s="58"/>
      <c r="BE36" s="58"/>
      <c r="BF36" s="58">
        <v>3</v>
      </c>
      <c r="BG36" s="58"/>
      <c r="BH36" s="58"/>
      <c r="BI36" s="58"/>
      <c r="BJ36" s="54"/>
      <c r="BK36" s="59">
        <v>26</v>
      </c>
    </row>
    <row r="37" spans="1:63" ht="24.95" customHeight="1">
      <c r="A37" s="57" t="s">
        <v>83</v>
      </c>
      <c r="B37" s="55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15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4"/>
      <c r="BK37" s="59">
        <v>20</v>
      </c>
    </row>
    <row r="38" spans="1:63" ht="24.95" customHeight="1">
      <c r="A38" s="57" t="s">
        <v>84</v>
      </c>
      <c r="B38" s="55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>
        <v>43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23</v>
      </c>
      <c r="AF38" s="58">
        <v>2</v>
      </c>
      <c r="AG38" s="58">
        <v>1</v>
      </c>
      <c r="AH38" s="58"/>
      <c r="AI38" s="58">
        <v>258</v>
      </c>
      <c r="AJ38" s="58">
        <v>1</v>
      </c>
      <c r="AK38" s="58">
        <v>26</v>
      </c>
      <c r="AL38" s="58"/>
      <c r="AM38" s="58"/>
      <c r="AN38" s="58"/>
      <c r="AO38" s="58"/>
      <c r="AP38" s="58">
        <v>29</v>
      </c>
      <c r="AQ38" s="58">
        <v>15</v>
      </c>
      <c r="AR38" s="58"/>
      <c r="AS38" s="58"/>
      <c r="AT38" s="58"/>
      <c r="AU38" s="58"/>
      <c r="AV38" s="58"/>
      <c r="AW38" s="58">
        <v>2</v>
      </c>
      <c r="AX38" s="58"/>
      <c r="AY38" s="58"/>
      <c r="AZ38" s="58"/>
      <c r="BA38" s="58">
        <v>134</v>
      </c>
      <c r="BB38" s="58"/>
      <c r="BC38" s="58">
        <v>1</v>
      </c>
      <c r="BD38" s="58">
        <v>5</v>
      </c>
      <c r="BE38" s="58"/>
      <c r="BF38" s="58">
        <v>15</v>
      </c>
      <c r="BG38" s="58"/>
      <c r="BH38" s="58"/>
      <c r="BI38" s="58"/>
      <c r="BJ38" s="54"/>
      <c r="BK38" s="59">
        <v>560</v>
      </c>
    </row>
    <row r="39" spans="1:63" ht="24.95" customHeight="1">
      <c r="A39" s="57" t="s">
        <v>85</v>
      </c>
      <c r="B39" s="55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320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>
        <v>1</v>
      </c>
      <c r="BD39" s="58">
        <v>1</v>
      </c>
      <c r="BE39" s="58"/>
      <c r="BF39" s="58">
        <v>1</v>
      </c>
      <c r="BG39" s="58"/>
      <c r="BH39" s="58"/>
      <c r="BI39" s="58"/>
      <c r="BJ39" s="54"/>
      <c r="BK39" s="59">
        <v>328</v>
      </c>
    </row>
    <row r="40" spans="1:63" ht="24.95" customHeight="1">
      <c r="A40" s="57" t="s">
        <v>86</v>
      </c>
      <c r="B40" s="55"/>
      <c r="C40" s="58"/>
      <c r="D40" s="58"/>
      <c r="E40" s="58"/>
      <c r="F40" s="58"/>
      <c r="G40" s="58"/>
      <c r="H40" s="58"/>
      <c r="I40" s="58"/>
      <c r="J40" s="58"/>
      <c r="K40" s="58"/>
      <c r="L40" s="58">
        <v>3</v>
      </c>
      <c r="M40" s="58"/>
      <c r="N40" s="58"/>
      <c r="O40" s="58"/>
      <c r="P40" s="58">
        <v>1</v>
      </c>
      <c r="Q40" s="58"/>
      <c r="R40" s="58">
        <v>5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v>1</v>
      </c>
      <c r="AJ40" s="58"/>
      <c r="AK40" s="58"/>
      <c r="AL40" s="58"/>
      <c r="AM40" s="58"/>
      <c r="AN40" s="58"/>
      <c r="AO40" s="58"/>
      <c r="AP40" s="58"/>
      <c r="AQ40" s="58">
        <v>1</v>
      </c>
      <c r="AR40" s="58"/>
      <c r="AS40" s="58"/>
      <c r="AT40" s="58"/>
      <c r="AU40" s="58"/>
      <c r="AV40" s="58"/>
      <c r="AW40" s="58">
        <v>1</v>
      </c>
      <c r="AX40" s="58">
        <v>21</v>
      </c>
      <c r="AY40" s="58"/>
      <c r="AZ40" s="58"/>
      <c r="BA40" s="58"/>
      <c r="BB40" s="58"/>
      <c r="BC40" s="58"/>
      <c r="BD40" s="58"/>
      <c r="BE40" s="58"/>
      <c r="BF40" s="58">
        <v>1</v>
      </c>
      <c r="BG40" s="58"/>
      <c r="BH40" s="58"/>
      <c r="BI40" s="58"/>
      <c r="BJ40" s="54"/>
      <c r="BK40" s="59">
        <v>34</v>
      </c>
    </row>
    <row r="41" spans="1:63" ht="8.1" customHeight="1">
      <c r="A41" s="64"/>
      <c r="B41" s="5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54"/>
      <c r="BK41" s="66"/>
    </row>
    <row r="42" spans="1:63" s="69" customFormat="1" ht="24.95" customHeight="1">
      <c r="A42" s="470" t="s">
        <v>193</v>
      </c>
      <c r="B42" s="67"/>
      <c r="C42" s="468">
        <v>77</v>
      </c>
      <c r="D42" s="468">
        <v>7</v>
      </c>
      <c r="E42" s="468">
        <v>41</v>
      </c>
      <c r="F42" s="468">
        <v>7</v>
      </c>
      <c r="G42" s="468">
        <v>183</v>
      </c>
      <c r="H42" s="468">
        <v>222</v>
      </c>
      <c r="I42" s="468">
        <v>34</v>
      </c>
      <c r="J42" s="468">
        <v>1</v>
      </c>
      <c r="K42" s="468">
        <v>1</v>
      </c>
      <c r="L42" s="468">
        <v>156</v>
      </c>
      <c r="M42" s="468">
        <v>2</v>
      </c>
      <c r="N42" s="468">
        <v>9</v>
      </c>
      <c r="O42" s="468">
        <v>5</v>
      </c>
      <c r="P42" s="468">
        <v>123</v>
      </c>
      <c r="Q42" s="468">
        <v>19</v>
      </c>
      <c r="R42" s="468">
        <v>148</v>
      </c>
      <c r="S42" s="468">
        <v>5</v>
      </c>
      <c r="T42" s="468">
        <v>3</v>
      </c>
      <c r="U42" s="468">
        <v>7</v>
      </c>
      <c r="V42" s="468">
        <v>2</v>
      </c>
      <c r="W42" s="468">
        <v>1</v>
      </c>
      <c r="X42" s="468">
        <v>1</v>
      </c>
      <c r="Y42" s="468">
        <v>3</v>
      </c>
      <c r="Z42" s="468">
        <v>10</v>
      </c>
      <c r="AA42" s="468">
        <v>1</v>
      </c>
      <c r="AB42" s="468">
        <v>484</v>
      </c>
      <c r="AC42" s="468">
        <v>90</v>
      </c>
      <c r="AD42" s="468">
        <v>152</v>
      </c>
      <c r="AE42" s="468">
        <v>349</v>
      </c>
      <c r="AF42" s="468">
        <v>158</v>
      </c>
      <c r="AG42" s="468">
        <v>424</v>
      </c>
      <c r="AH42" s="468">
        <v>1</v>
      </c>
      <c r="AI42" s="468">
        <v>1528</v>
      </c>
      <c r="AJ42" s="468">
        <v>1</v>
      </c>
      <c r="AK42" s="468">
        <v>405</v>
      </c>
      <c r="AL42" s="468">
        <v>1</v>
      </c>
      <c r="AM42" s="468">
        <v>8</v>
      </c>
      <c r="AN42" s="468">
        <v>9</v>
      </c>
      <c r="AO42" s="468">
        <v>2</v>
      </c>
      <c r="AP42" s="468">
        <v>46</v>
      </c>
      <c r="AQ42" s="468">
        <v>21</v>
      </c>
      <c r="AR42" s="468">
        <v>89</v>
      </c>
      <c r="AS42" s="468">
        <v>4</v>
      </c>
      <c r="AT42" s="468">
        <v>12</v>
      </c>
      <c r="AU42" s="468">
        <v>0</v>
      </c>
      <c r="AV42" s="468">
        <v>459</v>
      </c>
      <c r="AW42" s="468">
        <v>9</v>
      </c>
      <c r="AX42" s="468">
        <v>160</v>
      </c>
      <c r="AY42" s="468">
        <v>145</v>
      </c>
      <c r="AZ42" s="468">
        <v>19</v>
      </c>
      <c r="BA42" s="468">
        <v>270</v>
      </c>
      <c r="BB42" s="468">
        <v>25</v>
      </c>
      <c r="BC42" s="468">
        <v>467</v>
      </c>
      <c r="BD42" s="468">
        <v>407</v>
      </c>
      <c r="BE42" s="468">
        <v>50</v>
      </c>
      <c r="BF42" s="468">
        <v>519</v>
      </c>
      <c r="BG42" s="468">
        <v>64</v>
      </c>
      <c r="BH42" s="468">
        <v>64</v>
      </c>
      <c r="BI42" s="468">
        <v>94</v>
      </c>
      <c r="BJ42" s="469"/>
      <c r="BK42" s="468">
        <v>7604</v>
      </c>
    </row>
    <row r="43" spans="1:63" ht="8.1" customHeight="1">
      <c r="A43" s="56"/>
      <c r="B43" s="56"/>
      <c r="C43" s="56"/>
      <c r="D43" s="56"/>
      <c r="E43" s="54"/>
      <c r="F43" s="56"/>
    </row>
    <row r="44" spans="1:63" ht="24.95" customHeight="1">
      <c r="A44" s="57" t="s">
        <v>370</v>
      </c>
      <c r="B44" s="55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4"/>
      <c r="BK44" s="59">
        <v>0</v>
      </c>
    </row>
    <row r="45" spans="1:63" ht="24.95" customHeight="1">
      <c r="A45" s="57" t="s">
        <v>183</v>
      </c>
      <c r="B45" s="55"/>
      <c r="C45" s="58"/>
      <c r="D45" s="58"/>
      <c r="E45" s="58"/>
      <c r="F45" s="58"/>
      <c r="G45" s="58"/>
      <c r="H45" s="58"/>
      <c r="I45" s="58"/>
      <c r="J45" s="58"/>
      <c r="K45" s="58"/>
      <c r="L45" s="58">
        <v>14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>
        <v>1</v>
      </c>
      <c r="AW45" s="58"/>
      <c r="AX45" s="58">
        <v>2</v>
      </c>
      <c r="AY45" s="58"/>
      <c r="AZ45" s="58"/>
      <c r="BA45" s="58"/>
      <c r="BB45" s="58"/>
      <c r="BC45" s="58"/>
      <c r="BD45" s="58"/>
      <c r="BE45" s="58"/>
      <c r="BF45" s="58">
        <v>1</v>
      </c>
      <c r="BG45" s="58"/>
      <c r="BH45" s="58"/>
      <c r="BI45" s="58"/>
      <c r="BJ45" s="54"/>
      <c r="BK45" s="59">
        <v>34</v>
      </c>
    </row>
    <row r="46" spans="1:63" ht="24.95" customHeight="1">
      <c r="A46" s="57" t="s">
        <v>184</v>
      </c>
      <c r="B46" s="55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/>
      <c r="AB46" s="58">
        <v>3</v>
      </c>
      <c r="AC46" s="58"/>
      <c r="AD46" s="58">
        <v>2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6</v>
      </c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>
        <v>1</v>
      </c>
      <c r="AY46" s="58"/>
      <c r="AZ46" s="58"/>
      <c r="BA46" s="58">
        <v>1</v>
      </c>
      <c r="BB46" s="58"/>
      <c r="BC46" s="58"/>
      <c r="BD46" s="58">
        <v>1</v>
      </c>
      <c r="BE46" s="58"/>
      <c r="BF46" s="58">
        <v>2</v>
      </c>
      <c r="BG46" s="58"/>
      <c r="BH46" s="58"/>
      <c r="BI46" s="58"/>
      <c r="BJ46" s="54"/>
      <c r="BK46" s="59">
        <v>27</v>
      </c>
    </row>
    <row r="47" spans="1:63" ht="24.75" customHeight="1">
      <c r="A47" s="57" t="s">
        <v>185</v>
      </c>
      <c r="B47" s="55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>
        <v>1</v>
      </c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4"/>
      <c r="BK47" s="59">
        <v>1</v>
      </c>
    </row>
    <row r="48" spans="1:63" ht="24.95" customHeight="1">
      <c r="A48" s="57" t="s">
        <v>186</v>
      </c>
      <c r="B48" s="55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>
        <v>2</v>
      </c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4"/>
      <c r="BK48" s="59">
        <v>3</v>
      </c>
    </row>
    <row r="49" spans="1:63" ht="24.95" customHeight="1">
      <c r="A49" s="57" t="s">
        <v>187</v>
      </c>
      <c r="B49" s="55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>
        <v>1</v>
      </c>
      <c r="AY49" s="58"/>
      <c r="AZ49" s="58"/>
      <c r="BA49" s="58"/>
      <c r="BB49" s="58"/>
      <c r="BC49" s="58"/>
      <c r="BD49" s="58"/>
      <c r="BE49" s="58">
        <v>12</v>
      </c>
      <c r="BF49" s="58">
        <v>1</v>
      </c>
      <c r="BG49" s="58"/>
      <c r="BH49" s="58">
        <v>2</v>
      </c>
      <c r="BI49" s="58"/>
      <c r="BJ49" s="54"/>
      <c r="BK49" s="59">
        <v>24</v>
      </c>
    </row>
    <row r="50" spans="1:63" ht="24.95" customHeight="1">
      <c r="A50" s="57" t="s">
        <v>188</v>
      </c>
      <c r="B50" s="55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>
        <v>2</v>
      </c>
      <c r="AS50" s="58">
        <v>1</v>
      </c>
      <c r="AT50" s="58"/>
      <c r="AU50" s="58"/>
      <c r="AV50" s="58">
        <v>1</v>
      </c>
      <c r="AW50" s="58"/>
      <c r="AX50" s="58"/>
      <c r="AY50" s="58"/>
      <c r="AZ50" s="58"/>
      <c r="BA50" s="58">
        <v>1</v>
      </c>
      <c r="BB50" s="58"/>
      <c r="BC50" s="58">
        <v>1</v>
      </c>
      <c r="BD50" s="58">
        <v>2</v>
      </c>
      <c r="BE50" s="58"/>
      <c r="BF50" s="58"/>
      <c r="BG50" s="58"/>
      <c r="BH50" s="58"/>
      <c r="BI50" s="58"/>
      <c r="BJ50" s="54"/>
      <c r="BK50" s="59">
        <v>13</v>
      </c>
    </row>
    <row r="51" spans="1:63" ht="24.95" customHeight="1">
      <c r="A51" s="57" t="s">
        <v>189</v>
      </c>
      <c r="B51" s="55"/>
      <c r="C51" s="58"/>
      <c r="D51" s="58"/>
      <c r="E51" s="58">
        <v>2</v>
      </c>
      <c r="F51" s="58"/>
      <c r="G51" s="58">
        <v>1</v>
      </c>
      <c r="H51" s="58"/>
      <c r="I51" s="58">
        <v>1</v>
      </c>
      <c r="J51" s="58"/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3</v>
      </c>
      <c r="AF51" s="58">
        <v>5</v>
      </c>
      <c r="AG51" s="58">
        <v>6</v>
      </c>
      <c r="AH51" s="58"/>
      <c r="AI51" s="58">
        <v>4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>
        <v>1</v>
      </c>
      <c r="AY51" s="58"/>
      <c r="AZ51" s="58"/>
      <c r="BA51" s="58">
        <v>2</v>
      </c>
      <c r="BB51" s="58">
        <v>2</v>
      </c>
      <c r="BC51" s="58">
        <v>2</v>
      </c>
      <c r="BD51" s="58">
        <v>9</v>
      </c>
      <c r="BE51" s="58"/>
      <c r="BF51" s="58">
        <v>40</v>
      </c>
      <c r="BG51" s="58">
        <v>2</v>
      </c>
      <c r="BH51" s="58">
        <v>3</v>
      </c>
      <c r="BI51" s="58"/>
      <c r="BJ51" s="54"/>
      <c r="BK51" s="59">
        <v>99</v>
      </c>
    </row>
    <row r="52" spans="1:63" ht="24.95" customHeight="1">
      <c r="A52" s="57" t="s">
        <v>190</v>
      </c>
      <c r="B52" s="55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/>
      <c r="AI52" s="58">
        <v>7</v>
      </c>
      <c r="AJ52" s="58"/>
      <c r="AK52" s="58">
        <v>1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>
        <v>1</v>
      </c>
      <c r="AZ52" s="58"/>
      <c r="BA52" s="58">
        <v>1</v>
      </c>
      <c r="BB52" s="58"/>
      <c r="BC52" s="58"/>
      <c r="BD52" s="58"/>
      <c r="BE52" s="58"/>
      <c r="BF52" s="58">
        <v>1</v>
      </c>
      <c r="BG52" s="58"/>
      <c r="BH52" s="58">
        <v>1</v>
      </c>
      <c r="BI52" s="58"/>
      <c r="BJ52" s="54"/>
      <c r="BK52" s="59">
        <v>18</v>
      </c>
    </row>
    <row r="53" spans="1:63" ht="24.95" customHeight="1">
      <c r="A53" s="57" t="s">
        <v>179</v>
      </c>
      <c r="B53" s="55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2</v>
      </c>
      <c r="AH53" s="58"/>
      <c r="AI53" s="58">
        <v>3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>
        <v>2</v>
      </c>
      <c r="AY53" s="58"/>
      <c r="AZ53" s="58"/>
      <c r="BA53" s="58">
        <v>1</v>
      </c>
      <c r="BB53" s="58"/>
      <c r="BC53" s="58">
        <v>2</v>
      </c>
      <c r="BD53" s="58">
        <v>3</v>
      </c>
      <c r="BE53" s="58"/>
      <c r="BF53" s="58">
        <v>1</v>
      </c>
      <c r="BG53" s="58">
        <v>1</v>
      </c>
      <c r="BH53" s="58">
        <v>1</v>
      </c>
      <c r="BI53" s="58"/>
      <c r="BJ53" s="54"/>
      <c r="BK53" s="59">
        <v>17</v>
      </c>
    </row>
    <row r="54" spans="1:63" ht="24.95" customHeight="1">
      <c r="A54" s="57" t="s">
        <v>180</v>
      </c>
      <c r="B54" s="55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8</v>
      </c>
      <c r="AJ54" s="58"/>
      <c r="AK54" s="58">
        <v>2</v>
      </c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>
        <v>1</v>
      </c>
      <c r="BB54" s="58"/>
      <c r="BC54" s="58">
        <v>2</v>
      </c>
      <c r="BD54" s="58"/>
      <c r="BE54" s="58"/>
      <c r="BF54" s="58">
        <v>1</v>
      </c>
      <c r="BG54" s="58"/>
      <c r="BH54" s="58"/>
      <c r="BI54" s="58"/>
      <c r="BJ54" s="54"/>
      <c r="BK54" s="59">
        <v>16</v>
      </c>
    </row>
    <row r="55" spans="1:63" ht="24.95" customHeight="1">
      <c r="A55" s="57" t="s">
        <v>181</v>
      </c>
      <c r="B55" s="55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4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2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>
        <v>1</v>
      </c>
      <c r="BB55" s="58"/>
      <c r="BC55" s="58"/>
      <c r="BD55" s="58"/>
      <c r="BE55" s="58"/>
      <c r="BF55" s="58">
        <v>1</v>
      </c>
      <c r="BG55" s="58"/>
      <c r="BH55" s="58"/>
      <c r="BI55" s="58"/>
      <c r="BJ55" s="54"/>
      <c r="BK55" s="59">
        <v>12</v>
      </c>
    </row>
    <row r="56" spans="1:63" ht="24.95" customHeight="1">
      <c r="A56" s="57" t="s">
        <v>182</v>
      </c>
      <c r="B56" s="55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>
        <v>2</v>
      </c>
      <c r="AY56" s="58"/>
      <c r="AZ56" s="58"/>
      <c r="BA56" s="58"/>
      <c r="BB56" s="58"/>
      <c r="BC56" s="58"/>
      <c r="BD56" s="58"/>
      <c r="BE56" s="58"/>
      <c r="BF56" s="58">
        <v>2</v>
      </c>
      <c r="BG56" s="58"/>
      <c r="BH56" s="58"/>
      <c r="BI56" s="58"/>
      <c r="BJ56" s="54"/>
      <c r="BK56" s="59">
        <v>10</v>
      </c>
    </row>
    <row r="57" spans="1:63" ht="24.95" customHeight="1">
      <c r="A57" s="57" t="s">
        <v>191</v>
      </c>
      <c r="B57" s="55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>
        <v>1</v>
      </c>
      <c r="AY57" s="58"/>
      <c r="AZ57" s="58"/>
      <c r="BA57" s="58"/>
      <c r="BB57" s="58"/>
      <c r="BC57" s="58"/>
      <c r="BD57" s="58">
        <v>2</v>
      </c>
      <c r="BE57" s="58"/>
      <c r="BF57" s="58"/>
      <c r="BG57" s="58"/>
      <c r="BH57" s="58">
        <v>1</v>
      </c>
      <c r="BI57" s="58"/>
      <c r="BJ57" s="54"/>
      <c r="BK57" s="59">
        <v>5</v>
      </c>
    </row>
    <row r="58" spans="1:63" ht="8.1" customHeight="1">
      <c r="A58" s="64"/>
      <c r="B58" s="5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54"/>
      <c r="BK58" s="66"/>
    </row>
    <row r="59" spans="1:63" s="69" customFormat="1" ht="24.95" customHeight="1">
      <c r="A59" s="470" t="s">
        <v>193</v>
      </c>
      <c r="B59" s="67"/>
      <c r="C59" s="471">
        <v>1</v>
      </c>
      <c r="D59" s="471">
        <v>1</v>
      </c>
      <c r="E59" s="471">
        <v>2</v>
      </c>
      <c r="F59" s="471">
        <v>0</v>
      </c>
      <c r="G59" s="471">
        <v>2</v>
      </c>
      <c r="H59" s="471">
        <v>5</v>
      </c>
      <c r="I59" s="471">
        <v>1</v>
      </c>
      <c r="J59" s="471">
        <v>0</v>
      </c>
      <c r="K59" s="471">
        <v>0</v>
      </c>
      <c r="L59" s="471">
        <v>15</v>
      </c>
      <c r="M59" s="471">
        <v>0</v>
      </c>
      <c r="N59" s="471">
        <v>0</v>
      </c>
      <c r="O59" s="471">
        <v>1</v>
      </c>
      <c r="P59" s="471">
        <v>1</v>
      </c>
      <c r="Q59" s="471">
        <v>0</v>
      </c>
      <c r="R59" s="471">
        <v>6</v>
      </c>
      <c r="S59" s="471">
        <v>0</v>
      </c>
      <c r="T59" s="471">
        <v>0</v>
      </c>
      <c r="U59" s="471">
        <v>0</v>
      </c>
      <c r="V59" s="471">
        <v>0</v>
      </c>
      <c r="W59" s="471">
        <v>0</v>
      </c>
      <c r="X59" s="471">
        <v>0</v>
      </c>
      <c r="Y59" s="471">
        <v>1</v>
      </c>
      <c r="Z59" s="471">
        <v>0</v>
      </c>
      <c r="AA59" s="471">
        <v>0</v>
      </c>
      <c r="AB59" s="471">
        <v>32</v>
      </c>
      <c r="AC59" s="471">
        <v>4</v>
      </c>
      <c r="AD59" s="471">
        <v>4</v>
      </c>
      <c r="AE59" s="471">
        <v>4</v>
      </c>
      <c r="AF59" s="471">
        <v>5</v>
      </c>
      <c r="AG59" s="471">
        <v>15</v>
      </c>
      <c r="AH59" s="471">
        <v>2</v>
      </c>
      <c r="AI59" s="471">
        <v>36</v>
      </c>
      <c r="AJ59" s="471">
        <v>0</v>
      </c>
      <c r="AK59" s="471">
        <v>11</v>
      </c>
      <c r="AL59" s="471">
        <v>0</v>
      </c>
      <c r="AM59" s="471">
        <v>0</v>
      </c>
      <c r="AN59" s="471">
        <v>0</v>
      </c>
      <c r="AO59" s="471">
        <v>0</v>
      </c>
      <c r="AP59" s="471">
        <v>0</v>
      </c>
      <c r="AQ59" s="471">
        <v>0</v>
      </c>
      <c r="AR59" s="471">
        <v>5</v>
      </c>
      <c r="AS59" s="471">
        <v>1</v>
      </c>
      <c r="AT59" s="471">
        <v>0</v>
      </c>
      <c r="AU59" s="471">
        <v>1</v>
      </c>
      <c r="AV59" s="471">
        <v>4</v>
      </c>
      <c r="AW59" s="471">
        <v>0</v>
      </c>
      <c r="AX59" s="471">
        <v>11</v>
      </c>
      <c r="AY59" s="471">
        <v>1</v>
      </c>
      <c r="AZ59" s="471">
        <v>0</v>
      </c>
      <c r="BA59" s="471">
        <v>8</v>
      </c>
      <c r="BB59" s="471">
        <v>2</v>
      </c>
      <c r="BC59" s="471">
        <v>7</v>
      </c>
      <c r="BD59" s="471">
        <v>17</v>
      </c>
      <c r="BE59" s="471">
        <v>12</v>
      </c>
      <c r="BF59" s="471">
        <v>50</v>
      </c>
      <c r="BG59" s="471">
        <v>3</v>
      </c>
      <c r="BH59" s="471">
        <v>8</v>
      </c>
      <c r="BI59" s="471">
        <v>0</v>
      </c>
      <c r="BJ59" s="68"/>
      <c r="BK59" s="471">
        <v>279</v>
      </c>
    </row>
    <row r="60" spans="1:63" ht="8.1" customHeight="1">
      <c r="A60" s="56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5"/>
      <c r="BK60" s="56"/>
    </row>
    <row r="61" spans="1:63" s="69" customFormat="1" ht="24.95" customHeight="1">
      <c r="A61" s="470" t="s">
        <v>90</v>
      </c>
      <c r="B61" s="67"/>
      <c r="C61" s="471">
        <v>78</v>
      </c>
      <c r="D61" s="471">
        <v>8</v>
      </c>
      <c r="E61" s="471">
        <v>43</v>
      </c>
      <c r="F61" s="471">
        <v>7</v>
      </c>
      <c r="G61" s="471">
        <v>185</v>
      </c>
      <c r="H61" s="471">
        <v>227</v>
      </c>
      <c r="I61" s="471">
        <v>35</v>
      </c>
      <c r="J61" s="471">
        <v>1</v>
      </c>
      <c r="K61" s="471">
        <v>1</v>
      </c>
      <c r="L61" s="471">
        <v>171</v>
      </c>
      <c r="M61" s="471">
        <v>2</v>
      </c>
      <c r="N61" s="471">
        <v>9</v>
      </c>
      <c r="O61" s="471">
        <v>6</v>
      </c>
      <c r="P61" s="471">
        <v>124</v>
      </c>
      <c r="Q61" s="471">
        <v>19</v>
      </c>
      <c r="R61" s="471">
        <v>154</v>
      </c>
      <c r="S61" s="471">
        <v>5</v>
      </c>
      <c r="T61" s="471">
        <v>3</v>
      </c>
      <c r="U61" s="471">
        <v>7</v>
      </c>
      <c r="V61" s="471">
        <v>2</v>
      </c>
      <c r="W61" s="471">
        <v>1</v>
      </c>
      <c r="X61" s="471">
        <v>1</v>
      </c>
      <c r="Y61" s="471">
        <v>4</v>
      </c>
      <c r="Z61" s="471">
        <v>10</v>
      </c>
      <c r="AA61" s="471">
        <v>1</v>
      </c>
      <c r="AB61" s="471">
        <v>516</v>
      </c>
      <c r="AC61" s="471">
        <v>94</v>
      </c>
      <c r="AD61" s="471">
        <v>156</v>
      </c>
      <c r="AE61" s="471">
        <v>353</v>
      </c>
      <c r="AF61" s="471">
        <v>163</v>
      </c>
      <c r="AG61" s="471">
        <v>439</v>
      </c>
      <c r="AH61" s="471">
        <v>3</v>
      </c>
      <c r="AI61" s="471">
        <v>1564</v>
      </c>
      <c r="AJ61" s="471">
        <v>1</v>
      </c>
      <c r="AK61" s="471">
        <v>416</v>
      </c>
      <c r="AL61" s="471">
        <v>1</v>
      </c>
      <c r="AM61" s="471">
        <v>8</v>
      </c>
      <c r="AN61" s="471">
        <v>9</v>
      </c>
      <c r="AO61" s="471">
        <v>2</v>
      </c>
      <c r="AP61" s="471">
        <v>46</v>
      </c>
      <c r="AQ61" s="471">
        <v>21</v>
      </c>
      <c r="AR61" s="471">
        <v>94</v>
      </c>
      <c r="AS61" s="471">
        <v>5</v>
      </c>
      <c r="AT61" s="471">
        <v>12</v>
      </c>
      <c r="AU61" s="471">
        <v>1</v>
      </c>
      <c r="AV61" s="471">
        <v>463</v>
      </c>
      <c r="AW61" s="471">
        <v>9</v>
      </c>
      <c r="AX61" s="471">
        <v>171</v>
      </c>
      <c r="AY61" s="471">
        <v>146</v>
      </c>
      <c r="AZ61" s="471">
        <v>19</v>
      </c>
      <c r="BA61" s="471">
        <v>278</v>
      </c>
      <c r="BB61" s="471">
        <v>27</v>
      </c>
      <c r="BC61" s="471">
        <v>474</v>
      </c>
      <c r="BD61" s="471">
        <v>424</v>
      </c>
      <c r="BE61" s="471">
        <v>62</v>
      </c>
      <c r="BF61" s="471">
        <v>569</v>
      </c>
      <c r="BG61" s="471">
        <v>67</v>
      </c>
      <c r="BH61" s="471">
        <v>72</v>
      </c>
      <c r="BI61" s="471">
        <v>94</v>
      </c>
      <c r="BJ61" s="68"/>
      <c r="BK61" s="471">
        <v>7883</v>
      </c>
    </row>
    <row r="62" spans="1:63">
      <c r="A62" s="54"/>
    </row>
    <row r="63" spans="1:63" ht="20.100000000000001" customHeight="1">
      <c r="A63" s="75" t="s">
        <v>194</v>
      </c>
    </row>
    <row r="64" spans="1:63" ht="20.100000000000001" customHeight="1">
      <c r="A64" s="75" t="s">
        <v>195</v>
      </c>
    </row>
    <row r="65" spans="1:1" ht="20.100000000000001" customHeight="1">
      <c r="A65" s="75" t="s">
        <v>196</v>
      </c>
    </row>
    <row r="66" spans="1:1" ht="20.100000000000001" customHeight="1">
      <c r="A66" s="75" t="s">
        <v>197</v>
      </c>
    </row>
    <row r="67" spans="1:1" ht="20.100000000000001" customHeight="1">
      <c r="A67" s="75" t="s">
        <v>198</v>
      </c>
    </row>
    <row r="68" spans="1:1" ht="20.100000000000001" customHeight="1">
      <c r="A68" s="75" t="s">
        <v>199</v>
      </c>
    </row>
    <row r="69" spans="1:1" ht="20.100000000000001" customHeight="1">
      <c r="A69" s="75"/>
    </row>
  </sheetData>
  <mergeCells count="6">
    <mergeCell ref="C5:BI5"/>
    <mergeCell ref="A5:A7"/>
    <mergeCell ref="BK5:BK7"/>
    <mergeCell ref="A3:BK3"/>
    <mergeCell ref="A2:BK2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9B629-4F95-4E82-9D3E-8BE111390B34}">
  <dimension ref="A1:Q73"/>
  <sheetViews>
    <sheetView view="pageBreakPreview" topLeftCell="A26" zoomScale="60" zoomScaleNormal="100" workbookViewId="0">
      <selection activeCell="C27" sqref="C27"/>
    </sheetView>
  </sheetViews>
  <sheetFormatPr baseColWidth="10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 ht="7.5" customHeight="1">
      <c r="A1" s="52" t="s">
        <v>53</v>
      </c>
    </row>
    <row r="2" spans="1:17" ht="31.5" customHeight="1">
      <c r="A2" s="610" t="s">
        <v>523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</row>
    <row r="3" spans="1:17" ht="23.25" customHeight="1">
      <c r="A3" s="610" t="str">
        <f>UPPER(CONCATENATE("Agosto 2023"))</f>
        <v>AGOSTO 2023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</row>
    <row r="4" spans="1:17">
      <c r="A4" s="54"/>
    </row>
    <row r="5" spans="1:17" ht="18" customHeight="1">
      <c r="A5" s="537" t="s">
        <v>522</v>
      </c>
      <c r="B5" s="611"/>
      <c r="C5" s="537" t="s">
        <v>269</v>
      </c>
      <c r="D5" s="537"/>
      <c r="E5" s="537"/>
      <c r="F5" s="537"/>
      <c r="G5" s="537"/>
      <c r="H5" s="537"/>
      <c r="I5" s="67"/>
      <c r="J5" s="537" t="s">
        <v>270</v>
      </c>
      <c r="K5" s="537"/>
      <c r="L5" s="537"/>
      <c r="M5" s="537"/>
      <c r="N5" s="537"/>
      <c r="O5" s="537"/>
      <c r="P5" s="611"/>
      <c r="Q5" s="537" t="s">
        <v>90</v>
      </c>
    </row>
    <row r="6" spans="1:17" ht="18" customHeight="1">
      <c r="A6" s="537"/>
      <c r="B6" s="611"/>
      <c r="C6" s="537" t="s">
        <v>278</v>
      </c>
      <c r="D6" s="537"/>
      <c r="E6" s="537" t="s">
        <v>279</v>
      </c>
      <c r="F6" s="537"/>
      <c r="G6" s="537" t="s">
        <v>193</v>
      </c>
      <c r="H6" s="537" t="s">
        <v>271</v>
      </c>
      <c r="I6" s="67"/>
      <c r="J6" s="537" t="s">
        <v>278</v>
      </c>
      <c r="K6" s="537"/>
      <c r="L6" s="537" t="s">
        <v>279</v>
      </c>
      <c r="M6" s="537"/>
      <c r="N6" s="537" t="s">
        <v>193</v>
      </c>
      <c r="O6" s="537" t="s">
        <v>271</v>
      </c>
      <c r="P6" s="611"/>
      <c r="Q6" s="537"/>
    </row>
    <row r="7" spans="1:17" ht="18" customHeight="1">
      <c r="A7" s="537"/>
      <c r="B7" s="611"/>
      <c r="C7" s="150" t="s">
        <v>272</v>
      </c>
      <c r="D7" s="150" t="s">
        <v>273</v>
      </c>
      <c r="E7" s="150" t="s">
        <v>272</v>
      </c>
      <c r="F7" s="150" t="s">
        <v>273</v>
      </c>
      <c r="G7" s="537"/>
      <c r="H7" s="537"/>
      <c r="I7" s="67"/>
      <c r="J7" s="150" t="s">
        <v>272</v>
      </c>
      <c r="K7" s="150" t="s">
        <v>273</v>
      </c>
      <c r="L7" s="150" t="s">
        <v>272</v>
      </c>
      <c r="M7" s="150" t="s">
        <v>273</v>
      </c>
      <c r="N7" s="537"/>
      <c r="O7" s="537"/>
      <c r="P7" s="611"/>
      <c r="Q7" s="53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7.45" customHeight="1">
      <c r="A9" s="100" t="s">
        <v>459</v>
      </c>
      <c r="B9" s="54"/>
      <c r="C9" s="58">
        <v>1</v>
      </c>
      <c r="D9" s="58"/>
      <c r="E9" s="58"/>
      <c r="F9" s="58"/>
      <c r="G9" s="59">
        <v>1</v>
      </c>
      <c r="H9" s="59">
        <v>100</v>
      </c>
      <c r="I9" s="130"/>
      <c r="J9" s="58"/>
      <c r="K9" s="58"/>
      <c r="L9" s="58"/>
      <c r="M9" s="58"/>
      <c r="N9" s="59">
        <v>0</v>
      </c>
      <c r="O9" s="59">
        <v>0</v>
      </c>
      <c r="P9" s="130"/>
      <c r="Q9" s="59">
        <v>1</v>
      </c>
    </row>
    <row r="10" spans="1:17" ht="17.45" customHeight="1">
      <c r="A10" s="100" t="s">
        <v>460</v>
      </c>
      <c r="B10" s="54"/>
      <c r="C10" s="58"/>
      <c r="D10" s="58"/>
      <c r="E10" s="58"/>
      <c r="F10" s="58"/>
      <c r="G10" s="59">
        <v>0</v>
      </c>
      <c r="H10" s="59">
        <v>0</v>
      </c>
      <c r="I10" s="130"/>
      <c r="J10" s="58"/>
      <c r="K10" s="58"/>
      <c r="L10" s="58"/>
      <c r="M10" s="58"/>
      <c r="N10" s="59">
        <v>0</v>
      </c>
      <c r="O10" s="59">
        <v>0</v>
      </c>
      <c r="P10" s="130"/>
      <c r="Q10" s="59"/>
    </row>
    <row r="11" spans="1:17" ht="17.45" customHeight="1">
      <c r="A11" s="100" t="s">
        <v>461</v>
      </c>
      <c r="B11" s="54"/>
      <c r="C11" s="58">
        <v>6</v>
      </c>
      <c r="D11" s="58">
        <v>1</v>
      </c>
      <c r="E11" s="58">
        <v>5</v>
      </c>
      <c r="F11" s="58">
        <v>1</v>
      </c>
      <c r="G11" s="59">
        <v>13</v>
      </c>
      <c r="H11" s="59">
        <v>87</v>
      </c>
      <c r="I11" s="130"/>
      <c r="J11" s="58">
        <v>2</v>
      </c>
      <c r="K11" s="58"/>
      <c r="L11" s="58"/>
      <c r="M11" s="58"/>
      <c r="N11" s="59">
        <v>2</v>
      </c>
      <c r="O11" s="59">
        <v>13</v>
      </c>
      <c r="P11" s="130"/>
      <c r="Q11" s="59">
        <v>15</v>
      </c>
    </row>
    <row r="12" spans="1:17" ht="17.45" customHeight="1">
      <c r="A12" s="100" t="s">
        <v>462</v>
      </c>
      <c r="B12" s="54"/>
      <c r="C12" s="58"/>
      <c r="D12" s="58"/>
      <c r="E12" s="58">
        <v>1</v>
      </c>
      <c r="F12" s="58"/>
      <c r="G12" s="59">
        <v>1</v>
      </c>
      <c r="H12" s="59">
        <v>100</v>
      </c>
      <c r="I12" s="130"/>
      <c r="J12" s="58"/>
      <c r="K12" s="58"/>
      <c r="L12" s="58"/>
      <c r="M12" s="58"/>
      <c r="N12" s="59">
        <v>0</v>
      </c>
      <c r="O12" s="59">
        <v>0</v>
      </c>
      <c r="P12" s="130"/>
      <c r="Q12" s="59">
        <v>1</v>
      </c>
    </row>
    <row r="13" spans="1:17" ht="17.45" customHeight="1">
      <c r="A13" s="100" t="s">
        <v>463</v>
      </c>
      <c r="B13" s="54"/>
      <c r="C13" s="58"/>
      <c r="D13" s="58"/>
      <c r="E13" s="58"/>
      <c r="F13" s="58"/>
      <c r="G13" s="59">
        <v>0</v>
      </c>
      <c r="H13" s="59">
        <v>0</v>
      </c>
      <c r="I13" s="130"/>
      <c r="J13" s="58"/>
      <c r="K13" s="58"/>
      <c r="L13" s="58">
        <v>1</v>
      </c>
      <c r="M13" s="58"/>
      <c r="N13" s="59">
        <v>1</v>
      </c>
      <c r="O13" s="59">
        <v>100</v>
      </c>
      <c r="P13" s="130"/>
      <c r="Q13" s="59">
        <v>1</v>
      </c>
    </row>
    <row r="14" spans="1:17" ht="17.45" customHeight="1">
      <c r="A14" s="100" t="s">
        <v>464</v>
      </c>
      <c r="B14" s="54"/>
      <c r="C14" s="58">
        <v>3</v>
      </c>
      <c r="D14" s="58"/>
      <c r="E14" s="58">
        <v>6</v>
      </c>
      <c r="F14" s="58"/>
      <c r="G14" s="59">
        <v>9</v>
      </c>
      <c r="H14" s="59">
        <v>82</v>
      </c>
      <c r="I14" s="130"/>
      <c r="J14" s="58"/>
      <c r="K14" s="58"/>
      <c r="L14" s="58">
        <v>2</v>
      </c>
      <c r="M14" s="58"/>
      <c r="N14" s="59">
        <v>2</v>
      </c>
      <c r="O14" s="59">
        <v>18</v>
      </c>
      <c r="P14" s="130"/>
      <c r="Q14" s="59">
        <v>11</v>
      </c>
    </row>
    <row r="15" spans="1:17" ht="17.45" customHeight="1">
      <c r="A15" s="100" t="s">
        <v>465</v>
      </c>
      <c r="B15" s="54"/>
      <c r="C15" s="58"/>
      <c r="D15" s="58"/>
      <c r="E15" s="58"/>
      <c r="F15" s="58"/>
      <c r="G15" s="59">
        <v>0</v>
      </c>
      <c r="H15" s="59">
        <v>0</v>
      </c>
      <c r="I15" s="130"/>
      <c r="J15" s="58">
        <v>1</v>
      </c>
      <c r="K15" s="58"/>
      <c r="L15" s="58">
        <v>2</v>
      </c>
      <c r="M15" s="58"/>
      <c r="N15" s="59">
        <v>3</v>
      </c>
      <c r="O15" s="59">
        <v>100</v>
      </c>
      <c r="P15" s="130"/>
      <c r="Q15" s="59">
        <v>3</v>
      </c>
    </row>
    <row r="16" spans="1:17" ht="17.45" customHeight="1">
      <c r="A16" s="100" t="s">
        <v>466</v>
      </c>
      <c r="B16" s="54"/>
      <c r="C16" s="58">
        <v>1</v>
      </c>
      <c r="D16" s="58"/>
      <c r="E16" s="58">
        <v>3</v>
      </c>
      <c r="F16" s="58"/>
      <c r="G16" s="59">
        <v>4</v>
      </c>
      <c r="H16" s="59">
        <v>100</v>
      </c>
      <c r="I16" s="130"/>
      <c r="J16" s="58"/>
      <c r="K16" s="58"/>
      <c r="L16" s="58"/>
      <c r="M16" s="58"/>
      <c r="N16" s="59">
        <v>0</v>
      </c>
      <c r="O16" s="59">
        <v>0</v>
      </c>
      <c r="P16" s="130"/>
      <c r="Q16" s="59">
        <v>4</v>
      </c>
    </row>
    <row r="17" spans="1:17" ht="17.45" customHeight="1">
      <c r="A17" s="100" t="s">
        <v>467</v>
      </c>
      <c r="B17" s="54"/>
      <c r="C17" s="58"/>
      <c r="D17" s="58"/>
      <c r="E17" s="58"/>
      <c r="F17" s="58"/>
      <c r="G17" s="59">
        <v>0</v>
      </c>
      <c r="H17" s="59">
        <v>0</v>
      </c>
      <c r="I17" s="130"/>
      <c r="J17" s="58"/>
      <c r="K17" s="58"/>
      <c r="L17" s="58">
        <v>1</v>
      </c>
      <c r="M17" s="58"/>
      <c r="N17" s="59">
        <v>1</v>
      </c>
      <c r="O17" s="59">
        <v>100</v>
      </c>
      <c r="P17" s="130"/>
      <c r="Q17" s="59">
        <v>1</v>
      </c>
    </row>
    <row r="18" spans="1:17" ht="17.45" customHeight="1">
      <c r="A18" s="100" t="s">
        <v>468</v>
      </c>
      <c r="B18" s="54"/>
      <c r="C18" s="58"/>
      <c r="D18" s="58"/>
      <c r="E18" s="58">
        <v>1</v>
      </c>
      <c r="F18" s="58"/>
      <c r="G18" s="59">
        <v>1</v>
      </c>
      <c r="H18" s="59">
        <v>100</v>
      </c>
      <c r="I18" s="130"/>
      <c r="J18" s="58"/>
      <c r="K18" s="58"/>
      <c r="L18" s="58"/>
      <c r="M18" s="58"/>
      <c r="N18" s="59">
        <v>0</v>
      </c>
      <c r="O18" s="59">
        <v>0</v>
      </c>
      <c r="P18" s="130"/>
      <c r="Q18" s="59">
        <v>1</v>
      </c>
    </row>
    <row r="19" spans="1:17" ht="17.45" customHeight="1">
      <c r="A19" s="100" t="s">
        <v>469</v>
      </c>
      <c r="B19" s="54"/>
      <c r="C19" s="58">
        <v>3</v>
      </c>
      <c r="D19" s="58">
        <v>1</v>
      </c>
      <c r="E19" s="58">
        <v>2</v>
      </c>
      <c r="F19" s="58"/>
      <c r="G19" s="59">
        <v>6</v>
      </c>
      <c r="H19" s="59">
        <v>100</v>
      </c>
      <c r="I19" s="130"/>
      <c r="J19" s="58"/>
      <c r="K19" s="58"/>
      <c r="L19" s="58"/>
      <c r="M19" s="58"/>
      <c r="N19" s="59">
        <v>0</v>
      </c>
      <c r="O19" s="59">
        <v>0</v>
      </c>
      <c r="P19" s="130"/>
      <c r="Q19" s="59">
        <v>6</v>
      </c>
    </row>
    <row r="20" spans="1:17" ht="17.45" customHeight="1">
      <c r="A20" s="100" t="s">
        <v>470</v>
      </c>
      <c r="B20" s="54"/>
      <c r="C20" s="58">
        <v>3</v>
      </c>
      <c r="D20" s="58"/>
      <c r="E20" s="58">
        <v>2</v>
      </c>
      <c r="F20" s="58"/>
      <c r="G20" s="59">
        <v>5</v>
      </c>
      <c r="H20" s="59">
        <v>83</v>
      </c>
      <c r="I20" s="130"/>
      <c r="J20" s="58"/>
      <c r="K20" s="58"/>
      <c r="L20" s="58"/>
      <c r="M20" s="58">
        <v>1</v>
      </c>
      <c r="N20" s="59">
        <v>1</v>
      </c>
      <c r="O20" s="59">
        <v>17</v>
      </c>
      <c r="P20" s="130"/>
      <c r="Q20" s="59">
        <v>6</v>
      </c>
    </row>
    <row r="21" spans="1:17" ht="17.45" customHeight="1">
      <c r="A21" s="100" t="s">
        <v>471</v>
      </c>
      <c r="B21" s="54"/>
      <c r="C21" s="58">
        <v>1</v>
      </c>
      <c r="D21" s="58"/>
      <c r="E21" s="58"/>
      <c r="F21" s="58"/>
      <c r="G21" s="59">
        <v>1</v>
      </c>
      <c r="H21" s="59">
        <v>13</v>
      </c>
      <c r="I21" s="130"/>
      <c r="J21" s="58">
        <v>3</v>
      </c>
      <c r="K21" s="58">
        <v>1</v>
      </c>
      <c r="L21" s="58">
        <v>3</v>
      </c>
      <c r="M21" s="58"/>
      <c r="N21" s="59">
        <v>7</v>
      </c>
      <c r="O21" s="59">
        <v>88</v>
      </c>
      <c r="P21" s="130"/>
      <c r="Q21" s="59">
        <v>8</v>
      </c>
    </row>
    <row r="22" spans="1:17" ht="17.45" customHeight="1">
      <c r="A22" s="100" t="s">
        <v>472</v>
      </c>
      <c r="B22" s="54"/>
      <c r="C22" s="58">
        <v>121</v>
      </c>
      <c r="D22" s="58">
        <v>14</v>
      </c>
      <c r="E22" s="58">
        <v>97</v>
      </c>
      <c r="F22" s="58">
        <v>11</v>
      </c>
      <c r="G22" s="59">
        <v>243</v>
      </c>
      <c r="H22" s="59">
        <v>75</v>
      </c>
      <c r="I22" s="130"/>
      <c r="J22" s="58">
        <v>24</v>
      </c>
      <c r="K22" s="58">
        <v>8</v>
      </c>
      <c r="L22" s="58">
        <v>43</v>
      </c>
      <c r="M22" s="58">
        <v>6</v>
      </c>
      <c r="N22" s="59">
        <v>81</v>
      </c>
      <c r="O22" s="59">
        <v>25</v>
      </c>
      <c r="P22" s="130"/>
      <c r="Q22" s="59">
        <v>324</v>
      </c>
    </row>
    <row r="23" spans="1:17" ht="17.45" customHeight="1">
      <c r="A23" s="100" t="s">
        <v>473</v>
      </c>
      <c r="B23" s="54"/>
      <c r="C23" s="58">
        <v>1</v>
      </c>
      <c r="D23" s="58"/>
      <c r="E23" s="58"/>
      <c r="F23" s="58"/>
      <c r="G23" s="59">
        <v>1</v>
      </c>
      <c r="H23" s="59">
        <v>100</v>
      </c>
      <c r="I23" s="130"/>
      <c r="J23" s="58"/>
      <c r="K23" s="58"/>
      <c r="L23" s="58"/>
      <c r="M23" s="58"/>
      <c r="N23" s="59">
        <v>0</v>
      </c>
      <c r="O23" s="59">
        <v>0</v>
      </c>
      <c r="P23" s="130"/>
      <c r="Q23" s="59">
        <v>1</v>
      </c>
    </row>
    <row r="24" spans="1:17" ht="17.45" customHeight="1">
      <c r="A24" s="100" t="s">
        <v>474</v>
      </c>
      <c r="B24" s="54"/>
      <c r="C24" s="58">
        <v>4</v>
      </c>
      <c r="D24" s="58"/>
      <c r="E24" s="58">
        <v>2</v>
      </c>
      <c r="F24" s="58"/>
      <c r="G24" s="59">
        <v>6</v>
      </c>
      <c r="H24" s="59">
        <v>100</v>
      </c>
      <c r="I24" s="130"/>
      <c r="J24" s="58"/>
      <c r="K24" s="58"/>
      <c r="L24" s="58"/>
      <c r="M24" s="58"/>
      <c r="N24" s="59">
        <v>0</v>
      </c>
      <c r="O24" s="59">
        <v>0</v>
      </c>
      <c r="P24" s="130"/>
      <c r="Q24" s="59">
        <v>6</v>
      </c>
    </row>
    <row r="25" spans="1:17" ht="17.45" customHeight="1">
      <c r="A25" s="100" t="s">
        <v>475</v>
      </c>
      <c r="B25" s="54"/>
      <c r="C25" s="58">
        <v>35</v>
      </c>
      <c r="D25" s="58">
        <v>1</v>
      </c>
      <c r="E25" s="58">
        <v>15</v>
      </c>
      <c r="F25" s="58"/>
      <c r="G25" s="59">
        <v>51</v>
      </c>
      <c r="H25" s="59">
        <v>76</v>
      </c>
      <c r="I25" s="130"/>
      <c r="J25" s="58">
        <v>7</v>
      </c>
      <c r="K25" s="58">
        <v>2</v>
      </c>
      <c r="L25" s="58">
        <v>6</v>
      </c>
      <c r="M25" s="58">
        <v>1</v>
      </c>
      <c r="N25" s="59">
        <v>16</v>
      </c>
      <c r="O25" s="59">
        <v>24</v>
      </c>
      <c r="P25" s="130"/>
      <c r="Q25" s="59">
        <v>67</v>
      </c>
    </row>
    <row r="26" spans="1:17" ht="17.45" customHeight="1">
      <c r="A26" s="100" t="s">
        <v>476</v>
      </c>
      <c r="B26" s="54"/>
      <c r="C26" s="58"/>
      <c r="D26" s="58"/>
      <c r="E26" s="58">
        <v>1</v>
      </c>
      <c r="F26" s="58"/>
      <c r="G26" s="59">
        <v>1</v>
      </c>
      <c r="H26" s="59">
        <v>100</v>
      </c>
      <c r="I26" s="130"/>
      <c r="J26" s="58"/>
      <c r="K26" s="58"/>
      <c r="L26" s="58"/>
      <c r="M26" s="58"/>
      <c r="N26" s="59">
        <v>0</v>
      </c>
      <c r="O26" s="59">
        <v>0</v>
      </c>
      <c r="P26" s="130"/>
      <c r="Q26" s="59">
        <v>1</v>
      </c>
    </row>
    <row r="27" spans="1:17" ht="17.45" customHeight="1">
      <c r="A27" s="100" t="s">
        <v>477</v>
      </c>
      <c r="B27" s="54"/>
      <c r="C27" s="58">
        <v>1</v>
      </c>
      <c r="D27" s="58"/>
      <c r="E27" s="58">
        <v>2</v>
      </c>
      <c r="F27" s="58"/>
      <c r="G27" s="59">
        <v>3</v>
      </c>
      <c r="H27" s="59">
        <v>5</v>
      </c>
      <c r="I27" s="130"/>
      <c r="J27" s="58">
        <v>31</v>
      </c>
      <c r="K27" s="58"/>
      <c r="L27" s="58">
        <v>23</v>
      </c>
      <c r="M27" s="58">
        <v>1</v>
      </c>
      <c r="N27" s="59">
        <v>55</v>
      </c>
      <c r="O27" s="59">
        <v>95</v>
      </c>
      <c r="P27" s="130"/>
      <c r="Q27" s="59">
        <v>58</v>
      </c>
    </row>
    <row r="28" spans="1:17" ht="17.45" customHeight="1">
      <c r="A28" s="100" t="s">
        <v>478</v>
      </c>
      <c r="B28" s="54"/>
      <c r="C28" s="58">
        <v>91</v>
      </c>
      <c r="D28" s="58">
        <v>10</v>
      </c>
      <c r="E28" s="58">
        <v>111</v>
      </c>
      <c r="F28" s="58">
        <v>1</v>
      </c>
      <c r="G28" s="59">
        <v>213</v>
      </c>
      <c r="H28" s="59">
        <v>86</v>
      </c>
      <c r="I28" s="130"/>
      <c r="J28" s="58">
        <v>13</v>
      </c>
      <c r="K28" s="58">
        <v>1</v>
      </c>
      <c r="L28" s="58">
        <v>19</v>
      </c>
      <c r="M28" s="58">
        <v>1</v>
      </c>
      <c r="N28" s="59">
        <v>34</v>
      </c>
      <c r="O28" s="59">
        <v>14</v>
      </c>
      <c r="P28" s="130"/>
      <c r="Q28" s="59">
        <v>247</v>
      </c>
    </row>
    <row r="29" spans="1:17" ht="17.45" customHeight="1">
      <c r="A29" s="100" t="s">
        <v>87</v>
      </c>
      <c r="B29" s="54"/>
      <c r="C29" s="58">
        <v>3</v>
      </c>
      <c r="D29" s="58">
        <v>1</v>
      </c>
      <c r="E29" s="58">
        <v>7</v>
      </c>
      <c r="F29" s="58"/>
      <c r="G29" s="59">
        <v>11</v>
      </c>
      <c r="H29" s="59">
        <v>100</v>
      </c>
      <c r="I29" s="130"/>
      <c r="J29" s="58"/>
      <c r="K29" s="58"/>
      <c r="L29" s="58"/>
      <c r="M29" s="58"/>
      <c r="N29" s="59">
        <v>0</v>
      </c>
      <c r="O29" s="59">
        <v>0</v>
      </c>
      <c r="P29" s="130"/>
      <c r="Q29" s="59">
        <v>11</v>
      </c>
    </row>
    <row r="30" spans="1:17" ht="17.45" customHeight="1">
      <c r="A30" s="100" t="s">
        <v>479</v>
      </c>
      <c r="B30" s="54"/>
      <c r="C30" s="58">
        <v>299</v>
      </c>
      <c r="D30" s="58">
        <v>50</v>
      </c>
      <c r="E30" s="58">
        <v>390</v>
      </c>
      <c r="F30" s="58">
        <v>27</v>
      </c>
      <c r="G30" s="59">
        <v>766</v>
      </c>
      <c r="H30" s="59">
        <v>67</v>
      </c>
      <c r="I30" s="130"/>
      <c r="J30" s="58">
        <v>170</v>
      </c>
      <c r="K30" s="58">
        <v>38</v>
      </c>
      <c r="L30" s="58">
        <v>145</v>
      </c>
      <c r="M30" s="58">
        <v>21</v>
      </c>
      <c r="N30" s="59">
        <v>374</v>
      </c>
      <c r="O30" s="59">
        <v>33</v>
      </c>
      <c r="P30" s="130"/>
      <c r="Q30" s="60">
        <v>1140</v>
      </c>
    </row>
    <row r="31" spans="1:17" ht="17.45" customHeight="1">
      <c r="A31" s="100" t="s">
        <v>480</v>
      </c>
      <c r="B31" s="54"/>
      <c r="C31" s="58">
        <v>1</v>
      </c>
      <c r="D31" s="58"/>
      <c r="E31" s="58"/>
      <c r="F31" s="58"/>
      <c r="G31" s="59">
        <v>1</v>
      </c>
      <c r="H31" s="59">
        <v>100</v>
      </c>
      <c r="I31" s="130"/>
      <c r="J31" s="58"/>
      <c r="K31" s="58"/>
      <c r="L31" s="58"/>
      <c r="M31" s="58"/>
      <c r="N31" s="59">
        <v>0</v>
      </c>
      <c r="O31" s="59">
        <v>0</v>
      </c>
      <c r="P31" s="130"/>
      <c r="Q31" s="59">
        <v>1</v>
      </c>
    </row>
    <row r="32" spans="1:17" ht="17.45" customHeight="1">
      <c r="A32" s="100" t="s">
        <v>481</v>
      </c>
      <c r="B32" s="54"/>
      <c r="C32" s="58">
        <v>124</v>
      </c>
      <c r="D32" s="58">
        <v>9</v>
      </c>
      <c r="E32" s="58">
        <v>166</v>
      </c>
      <c r="F32" s="58">
        <v>3</v>
      </c>
      <c r="G32" s="59">
        <v>302</v>
      </c>
      <c r="H32" s="59">
        <v>64</v>
      </c>
      <c r="I32" s="130"/>
      <c r="J32" s="58">
        <v>70</v>
      </c>
      <c r="K32" s="58">
        <v>2</v>
      </c>
      <c r="L32" s="58">
        <v>94</v>
      </c>
      <c r="M32" s="58">
        <v>2</v>
      </c>
      <c r="N32" s="59">
        <v>168</v>
      </c>
      <c r="O32" s="59">
        <v>36</v>
      </c>
      <c r="P32" s="130"/>
      <c r="Q32" s="59">
        <v>470</v>
      </c>
    </row>
    <row r="33" spans="1:17" ht="17.45" customHeight="1">
      <c r="A33" s="100" t="s">
        <v>482</v>
      </c>
      <c r="B33" s="54"/>
      <c r="C33" s="58"/>
      <c r="D33" s="58"/>
      <c r="E33" s="58">
        <v>1</v>
      </c>
      <c r="F33" s="58"/>
      <c r="G33" s="59">
        <v>1</v>
      </c>
      <c r="H33" s="59">
        <v>100</v>
      </c>
      <c r="I33" s="130"/>
      <c r="J33" s="58"/>
      <c r="K33" s="58"/>
      <c r="L33" s="58"/>
      <c r="M33" s="58"/>
      <c r="N33" s="59">
        <v>0</v>
      </c>
      <c r="O33" s="59">
        <v>0</v>
      </c>
      <c r="P33" s="130"/>
      <c r="Q33" s="59">
        <v>1</v>
      </c>
    </row>
    <row r="34" spans="1:17" ht="17.45" customHeight="1">
      <c r="A34" s="100" t="s">
        <v>483</v>
      </c>
      <c r="B34" s="54"/>
      <c r="C34" s="58">
        <v>4</v>
      </c>
      <c r="D34" s="58"/>
      <c r="E34" s="58">
        <v>1</v>
      </c>
      <c r="F34" s="58"/>
      <c r="G34" s="59">
        <v>5</v>
      </c>
      <c r="H34" s="59">
        <v>83</v>
      </c>
      <c r="I34" s="130"/>
      <c r="J34" s="58">
        <v>1</v>
      </c>
      <c r="K34" s="58"/>
      <c r="L34" s="58"/>
      <c r="M34" s="58"/>
      <c r="N34" s="59">
        <v>1</v>
      </c>
      <c r="O34" s="59">
        <v>17</v>
      </c>
      <c r="P34" s="130"/>
      <c r="Q34" s="59">
        <v>6</v>
      </c>
    </row>
    <row r="35" spans="1:17" ht="17.45" customHeight="1">
      <c r="A35" s="100" t="s">
        <v>484</v>
      </c>
      <c r="B35" s="54"/>
      <c r="C35" s="58"/>
      <c r="D35" s="58"/>
      <c r="E35" s="58"/>
      <c r="F35" s="58"/>
      <c r="G35" s="59">
        <v>0</v>
      </c>
      <c r="H35" s="59">
        <v>0</v>
      </c>
      <c r="I35" s="130"/>
      <c r="J35" s="58">
        <v>1</v>
      </c>
      <c r="K35" s="58"/>
      <c r="L35" s="58"/>
      <c r="M35" s="58"/>
      <c r="N35" s="59">
        <v>1</v>
      </c>
      <c r="O35" s="59">
        <v>100</v>
      </c>
      <c r="P35" s="130"/>
      <c r="Q35" s="59">
        <v>1</v>
      </c>
    </row>
    <row r="36" spans="1:17" ht="17.45" customHeight="1">
      <c r="A36" s="100" t="s">
        <v>485</v>
      </c>
      <c r="B36" s="54"/>
      <c r="C36" s="58">
        <v>273</v>
      </c>
      <c r="D36" s="58">
        <v>13</v>
      </c>
      <c r="E36" s="58">
        <v>301</v>
      </c>
      <c r="F36" s="58">
        <v>7</v>
      </c>
      <c r="G36" s="59">
        <v>594</v>
      </c>
      <c r="H36" s="59">
        <v>88</v>
      </c>
      <c r="I36" s="130"/>
      <c r="J36" s="58">
        <v>35</v>
      </c>
      <c r="K36" s="58">
        <v>1</v>
      </c>
      <c r="L36" s="58">
        <v>44</v>
      </c>
      <c r="M36" s="58">
        <v>2</v>
      </c>
      <c r="N36" s="59">
        <v>82</v>
      </c>
      <c r="O36" s="59">
        <v>12</v>
      </c>
      <c r="P36" s="130"/>
      <c r="Q36" s="59">
        <v>676</v>
      </c>
    </row>
    <row r="37" spans="1:17" ht="17.45" customHeight="1">
      <c r="A37" s="100" t="s">
        <v>486</v>
      </c>
      <c r="B37" s="54"/>
      <c r="C37" s="58"/>
      <c r="D37" s="58"/>
      <c r="E37" s="58"/>
      <c r="F37" s="58"/>
      <c r="G37" s="59">
        <v>0</v>
      </c>
      <c r="H37" s="59">
        <v>0</v>
      </c>
      <c r="I37" s="130"/>
      <c r="J37" s="58"/>
      <c r="K37" s="58"/>
      <c r="L37" s="58">
        <v>1</v>
      </c>
      <c r="M37" s="58">
        <v>1</v>
      </c>
      <c r="N37" s="59">
        <v>2</v>
      </c>
      <c r="O37" s="59">
        <v>100</v>
      </c>
      <c r="P37" s="130"/>
      <c r="Q37" s="59">
        <v>2</v>
      </c>
    </row>
    <row r="38" spans="1:17" ht="17.45" customHeight="1">
      <c r="A38" s="100" t="s">
        <v>487</v>
      </c>
      <c r="B38" s="54"/>
      <c r="C38" s="58"/>
      <c r="D38" s="58"/>
      <c r="E38" s="58">
        <v>1</v>
      </c>
      <c r="F38" s="58"/>
      <c r="G38" s="59">
        <v>1</v>
      </c>
      <c r="H38" s="59">
        <v>100</v>
      </c>
      <c r="I38" s="130"/>
      <c r="J38" s="58"/>
      <c r="K38" s="58"/>
      <c r="L38" s="58"/>
      <c r="M38" s="58"/>
      <c r="N38" s="59">
        <v>0</v>
      </c>
      <c r="O38" s="59">
        <v>0</v>
      </c>
      <c r="P38" s="130"/>
      <c r="Q38" s="59">
        <v>1</v>
      </c>
    </row>
    <row r="39" spans="1:17" ht="17.45" customHeight="1">
      <c r="A39" s="100" t="s">
        <v>488</v>
      </c>
      <c r="B39" s="54"/>
      <c r="C39" s="58">
        <v>2</v>
      </c>
      <c r="D39" s="58"/>
      <c r="E39" s="58">
        <v>1</v>
      </c>
      <c r="F39" s="58"/>
      <c r="G39" s="59">
        <v>3</v>
      </c>
      <c r="H39" s="59">
        <v>75</v>
      </c>
      <c r="I39" s="130"/>
      <c r="J39" s="58"/>
      <c r="K39" s="58"/>
      <c r="L39" s="58"/>
      <c r="M39" s="58">
        <v>1</v>
      </c>
      <c r="N39" s="59">
        <v>1</v>
      </c>
      <c r="O39" s="59">
        <v>25</v>
      </c>
      <c r="P39" s="130"/>
      <c r="Q39" s="59">
        <v>4</v>
      </c>
    </row>
    <row r="40" spans="1:17" ht="17.45" customHeight="1">
      <c r="A40" s="100" t="s">
        <v>489</v>
      </c>
      <c r="B40" s="54"/>
      <c r="C40" s="58">
        <v>1</v>
      </c>
      <c r="D40" s="58"/>
      <c r="E40" s="58"/>
      <c r="F40" s="58"/>
      <c r="G40" s="59">
        <v>1</v>
      </c>
      <c r="H40" s="59">
        <v>100</v>
      </c>
      <c r="I40" s="130"/>
      <c r="J40" s="58"/>
      <c r="K40" s="58"/>
      <c r="L40" s="58"/>
      <c r="M40" s="58"/>
      <c r="N40" s="59">
        <v>0</v>
      </c>
      <c r="O40" s="59">
        <v>0</v>
      </c>
      <c r="P40" s="130"/>
      <c r="Q40" s="59">
        <v>1</v>
      </c>
    </row>
    <row r="41" spans="1:17" ht="17.45" customHeight="1">
      <c r="A41" s="100" t="s">
        <v>490</v>
      </c>
      <c r="B41" s="54"/>
      <c r="C41" s="58">
        <v>1</v>
      </c>
      <c r="D41" s="58"/>
      <c r="E41" s="58"/>
      <c r="F41" s="58"/>
      <c r="G41" s="59">
        <v>1</v>
      </c>
      <c r="H41" s="59">
        <v>100</v>
      </c>
      <c r="I41" s="130"/>
      <c r="J41" s="58"/>
      <c r="K41" s="58"/>
      <c r="L41" s="58"/>
      <c r="M41" s="58"/>
      <c r="N41" s="59">
        <v>0</v>
      </c>
      <c r="O41" s="59">
        <v>0</v>
      </c>
      <c r="P41" s="130"/>
      <c r="Q41" s="59">
        <v>1</v>
      </c>
    </row>
    <row r="42" spans="1:17" ht="17.45" customHeight="1">
      <c r="A42" s="100" t="s">
        <v>491</v>
      </c>
      <c r="B42" s="54"/>
      <c r="C42" s="58">
        <v>3</v>
      </c>
      <c r="D42" s="58"/>
      <c r="E42" s="58">
        <v>3</v>
      </c>
      <c r="F42" s="58"/>
      <c r="G42" s="59">
        <v>6</v>
      </c>
      <c r="H42" s="59">
        <v>100</v>
      </c>
      <c r="I42" s="130"/>
      <c r="J42" s="58"/>
      <c r="K42" s="58"/>
      <c r="L42" s="58"/>
      <c r="M42" s="58"/>
      <c r="N42" s="59">
        <v>0</v>
      </c>
      <c r="O42" s="59">
        <v>0</v>
      </c>
      <c r="P42" s="130"/>
      <c r="Q42" s="59">
        <v>6</v>
      </c>
    </row>
    <row r="43" spans="1:17" ht="17.45" customHeight="1">
      <c r="A43" s="100" t="s">
        <v>492</v>
      </c>
      <c r="B43" s="54"/>
      <c r="C43" s="58"/>
      <c r="D43" s="58"/>
      <c r="E43" s="58">
        <v>1</v>
      </c>
      <c r="F43" s="58"/>
      <c r="G43" s="59">
        <v>1</v>
      </c>
      <c r="H43" s="59">
        <v>50</v>
      </c>
      <c r="I43" s="130"/>
      <c r="J43" s="58"/>
      <c r="K43" s="58"/>
      <c r="L43" s="58">
        <v>1</v>
      </c>
      <c r="M43" s="58"/>
      <c r="N43" s="59">
        <v>1</v>
      </c>
      <c r="O43" s="59">
        <v>50</v>
      </c>
      <c r="P43" s="130"/>
      <c r="Q43" s="59">
        <v>2</v>
      </c>
    </row>
    <row r="44" spans="1:17" ht="17.45" customHeight="1">
      <c r="A44" s="100" t="s">
        <v>493</v>
      </c>
      <c r="B44" s="54"/>
      <c r="C44" s="58"/>
      <c r="D44" s="58"/>
      <c r="E44" s="58">
        <v>2</v>
      </c>
      <c r="F44" s="58"/>
      <c r="G44" s="59">
        <v>2</v>
      </c>
      <c r="H44" s="59">
        <v>100</v>
      </c>
      <c r="I44" s="130"/>
      <c r="J44" s="58"/>
      <c r="K44" s="58"/>
      <c r="L44" s="58"/>
      <c r="M44" s="58"/>
      <c r="N44" s="59">
        <v>0</v>
      </c>
      <c r="O44" s="59">
        <v>0</v>
      </c>
      <c r="P44" s="130"/>
      <c r="Q44" s="59">
        <v>2</v>
      </c>
    </row>
    <row r="45" spans="1:17" ht="17.45" customHeight="1">
      <c r="A45" s="100" t="s">
        <v>494</v>
      </c>
      <c r="B45" s="54"/>
      <c r="C45" s="58"/>
      <c r="D45" s="58"/>
      <c r="E45" s="58"/>
      <c r="F45" s="58"/>
      <c r="G45" s="59">
        <v>0</v>
      </c>
      <c r="H45" s="59">
        <v>0</v>
      </c>
      <c r="I45" s="130"/>
      <c r="J45" s="58">
        <v>1</v>
      </c>
      <c r="K45" s="58"/>
      <c r="L45" s="58"/>
      <c r="M45" s="58"/>
      <c r="N45" s="59">
        <v>1</v>
      </c>
      <c r="O45" s="59">
        <v>100</v>
      </c>
      <c r="P45" s="130"/>
      <c r="Q45" s="59">
        <v>1</v>
      </c>
    </row>
    <row r="46" spans="1:17" ht="17.45" customHeight="1">
      <c r="A46" s="100" t="s">
        <v>495</v>
      </c>
      <c r="B46" s="54"/>
      <c r="C46" s="58"/>
      <c r="D46" s="58"/>
      <c r="E46" s="58">
        <v>1</v>
      </c>
      <c r="F46" s="58"/>
      <c r="G46" s="59">
        <v>1</v>
      </c>
      <c r="H46" s="59">
        <v>100</v>
      </c>
      <c r="I46" s="130"/>
      <c r="J46" s="58"/>
      <c r="K46" s="58"/>
      <c r="L46" s="58"/>
      <c r="M46" s="58"/>
      <c r="N46" s="59">
        <v>0</v>
      </c>
      <c r="O46" s="59">
        <v>0</v>
      </c>
      <c r="P46" s="130"/>
      <c r="Q46" s="59">
        <v>1</v>
      </c>
    </row>
    <row r="47" spans="1:17" ht="17.45" customHeight="1">
      <c r="A47" s="100" t="s">
        <v>496</v>
      </c>
      <c r="B47" s="54"/>
      <c r="C47" s="58">
        <v>16</v>
      </c>
      <c r="D47" s="58"/>
      <c r="E47" s="58">
        <v>16</v>
      </c>
      <c r="F47" s="58">
        <v>2</v>
      </c>
      <c r="G47" s="59">
        <v>34</v>
      </c>
      <c r="H47" s="59">
        <v>74</v>
      </c>
      <c r="I47" s="130"/>
      <c r="J47" s="58">
        <v>9</v>
      </c>
      <c r="K47" s="58"/>
      <c r="L47" s="58">
        <v>3</v>
      </c>
      <c r="M47" s="58"/>
      <c r="N47" s="59">
        <v>12</v>
      </c>
      <c r="O47" s="59">
        <v>26</v>
      </c>
      <c r="P47" s="130"/>
      <c r="Q47" s="59">
        <v>46</v>
      </c>
    </row>
    <row r="48" spans="1:17" ht="17.45" customHeight="1">
      <c r="A48" s="100" t="s">
        <v>497</v>
      </c>
      <c r="B48" s="54"/>
      <c r="C48" s="58">
        <v>4</v>
      </c>
      <c r="D48" s="58"/>
      <c r="E48" s="58">
        <v>2</v>
      </c>
      <c r="F48" s="58"/>
      <c r="G48" s="59">
        <v>6</v>
      </c>
      <c r="H48" s="59">
        <v>100</v>
      </c>
      <c r="I48" s="130"/>
      <c r="J48" s="58"/>
      <c r="K48" s="58"/>
      <c r="L48" s="58"/>
      <c r="M48" s="58"/>
      <c r="N48" s="59">
        <v>0</v>
      </c>
      <c r="O48" s="59">
        <v>0</v>
      </c>
      <c r="P48" s="130"/>
      <c r="Q48" s="59">
        <v>6</v>
      </c>
    </row>
    <row r="49" spans="1:17" ht="17.45" customHeight="1">
      <c r="A49" s="100" t="s">
        <v>498</v>
      </c>
      <c r="B49" s="54"/>
      <c r="C49" s="58">
        <v>1</v>
      </c>
      <c r="D49" s="58"/>
      <c r="E49" s="58"/>
      <c r="F49" s="58"/>
      <c r="G49" s="59">
        <v>1</v>
      </c>
      <c r="H49" s="59">
        <v>50</v>
      </c>
      <c r="I49" s="130"/>
      <c r="J49" s="58">
        <v>1</v>
      </c>
      <c r="K49" s="58"/>
      <c r="L49" s="58"/>
      <c r="M49" s="58"/>
      <c r="N49" s="59">
        <v>1</v>
      </c>
      <c r="O49" s="59">
        <v>50</v>
      </c>
      <c r="P49" s="130"/>
      <c r="Q49" s="59">
        <v>2</v>
      </c>
    </row>
    <row r="50" spans="1:17" ht="17.45" customHeight="1">
      <c r="A50" s="100" t="s">
        <v>499</v>
      </c>
      <c r="B50" s="54"/>
      <c r="C50" s="58"/>
      <c r="D50" s="58"/>
      <c r="E50" s="58"/>
      <c r="F50" s="58"/>
      <c r="G50" s="59">
        <v>0</v>
      </c>
      <c r="H50" s="59">
        <v>0</v>
      </c>
      <c r="I50" s="130"/>
      <c r="J50" s="58"/>
      <c r="K50" s="58">
        <v>3</v>
      </c>
      <c r="L50" s="58"/>
      <c r="M50" s="58"/>
      <c r="N50" s="59">
        <v>3</v>
      </c>
      <c r="O50" s="59">
        <v>100</v>
      </c>
      <c r="P50" s="130"/>
      <c r="Q50" s="59">
        <v>3</v>
      </c>
    </row>
    <row r="51" spans="1:17" ht="17.45" customHeight="1">
      <c r="A51" s="100" t="s">
        <v>500</v>
      </c>
      <c r="B51" s="54"/>
      <c r="C51" s="58">
        <v>6</v>
      </c>
      <c r="D51" s="58">
        <v>3</v>
      </c>
      <c r="E51" s="58">
        <v>13</v>
      </c>
      <c r="F51" s="58"/>
      <c r="G51" s="59">
        <v>22</v>
      </c>
      <c r="H51" s="59">
        <v>55</v>
      </c>
      <c r="I51" s="130"/>
      <c r="J51" s="58">
        <v>1</v>
      </c>
      <c r="K51" s="58"/>
      <c r="L51" s="58">
        <v>12</v>
      </c>
      <c r="M51" s="58">
        <v>5</v>
      </c>
      <c r="N51" s="59">
        <v>18</v>
      </c>
      <c r="O51" s="59">
        <v>45</v>
      </c>
      <c r="P51" s="130"/>
      <c r="Q51" s="59">
        <v>40</v>
      </c>
    </row>
    <row r="52" spans="1:17" ht="17.45" customHeight="1">
      <c r="A52" s="100" t="s">
        <v>501</v>
      </c>
      <c r="B52" s="54"/>
      <c r="C52" s="58"/>
      <c r="D52" s="58"/>
      <c r="E52" s="58"/>
      <c r="F52" s="58"/>
      <c r="G52" s="59">
        <v>0</v>
      </c>
      <c r="H52" s="59">
        <v>0</v>
      </c>
      <c r="I52" s="130"/>
      <c r="J52" s="58">
        <v>1</v>
      </c>
      <c r="K52" s="58"/>
      <c r="L52" s="58"/>
      <c r="M52" s="58"/>
      <c r="N52" s="59">
        <v>1</v>
      </c>
      <c r="O52" s="59">
        <v>100</v>
      </c>
      <c r="P52" s="130"/>
      <c r="Q52" s="59">
        <v>1</v>
      </c>
    </row>
    <row r="53" spans="1:17" ht="17.45" customHeight="1">
      <c r="A53" s="100" t="s">
        <v>502</v>
      </c>
      <c r="B53" s="54"/>
      <c r="C53" s="58"/>
      <c r="D53" s="58"/>
      <c r="E53" s="58">
        <v>1</v>
      </c>
      <c r="F53" s="58"/>
      <c r="G53" s="59">
        <v>1</v>
      </c>
      <c r="H53" s="59">
        <v>100</v>
      </c>
      <c r="I53" s="130"/>
      <c r="J53" s="58"/>
      <c r="K53" s="58"/>
      <c r="L53" s="58"/>
      <c r="M53" s="58"/>
      <c r="N53" s="59">
        <v>0</v>
      </c>
      <c r="O53" s="59">
        <v>0</v>
      </c>
      <c r="P53" s="130"/>
      <c r="Q53" s="59">
        <v>1</v>
      </c>
    </row>
    <row r="54" spans="1:17" ht="17.45" customHeight="1">
      <c r="A54" s="100" t="s">
        <v>503</v>
      </c>
      <c r="B54" s="54"/>
      <c r="C54" s="58">
        <v>1</v>
      </c>
      <c r="D54" s="58"/>
      <c r="E54" s="58">
        <v>1</v>
      </c>
      <c r="F54" s="58"/>
      <c r="G54" s="59">
        <v>2</v>
      </c>
      <c r="H54" s="59">
        <v>100</v>
      </c>
      <c r="I54" s="130"/>
      <c r="J54" s="58"/>
      <c r="K54" s="58"/>
      <c r="L54" s="58"/>
      <c r="M54" s="58"/>
      <c r="N54" s="59">
        <v>0</v>
      </c>
      <c r="O54" s="59">
        <v>0</v>
      </c>
      <c r="P54" s="130"/>
      <c r="Q54" s="59">
        <v>2</v>
      </c>
    </row>
    <row r="55" spans="1:17" ht="17.45" customHeight="1">
      <c r="A55" s="100" t="s">
        <v>504</v>
      </c>
      <c r="B55" s="54"/>
      <c r="C55" s="58"/>
      <c r="D55" s="58"/>
      <c r="E55" s="58">
        <v>10</v>
      </c>
      <c r="F55" s="58">
        <v>2</v>
      </c>
      <c r="G55" s="59">
        <v>12</v>
      </c>
      <c r="H55" s="59">
        <v>92</v>
      </c>
      <c r="I55" s="130"/>
      <c r="J55" s="58"/>
      <c r="K55" s="58"/>
      <c r="L55" s="58">
        <v>1</v>
      </c>
      <c r="M55" s="58"/>
      <c r="N55" s="59">
        <v>1</v>
      </c>
      <c r="O55" s="59">
        <v>8</v>
      </c>
      <c r="P55" s="130"/>
      <c r="Q55" s="59">
        <v>13</v>
      </c>
    </row>
    <row r="56" spans="1:17" ht="17.45" customHeight="1">
      <c r="A56" s="100" t="s">
        <v>505</v>
      </c>
      <c r="B56" s="54"/>
      <c r="C56" s="58">
        <v>2</v>
      </c>
      <c r="D56" s="58">
        <v>1</v>
      </c>
      <c r="E56" s="58"/>
      <c r="F56" s="58"/>
      <c r="G56" s="59">
        <v>3</v>
      </c>
      <c r="H56" s="59">
        <v>38</v>
      </c>
      <c r="I56" s="130"/>
      <c r="J56" s="58">
        <v>5</v>
      </c>
      <c r="K56" s="58"/>
      <c r="L56" s="58"/>
      <c r="M56" s="58"/>
      <c r="N56" s="59">
        <v>5</v>
      </c>
      <c r="O56" s="59">
        <v>63</v>
      </c>
      <c r="P56" s="130"/>
      <c r="Q56" s="59">
        <v>8</v>
      </c>
    </row>
    <row r="57" spans="1:17" ht="17.45" customHeight="1">
      <c r="A57" s="100" t="s">
        <v>506</v>
      </c>
      <c r="B57" s="54"/>
      <c r="C57" s="58"/>
      <c r="D57" s="58">
        <v>1</v>
      </c>
      <c r="E57" s="58">
        <v>2</v>
      </c>
      <c r="F57" s="58"/>
      <c r="G57" s="59">
        <v>3</v>
      </c>
      <c r="H57" s="59">
        <v>75</v>
      </c>
      <c r="I57" s="130"/>
      <c r="J57" s="58">
        <v>1</v>
      </c>
      <c r="K57" s="58"/>
      <c r="L57" s="58"/>
      <c r="M57" s="58"/>
      <c r="N57" s="59">
        <v>1</v>
      </c>
      <c r="O57" s="59">
        <v>25</v>
      </c>
      <c r="P57" s="130"/>
      <c r="Q57" s="59">
        <v>4</v>
      </c>
    </row>
    <row r="58" spans="1:17" ht="17.45" customHeight="1">
      <c r="A58" s="100" t="s">
        <v>507</v>
      </c>
      <c r="B58" s="54"/>
      <c r="C58" s="58">
        <v>1</v>
      </c>
      <c r="D58" s="58"/>
      <c r="E58" s="58"/>
      <c r="F58" s="58"/>
      <c r="G58" s="59">
        <v>1</v>
      </c>
      <c r="H58" s="59">
        <v>100</v>
      </c>
      <c r="I58" s="130"/>
      <c r="J58" s="58"/>
      <c r="K58" s="58"/>
      <c r="L58" s="58"/>
      <c r="M58" s="58"/>
      <c r="N58" s="59">
        <v>0</v>
      </c>
      <c r="O58" s="59">
        <v>0</v>
      </c>
      <c r="P58" s="130"/>
      <c r="Q58" s="59">
        <v>1</v>
      </c>
    </row>
    <row r="59" spans="1:17" ht="17.45" customHeight="1">
      <c r="A59" s="100" t="s">
        <v>508</v>
      </c>
      <c r="B59" s="54"/>
      <c r="C59" s="58"/>
      <c r="D59" s="58"/>
      <c r="E59" s="58">
        <v>1</v>
      </c>
      <c r="F59" s="58"/>
      <c r="G59" s="59">
        <v>1</v>
      </c>
      <c r="H59" s="59">
        <v>100</v>
      </c>
      <c r="I59" s="130"/>
      <c r="J59" s="58"/>
      <c r="K59" s="58"/>
      <c r="L59" s="58"/>
      <c r="M59" s="58"/>
      <c r="N59" s="59">
        <v>0</v>
      </c>
      <c r="O59" s="59">
        <v>0</v>
      </c>
      <c r="P59" s="130"/>
      <c r="Q59" s="59">
        <v>1</v>
      </c>
    </row>
    <row r="60" spans="1:17" ht="17.45" customHeight="1">
      <c r="A60" s="100" t="s">
        <v>509</v>
      </c>
      <c r="B60" s="54"/>
      <c r="C60" s="58"/>
      <c r="D60" s="58"/>
      <c r="E60" s="58"/>
      <c r="F60" s="58"/>
      <c r="G60" s="59">
        <v>0</v>
      </c>
      <c r="H60" s="59">
        <v>0</v>
      </c>
      <c r="I60" s="130"/>
      <c r="J60" s="58">
        <v>1</v>
      </c>
      <c r="K60" s="58"/>
      <c r="L60" s="58"/>
      <c r="M60" s="58"/>
      <c r="N60" s="59">
        <v>1</v>
      </c>
      <c r="O60" s="59">
        <v>100</v>
      </c>
      <c r="P60" s="130"/>
      <c r="Q60" s="59">
        <v>1</v>
      </c>
    </row>
    <row r="61" spans="1:17" ht="17.45" customHeight="1">
      <c r="A61" s="100" t="s">
        <v>510</v>
      </c>
      <c r="B61" s="54"/>
      <c r="C61" s="58"/>
      <c r="D61" s="58"/>
      <c r="E61" s="58"/>
      <c r="F61" s="58"/>
      <c r="G61" s="59">
        <v>0</v>
      </c>
      <c r="H61" s="59">
        <v>0</v>
      </c>
      <c r="I61" s="130"/>
      <c r="J61" s="58">
        <v>1</v>
      </c>
      <c r="K61" s="58"/>
      <c r="L61" s="58"/>
      <c r="M61" s="58"/>
      <c r="N61" s="59">
        <v>1</v>
      </c>
      <c r="O61" s="59">
        <v>100</v>
      </c>
      <c r="P61" s="130"/>
      <c r="Q61" s="59">
        <v>1</v>
      </c>
    </row>
    <row r="62" spans="1:17" ht="17.45" customHeight="1">
      <c r="A62" s="100" t="s">
        <v>511</v>
      </c>
      <c r="B62" s="54"/>
      <c r="C62" s="58">
        <v>1</v>
      </c>
      <c r="D62" s="58"/>
      <c r="E62" s="58"/>
      <c r="F62" s="58"/>
      <c r="G62" s="59">
        <v>1</v>
      </c>
      <c r="H62" s="59">
        <v>100</v>
      </c>
      <c r="I62" s="130"/>
      <c r="J62" s="58"/>
      <c r="K62" s="58"/>
      <c r="L62" s="58"/>
      <c r="M62" s="58"/>
      <c r="N62" s="59">
        <v>0</v>
      </c>
      <c r="O62" s="59">
        <v>0</v>
      </c>
      <c r="P62" s="130"/>
      <c r="Q62" s="59">
        <v>1</v>
      </c>
    </row>
    <row r="63" spans="1:17" ht="17.45" customHeight="1">
      <c r="A63" s="100" t="s">
        <v>512</v>
      </c>
      <c r="B63" s="54"/>
      <c r="C63" s="58">
        <v>1</v>
      </c>
      <c r="D63" s="58"/>
      <c r="E63" s="58"/>
      <c r="F63" s="58"/>
      <c r="G63" s="59">
        <v>1</v>
      </c>
      <c r="H63" s="59">
        <v>50</v>
      </c>
      <c r="I63" s="130"/>
      <c r="J63" s="58">
        <v>1</v>
      </c>
      <c r="K63" s="58"/>
      <c r="L63" s="58"/>
      <c r="M63" s="58"/>
      <c r="N63" s="59">
        <v>1</v>
      </c>
      <c r="O63" s="59">
        <v>50</v>
      </c>
      <c r="P63" s="130"/>
      <c r="Q63" s="59">
        <v>2</v>
      </c>
    </row>
    <row r="64" spans="1:17" ht="17.45" customHeight="1">
      <c r="A64" s="100" t="s">
        <v>513</v>
      </c>
      <c r="B64" s="54"/>
      <c r="C64" s="58"/>
      <c r="D64" s="58"/>
      <c r="E64" s="58">
        <v>1</v>
      </c>
      <c r="F64" s="58"/>
      <c r="G64" s="59">
        <v>1</v>
      </c>
      <c r="H64" s="59">
        <v>100</v>
      </c>
      <c r="I64" s="130"/>
      <c r="J64" s="58"/>
      <c r="K64" s="58"/>
      <c r="L64" s="58"/>
      <c r="M64" s="58"/>
      <c r="N64" s="59">
        <v>0</v>
      </c>
      <c r="O64" s="59">
        <v>0</v>
      </c>
      <c r="P64" s="130"/>
      <c r="Q64" s="59">
        <v>1</v>
      </c>
    </row>
    <row r="65" spans="1:17" ht="17.45" customHeight="1">
      <c r="A65" s="100" t="s">
        <v>514</v>
      </c>
      <c r="B65" s="54"/>
      <c r="C65" s="58">
        <v>2</v>
      </c>
      <c r="D65" s="58"/>
      <c r="E65" s="58"/>
      <c r="F65" s="58"/>
      <c r="G65" s="59">
        <v>2</v>
      </c>
      <c r="H65" s="59">
        <v>67</v>
      </c>
      <c r="I65" s="130"/>
      <c r="J65" s="58">
        <v>1</v>
      </c>
      <c r="K65" s="58"/>
      <c r="L65" s="58"/>
      <c r="M65" s="58"/>
      <c r="N65" s="59">
        <v>1</v>
      </c>
      <c r="O65" s="59">
        <v>33</v>
      </c>
      <c r="P65" s="130"/>
      <c r="Q65" s="59">
        <v>3</v>
      </c>
    </row>
    <row r="66" spans="1:17" ht="17.45" customHeight="1">
      <c r="A66" s="100" t="s">
        <v>515</v>
      </c>
      <c r="B66" s="54"/>
      <c r="C66" s="58">
        <v>42</v>
      </c>
      <c r="D66" s="58">
        <v>8</v>
      </c>
      <c r="E66" s="58">
        <v>36</v>
      </c>
      <c r="F66" s="58">
        <v>4</v>
      </c>
      <c r="G66" s="59">
        <v>90</v>
      </c>
      <c r="H66" s="59">
        <v>83</v>
      </c>
      <c r="I66" s="130"/>
      <c r="J66" s="58">
        <v>5</v>
      </c>
      <c r="K66" s="58">
        <v>3</v>
      </c>
      <c r="L66" s="58">
        <v>7</v>
      </c>
      <c r="M66" s="58">
        <v>4</v>
      </c>
      <c r="N66" s="59">
        <v>19</v>
      </c>
      <c r="O66" s="59">
        <v>17</v>
      </c>
      <c r="P66" s="130"/>
      <c r="Q66" s="59">
        <v>109</v>
      </c>
    </row>
    <row r="67" spans="1:17" ht="8.1" customHeight="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 ht="18" customHeight="1">
      <c r="A68" s="181" t="s">
        <v>90</v>
      </c>
      <c r="B68" s="54"/>
      <c r="C68" s="179">
        <v>1059</v>
      </c>
      <c r="D68" s="180">
        <v>113</v>
      </c>
      <c r="E68" s="179">
        <v>1206</v>
      </c>
      <c r="F68" s="180">
        <v>58</v>
      </c>
      <c r="G68" s="179">
        <v>2436</v>
      </c>
      <c r="H68" s="180">
        <v>73</v>
      </c>
      <c r="I68" s="177"/>
      <c r="J68" s="180">
        <v>386</v>
      </c>
      <c r="K68" s="180">
        <v>59</v>
      </c>
      <c r="L68" s="180">
        <v>408</v>
      </c>
      <c r="M68" s="180">
        <v>46</v>
      </c>
      <c r="N68" s="180">
        <v>899</v>
      </c>
      <c r="O68" s="180">
        <v>27</v>
      </c>
      <c r="P68" s="177"/>
      <c r="Q68" s="179">
        <v>3335</v>
      </c>
    </row>
    <row r="69" spans="1:17">
      <c r="A69" s="54"/>
    </row>
    <row r="70" spans="1:17" ht="15" customHeight="1">
      <c r="A70" s="178" t="s">
        <v>276</v>
      </c>
    </row>
    <row r="71" spans="1:17" ht="15" customHeight="1">
      <c r="A71" s="178" t="s">
        <v>392</v>
      </c>
    </row>
    <row r="72" spans="1:17" ht="15" customHeight="1">
      <c r="A72" s="178" t="s">
        <v>264</v>
      </c>
    </row>
    <row r="73" spans="1:17" ht="15" customHeight="1">
      <c r="A73" s="178" t="s">
        <v>265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38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1AAF5-D2BD-43D5-BA69-4D7E9369B660}">
  <dimension ref="A1:M35"/>
  <sheetViews>
    <sheetView view="pageBreakPreview" zoomScale="85" zoomScaleNormal="100" zoomScaleSheetLayoutView="85" workbookViewId="0">
      <selection activeCell="U22" sqref="U22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524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373</v>
      </c>
      <c r="B5" s="76" t="s">
        <v>90</v>
      </c>
    </row>
    <row r="6" spans="1:13" ht="16.5">
      <c r="A6" s="76" t="s">
        <v>281</v>
      </c>
      <c r="B6" s="77">
        <v>1172</v>
      </c>
    </row>
    <row r="7" spans="1:13" ht="24.75">
      <c r="A7" s="76" t="s">
        <v>282</v>
      </c>
      <c r="B7" s="77">
        <v>1264</v>
      </c>
    </row>
    <row r="8" spans="1:13" ht="16.5">
      <c r="A8" s="76" t="s">
        <v>283</v>
      </c>
      <c r="B8" s="77">
        <v>445</v>
      </c>
    </row>
    <row r="9" spans="1:13" ht="24.75">
      <c r="A9" s="76" t="s">
        <v>284</v>
      </c>
      <c r="B9" s="77">
        <v>454</v>
      </c>
    </row>
    <row r="10" spans="1:13">
      <c r="A10" s="76" t="s">
        <v>90</v>
      </c>
      <c r="B10" s="77"/>
    </row>
    <row r="11" spans="1:13">
      <c r="A11" s="54"/>
    </row>
    <row r="28" spans="7:8" ht="19.5">
      <c r="G28" s="97" t="s">
        <v>266</v>
      </c>
      <c r="H28" s="98">
        <v>3335</v>
      </c>
    </row>
    <row r="33" spans="1:1" ht="9.9499999999999993" customHeight="1">
      <c r="A33" s="142" t="s">
        <v>276</v>
      </c>
    </row>
    <row r="34" spans="1:1" ht="9.9499999999999993" customHeight="1">
      <c r="A34" s="142" t="s">
        <v>264</v>
      </c>
    </row>
    <row r="35" spans="1:1" ht="9.9499999999999993" customHeight="1">
      <c r="A35" s="142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39" orientation="landscape" useFirstPageNumber="1" r:id="rId1"/>
  <headerFooter scaleWithDoc="0">
    <oddHeader>&amp;L&amp;G&amp;R&amp;G</oddHeader>
    <oddFooter>&amp;R&amp;"Montserrat,Normal"&amp;10 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1AAB3-B396-4A6A-B605-49407CC0F241}">
  <dimension ref="A1:M36"/>
  <sheetViews>
    <sheetView view="pageBreakPreview" zoomScale="85" zoomScaleNormal="100" zoomScaleSheetLayoutView="85" workbookViewId="0">
      <selection activeCell="V36" sqref="V36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42.75" customHeight="1">
      <c r="A2" s="529" t="s">
        <v>558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65" t="str">
        <f>UPPER(CONCATENATE("Agosto 2023"))</f>
        <v>AGOSTO 2023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</row>
    <row r="4" spans="1:13">
      <c r="A4" s="54"/>
    </row>
    <row r="5" spans="1:13">
      <c r="A5" s="76" t="s">
        <v>548</v>
      </c>
      <c r="B5" s="76" t="s">
        <v>90</v>
      </c>
    </row>
    <row r="6" spans="1:13">
      <c r="A6" s="76" t="s">
        <v>549</v>
      </c>
      <c r="B6" s="77">
        <v>1458</v>
      </c>
    </row>
    <row r="7" spans="1:13" ht="19.5">
      <c r="A7" s="76" t="s">
        <v>550</v>
      </c>
      <c r="B7" s="77">
        <v>1147</v>
      </c>
      <c r="D7" s="97" t="s">
        <v>266</v>
      </c>
      <c r="E7" s="98">
        <v>3335</v>
      </c>
      <c r="J7" s="97" t="s">
        <v>266</v>
      </c>
      <c r="K7" s="98">
        <v>3256</v>
      </c>
    </row>
    <row r="8" spans="1:13">
      <c r="A8" s="76" t="s">
        <v>551</v>
      </c>
      <c r="B8" s="77">
        <v>565</v>
      </c>
    </row>
    <row r="9" spans="1:13">
      <c r="A9" s="76" t="s">
        <v>552</v>
      </c>
      <c r="B9" s="77">
        <v>86</v>
      </c>
    </row>
    <row r="10" spans="1:13">
      <c r="A10" s="76" t="s">
        <v>90</v>
      </c>
      <c r="B10" s="76"/>
    </row>
    <row r="16" spans="1:13">
      <c r="A16" s="76" t="s">
        <v>553</v>
      </c>
      <c r="B16" s="76" t="s">
        <v>90</v>
      </c>
    </row>
    <row r="17" spans="1:2">
      <c r="A17" s="76" t="s">
        <v>554</v>
      </c>
      <c r="B17" s="77">
        <v>3256</v>
      </c>
    </row>
    <row r="18" spans="1:2">
      <c r="A18" s="76" t="s">
        <v>555</v>
      </c>
      <c r="B18" s="77">
        <v>43</v>
      </c>
    </row>
    <row r="19" spans="1:2">
      <c r="A19" s="76" t="s">
        <v>556</v>
      </c>
      <c r="B19" s="77">
        <v>24</v>
      </c>
    </row>
    <row r="20" spans="1:2">
      <c r="A20" s="76" t="s">
        <v>557</v>
      </c>
      <c r="B20" s="77">
        <v>12</v>
      </c>
    </row>
    <row r="21" spans="1:2">
      <c r="A21" s="76" t="s">
        <v>90</v>
      </c>
      <c r="B21" s="77"/>
    </row>
    <row r="22" spans="1:2">
      <c r="A22" s="54"/>
    </row>
    <row r="34" spans="1:1" ht="9.9499999999999993" customHeight="1">
      <c r="A34" s="94" t="s">
        <v>276</v>
      </c>
    </row>
    <row r="35" spans="1:1" ht="9.9499999999999993" customHeight="1">
      <c r="A35" s="94" t="s">
        <v>264</v>
      </c>
    </row>
    <row r="36" spans="1:1" ht="9.9499999999999993" customHeight="1">
      <c r="A36" s="9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40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BEF65-944B-4F4B-947B-755EF71CA0F2}">
  <dimension ref="A1:Q34"/>
  <sheetViews>
    <sheetView view="pageBreakPreview" zoomScale="60" zoomScaleNormal="100" workbookViewId="0">
      <selection activeCell="AA32" sqref="AA32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7.95" customHeight="1">
      <c r="A2" s="610" t="s">
        <v>545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</row>
    <row r="3" spans="1:17" ht="27.95" customHeight="1">
      <c r="A3" s="610" t="str">
        <f>UPPER(CONCATENATE("Agosto 2023"))</f>
        <v>AGOSTO 2023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</row>
    <row r="4" spans="1:17" ht="12.75" customHeight="1">
      <c r="A4" s="54"/>
    </row>
    <row r="5" spans="1:17" ht="24.95" customHeight="1">
      <c r="A5" s="547" t="s">
        <v>525</v>
      </c>
      <c r="B5" s="540"/>
      <c r="C5" s="547" t="s">
        <v>269</v>
      </c>
      <c r="D5" s="547"/>
      <c r="E5" s="547"/>
      <c r="F5" s="547"/>
      <c r="G5" s="547"/>
      <c r="H5" s="547"/>
      <c r="I5" s="540"/>
      <c r="J5" s="547" t="s">
        <v>270</v>
      </c>
      <c r="K5" s="547"/>
      <c r="L5" s="547"/>
      <c r="M5" s="547"/>
      <c r="N5" s="547"/>
      <c r="O5" s="547"/>
      <c r="P5" s="540"/>
      <c r="Q5" s="547" t="s">
        <v>90</v>
      </c>
    </row>
    <row r="6" spans="1:17" ht="27" customHeight="1">
      <c r="A6" s="547"/>
      <c r="B6" s="540"/>
      <c r="C6" s="547" t="s">
        <v>278</v>
      </c>
      <c r="D6" s="547"/>
      <c r="E6" s="547" t="s">
        <v>279</v>
      </c>
      <c r="F6" s="547"/>
      <c r="G6" s="547" t="s">
        <v>193</v>
      </c>
      <c r="H6" s="547" t="s">
        <v>271</v>
      </c>
      <c r="I6" s="540"/>
      <c r="J6" s="547" t="s">
        <v>278</v>
      </c>
      <c r="K6" s="547"/>
      <c r="L6" s="547" t="s">
        <v>279</v>
      </c>
      <c r="M6" s="547"/>
      <c r="N6" s="547" t="s">
        <v>193</v>
      </c>
      <c r="O6" s="547" t="s">
        <v>271</v>
      </c>
      <c r="P6" s="540"/>
      <c r="Q6" s="547"/>
    </row>
    <row r="7" spans="1:17" ht="24.95" customHeight="1">
      <c r="A7" s="547"/>
      <c r="B7" s="540"/>
      <c r="C7" s="63" t="s">
        <v>272</v>
      </c>
      <c r="D7" s="63" t="s">
        <v>273</v>
      </c>
      <c r="E7" s="63" t="s">
        <v>272</v>
      </c>
      <c r="F7" s="63" t="s">
        <v>273</v>
      </c>
      <c r="G7" s="547"/>
      <c r="H7" s="547"/>
      <c r="I7" s="540"/>
      <c r="J7" s="63" t="s">
        <v>272</v>
      </c>
      <c r="K7" s="63" t="s">
        <v>273</v>
      </c>
      <c r="L7" s="63" t="s">
        <v>272</v>
      </c>
      <c r="M7" s="63" t="s">
        <v>273</v>
      </c>
      <c r="N7" s="547"/>
      <c r="O7" s="547"/>
      <c r="P7" s="540"/>
      <c r="Q7" s="547"/>
    </row>
    <row r="8" spans="1:17" ht="8.1" customHeight="1">
      <c r="A8" s="437"/>
      <c r="B8" s="54"/>
      <c r="C8" s="438"/>
      <c r="D8" s="438"/>
      <c r="E8" s="438"/>
      <c r="F8" s="438"/>
      <c r="G8" s="438"/>
      <c r="H8" s="438"/>
      <c r="I8" s="54"/>
      <c r="J8" s="438"/>
      <c r="K8" s="438"/>
      <c r="L8" s="438"/>
      <c r="M8" s="438"/>
      <c r="N8" s="438"/>
      <c r="O8" s="438"/>
      <c r="P8" s="54"/>
      <c r="Q8" s="438"/>
    </row>
    <row r="9" spans="1:17" ht="39" customHeight="1">
      <c r="A9" s="145" t="s">
        <v>526</v>
      </c>
      <c r="B9" s="465"/>
      <c r="C9" s="436">
        <v>1</v>
      </c>
      <c r="D9" s="436">
        <v>0</v>
      </c>
      <c r="E9" s="436">
        <v>0</v>
      </c>
      <c r="F9" s="436">
        <v>0</v>
      </c>
      <c r="G9" s="61">
        <v>1</v>
      </c>
      <c r="H9" s="61">
        <v>50</v>
      </c>
      <c r="I9" s="465"/>
      <c r="J9" s="436">
        <v>0</v>
      </c>
      <c r="K9" s="436">
        <v>0</v>
      </c>
      <c r="L9" s="436">
        <v>1</v>
      </c>
      <c r="M9" s="436">
        <v>0</v>
      </c>
      <c r="N9" s="61">
        <v>1</v>
      </c>
      <c r="O9" s="61">
        <v>50</v>
      </c>
      <c r="P9" s="465"/>
      <c r="Q9" s="61">
        <v>2</v>
      </c>
    </row>
    <row r="10" spans="1:17" ht="39" customHeight="1">
      <c r="A10" s="145" t="s">
        <v>540</v>
      </c>
      <c r="B10" s="465"/>
      <c r="C10" s="436">
        <v>2</v>
      </c>
      <c r="D10" s="436">
        <v>0</v>
      </c>
      <c r="E10" s="436">
        <v>1</v>
      </c>
      <c r="F10" s="436">
        <v>0</v>
      </c>
      <c r="G10" s="61">
        <v>3</v>
      </c>
      <c r="H10" s="61">
        <v>75</v>
      </c>
      <c r="I10" s="465"/>
      <c r="J10" s="436">
        <v>0</v>
      </c>
      <c r="K10" s="436">
        <v>0</v>
      </c>
      <c r="L10" s="436">
        <v>1</v>
      </c>
      <c r="M10" s="436">
        <v>0</v>
      </c>
      <c r="N10" s="61">
        <v>1</v>
      </c>
      <c r="O10" s="61">
        <v>25</v>
      </c>
      <c r="P10" s="465"/>
      <c r="Q10" s="61">
        <v>4</v>
      </c>
    </row>
    <row r="11" spans="1:17" ht="39" customHeight="1">
      <c r="A11" s="145" t="s">
        <v>537</v>
      </c>
      <c r="B11" s="465"/>
      <c r="C11" s="436">
        <v>0</v>
      </c>
      <c r="D11" s="436">
        <v>0</v>
      </c>
      <c r="E11" s="436">
        <v>1</v>
      </c>
      <c r="F11" s="436">
        <v>0</v>
      </c>
      <c r="G11" s="61">
        <v>1</v>
      </c>
      <c r="H11" s="61">
        <v>100</v>
      </c>
      <c r="I11" s="465"/>
      <c r="J11" s="436">
        <v>0</v>
      </c>
      <c r="K11" s="436">
        <v>0</v>
      </c>
      <c r="L11" s="436">
        <v>0</v>
      </c>
      <c r="M11" s="436">
        <v>0</v>
      </c>
      <c r="N11" s="61">
        <v>0</v>
      </c>
      <c r="O11" s="61">
        <v>0</v>
      </c>
      <c r="P11" s="465"/>
      <c r="Q11" s="61">
        <v>1</v>
      </c>
    </row>
    <row r="12" spans="1:17" ht="39" customHeight="1">
      <c r="A12" s="145" t="s">
        <v>544</v>
      </c>
      <c r="B12" s="465"/>
      <c r="C12" s="436">
        <v>0</v>
      </c>
      <c r="D12" s="436">
        <v>0</v>
      </c>
      <c r="E12" s="436">
        <v>0</v>
      </c>
      <c r="F12" s="436">
        <v>0</v>
      </c>
      <c r="G12" s="61">
        <v>0</v>
      </c>
      <c r="H12" s="61">
        <v>0</v>
      </c>
      <c r="I12" s="465"/>
      <c r="J12" s="436">
        <v>0</v>
      </c>
      <c r="K12" s="436">
        <v>0</v>
      </c>
      <c r="L12" s="436">
        <v>1</v>
      </c>
      <c r="M12" s="436">
        <v>0</v>
      </c>
      <c r="N12" s="61">
        <v>1</v>
      </c>
      <c r="O12" s="61">
        <v>100</v>
      </c>
      <c r="P12" s="465"/>
      <c r="Q12" s="61">
        <v>1</v>
      </c>
    </row>
    <row r="13" spans="1:17" ht="39" customHeight="1">
      <c r="A13" s="145" t="s">
        <v>527</v>
      </c>
      <c r="B13" s="465"/>
      <c r="C13" s="436">
        <v>0</v>
      </c>
      <c r="D13" s="436">
        <v>0</v>
      </c>
      <c r="E13" s="436">
        <v>0</v>
      </c>
      <c r="F13" s="436">
        <v>0</v>
      </c>
      <c r="G13" s="61">
        <v>0</v>
      </c>
      <c r="H13" s="61">
        <v>0</v>
      </c>
      <c r="I13" s="465"/>
      <c r="J13" s="436">
        <v>2</v>
      </c>
      <c r="K13" s="436">
        <v>1</v>
      </c>
      <c r="L13" s="436">
        <v>1</v>
      </c>
      <c r="M13" s="436">
        <v>0</v>
      </c>
      <c r="N13" s="61">
        <v>4</v>
      </c>
      <c r="O13" s="61">
        <v>100</v>
      </c>
      <c r="P13" s="465"/>
      <c r="Q13" s="61">
        <v>4</v>
      </c>
    </row>
    <row r="14" spans="1:17" ht="39" customHeight="1">
      <c r="A14" s="145" t="s">
        <v>528</v>
      </c>
      <c r="B14" s="465"/>
      <c r="C14" s="436">
        <v>2</v>
      </c>
      <c r="D14" s="436">
        <v>0</v>
      </c>
      <c r="E14" s="436">
        <v>0</v>
      </c>
      <c r="F14" s="436">
        <v>0</v>
      </c>
      <c r="G14" s="61">
        <v>2</v>
      </c>
      <c r="H14" s="61">
        <v>40</v>
      </c>
      <c r="I14" s="465"/>
      <c r="J14" s="436">
        <v>1</v>
      </c>
      <c r="K14" s="436">
        <v>0</v>
      </c>
      <c r="L14" s="436">
        <v>2</v>
      </c>
      <c r="M14" s="436">
        <v>0</v>
      </c>
      <c r="N14" s="61">
        <v>3</v>
      </c>
      <c r="O14" s="61">
        <v>60</v>
      </c>
      <c r="P14" s="465"/>
      <c r="Q14" s="61">
        <v>5</v>
      </c>
    </row>
    <row r="15" spans="1:17" ht="39" customHeight="1">
      <c r="A15" s="145" t="s">
        <v>538</v>
      </c>
      <c r="B15" s="465"/>
      <c r="C15" s="436">
        <v>3</v>
      </c>
      <c r="D15" s="436">
        <v>0</v>
      </c>
      <c r="E15" s="436">
        <v>0</v>
      </c>
      <c r="F15" s="436">
        <v>0</v>
      </c>
      <c r="G15" s="61">
        <v>3</v>
      </c>
      <c r="H15" s="61">
        <v>100</v>
      </c>
      <c r="I15" s="465"/>
      <c r="J15" s="436">
        <v>0</v>
      </c>
      <c r="K15" s="436">
        <v>0</v>
      </c>
      <c r="L15" s="436">
        <v>0</v>
      </c>
      <c r="M15" s="436">
        <v>0</v>
      </c>
      <c r="N15" s="61">
        <v>0</v>
      </c>
      <c r="O15" s="61">
        <v>0</v>
      </c>
      <c r="P15" s="465"/>
      <c r="Q15" s="61">
        <v>3</v>
      </c>
    </row>
    <row r="16" spans="1:17" ht="39" customHeight="1">
      <c r="A16" s="145" t="s">
        <v>529</v>
      </c>
      <c r="B16" s="465"/>
      <c r="C16" s="436">
        <v>798</v>
      </c>
      <c r="D16" s="436">
        <v>67</v>
      </c>
      <c r="E16" s="436">
        <v>862</v>
      </c>
      <c r="F16" s="436">
        <v>40</v>
      </c>
      <c r="G16" s="62">
        <v>1767</v>
      </c>
      <c r="H16" s="61">
        <v>76</v>
      </c>
      <c r="I16" s="465"/>
      <c r="J16" s="436">
        <v>216</v>
      </c>
      <c r="K16" s="436">
        <v>24</v>
      </c>
      <c r="L16" s="436">
        <v>279</v>
      </c>
      <c r="M16" s="436">
        <v>28</v>
      </c>
      <c r="N16" s="61">
        <v>547</v>
      </c>
      <c r="O16" s="61">
        <v>24</v>
      </c>
      <c r="P16" s="465"/>
      <c r="Q16" s="62">
        <v>2314</v>
      </c>
    </row>
    <row r="17" spans="1:17" ht="39" customHeight="1">
      <c r="A17" s="145" t="s">
        <v>530</v>
      </c>
      <c r="B17" s="465"/>
      <c r="C17" s="436">
        <v>5</v>
      </c>
      <c r="D17" s="436">
        <v>0</v>
      </c>
      <c r="E17" s="436">
        <v>3</v>
      </c>
      <c r="F17" s="436">
        <v>0</v>
      </c>
      <c r="G17" s="61">
        <v>8</v>
      </c>
      <c r="H17" s="61">
        <v>89</v>
      </c>
      <c r="I17" s="465"/>
      <c r="J17" s="436">
        <v>0</v>
      </c>
      <c r="K17" s="436">
        <v>0</v>
      </c>
      <c r="L17" s="436">
        <v>1</v>
      </c>
      <c r="M17" s="436">
        <v>0</v>
      </c>
      <c r="N17" s="61">
        <v>1</v>
      </c>
      <c r="O17" s="61">
        <v>11</v>
      </c>
      <c r="P17" s="465"/>
      <c r="Q17" s="61">
        <v>9</v>
      </c>
    </row>
    <row r="18" spans="1:17" ht="39" customHeight="1">
      <c r="A18" s="145" t="s">
        <v>531</v>
      </c>
      <c r="B18" s="465"/>
      <c r="C18" s="436">
        <v>0</v>
      </c>
      <c r="D18" s="436">
        <v>0</v>
      </c>
      <c r="E18" s="436">
        <v>1</v>
      </c>
      <c r="F18" s="436">
        <v>0</v>
      </c>
      <c r="G18" s="61">
        <v>1</v>
      </c>
      <c r="H18" s="61">
        <v>100</v>
      </c>
      <c r="I18" s="465"/>
      <c r="J18" s="436">
        <v>0</v>
      </c>
      <c r="K18" s="436">
        <v>0</v>
      </c>
      <c r="L18" s="436">
        <v>0</v>
      </c>
      <c r="M18" s="436">
        <v>0</v>
      </c>
      <c r="N18" s="61">
        <v>0</v>
      </c>
      <c r="O18" s="61">
        <v>0</v>
      </c>
      <c r="P18" s="465"/>
      <c r="Q18" s="61">
        <v>1</v>
      </c>
    </row>
    <row r="19" spans="1:17" ht="39" customHeight="1">
      <c r="A19" s="145" t="s">
        <v>539</v>
      </c>
      <c r="B19" s="465"/>
      <c r="C19" s="436">
        <v>0</v>
      </c>
      <c r="D19" s="436">
        <v>0</v>
      </c>
      <c r="E19" s="436">
        <v>0</v>
      </c>
      <c r="F19" s="436">
        <v>0</v>
      </c>
      <c r="G19" s="61">
        <v>0</v>
      </c>
      <c r="H19" s="61">
        <v>0</v>
      </c>
      <c r="I19" s="465"/>
      <c r="J19" s="436">
        <v>0</v>
      </c>
      <c r="K19" s="436">
        <v>0</v>
      </c>
      <c r="L19" s="436">
        <v>1</v>
      </c>
      <c r="M19" s="436">
        <v>1</v>
      </c>
      <c r="N19" s="61">
        <v>2</v>
      </c>
      <c r="O19" s="61">
        <v>100</v>
      </c>
      <c r="P19" s="465"/>
      <c r="Q19" s="61">
        <v>2</v>
      </c>
    </row>
    <row r="20" spans="1:17" ht="39" customHeight="1">
      <c r="A20" s="145" t="s">
        <v>532</v>
      </c>
      <c r="B20" s="465"/>
      <c r="C20" s="436">
        <v>241</v>
      </c>
      <c r="D20" s="436">
        <v>44</v>
      </c>
      <c r="E20" s="436">
        <v>330</v>
      </c>
      <c r="F20" s="436">
        <v>18</v>
      </c>
      <c r="G20" s="61">
        <v>633</v>
      </c>
      <c r="H20" s="61">
        <v>65</v>
      </c>
      <c r="I20" s="465"/>
      <c r="J20" s="436">
        <v>163</v>
      </c>
      <c r="K20" s="436">
        <v>34</v>
      </c>
      <c r="L20" s="436">
        <v>121</v>
      </c>
      <c r="M20" s="436">
        <v>17</v>
      </c>
      <c r="N20" s="61">
        <v>335</v>
      </c>
      <c r="O20" s="61">
        <v>35</v>
      </c>
      <c r="P20" s="465"/>
      <c r="Q20" s="61">
        <v>968</v>
      </c>
    </row>
    <row r="21" spans="1:17" ht="39" customHeight="1">
      <c r="A21" s="145" t="s">
        <v>533</v>
      </c>
      <c r="B21" s="465"/>
      <c r="C21" s="436">
        <v>2</v>
      </c>
      <c r="D21" s="436">
        <v>0</v>
      </c>
      <c r="E21" s="436">
        <v>3</v>
      </c>
      <c r="F21" s="436">
        <v>0</v>
      </c>
      <c r="G21" s="61">
        <v>5</v>
      </c>
      <c r="H21" s="61">
        <v>100</v>
      </c>
      <c r="I21" s="465"/>
      <c r="J21" s="436">
        <v>0</v>
      </c>
      <c r="K21" s="436">
        <v>0</v>
      </c>
      <c r="L21" s="436">
        <v>0</v>
      </c>
      <c r="M21" s="436">
        <v>0</v>
      </c>
      <c r="N21" s="61">
        <v>0</v>
      </c>
      <c r="O21" s="61">
        <v>0</v>
      </c>
      <c r="P21" s="465"/>
      <c r="Q21" s="61">
        <v>5</v>
      </c>
    </row>
    <row r="22" spans="1:17" ht="39" customHeight="1">
      <c r="A22" s="145" t="s">
        <v>541</v>
      </c>
      <c r="B22" s="465"/>
      <c r="C22" s="436">
        <v>1</v>
      </c>
      <c r="D22" s="436">
        <v>0</v>
      </c>
      <c r="E22" s="436">
        <v>0</v>
      </c>
      <c r="F22" s="436">
        <v>0</v>
      </c>
      <c r="G22" s="61">
        <v>1</v>
      </c>
      <c r="H22" s="61">
        <v>100</v>
      </c>
      <c r="I22" s="465"/>
      <c r="J22" s="436">
        <v>0</v>
      </c>
      <c r="K22" s="436">
        <v>0</v>
      </c>
      <c r="L22" s="436">
        <v>0</v>
      </c>
      <c r="M22" s="436">
        <v>0</v>
      </c>
      <c r="N22" s="61">
        <v>0</v>
      </c>
      <c r="O22" s="61">
        <v>0</v>
      </c>
      <c r="P22" s="465"/>
      <c r="Q22" s="61">
        <v>1</v>
      </c>
    </row>
    <row r="23" spans="1:17" ht="39" customHeight="1">
      <c r="A23" s="145" t="s">
        <v>534</v>
      </c>
      <c r="B23" s="465"/>
      <c r="C23" s="436">
        <v>2</v>
      </c>
      <c r="D23" s="436">
        <v>0</v>
      </c>
      <c r="E23" s="436">
        <v>2</v>
      </c>
      <c r="F23" s="436">
        <v>0</v>
      </c>
      <c r="G23" s="61">
        <v>4</v>
      </c>
      <c r="H23" s="61">
        <v>100</v>
      </c>
      <c r="I23" s="465"/>
      <c r="J23" s="436">
        <v>0</v>
      </c>
      <c r="K23" s="436">
        <v>0</v>
      </c>
      <c r="L23" s="436">
        <v>0</v>
      </c>
      <c r="M23" s="436">
        <v>0</v>
      </c>
      <c r="N23" s="61">
        <v>0</v>
      </c>
      <c r="O23" s="61">
        <v>0</v>
      </c>
      <c r="P23" s="465"/>
      <c r="Q23" s="61">
        <v>4</v>
      </c>
    </row>
    <row r="24" spans="1:17" ht="39" customHeight="1">
      <c r="A24" s="145" t="s">
        <v>542</v>
      </c>
      <c r="B24" s="465"/>
      <c r="C24" s="436">
        <v>1</v>
      </c>
      <c r="D24" s="436">
        <v>0</v>
      </c>
      <c r="E24" s="436">
        <v>0</v>
      </c>
      <c r="F24" s="436">
        <v>0</v>
      </c>
      <c r="G24" s="61">
        <v>1</v>
      </c>
      <c r="H24" s="61">
        <v>50</v>
      </c>
      <c r="I24" s="465"/>
      <c r="J24" s="436">
        <v>1</v>
      </c>
      <c r="K24" s="436">
        <v>0</v>
      </c>
      <c r="L24" s="436">
        <v>0</v>
      </c>
      <c r="M24" s="436">
        <v>0</v>
      </c>
      <c r="N24" s="61">
        <v>1</v>
      </c>
      <c r="O24" s="61">
        <v>50</v>
      </c>
      <c r="P24" s="465"/>
      <c r="Q24" s="61">
        <v>2</v>
      </c>
    </row>
    <row r="25" spans="1:17" ht="39" customHeight="1">
      <c r="A25" s="145" t="s">
        <v>535</v>
      </c>
      <c r="B25" s="465"/>
      <c r="C25" s="436">
        <v>0</v>
      </c>
      <c r="D25" s="436">
        <v>2</v>
      </c>
      <c r="E25" s="436">
        <v>2</v>
      </c>
      <c r="F25" s="436">
        <v>0</v>
      </c>
      <c r="G25" s="61">
        <v>4</v>
      </c>
      <c r="H25" s="61">
        <v>57</v>
      </c>
      <c r="I25" s="465"/>
      <c r="J25" s="436">
        <v>3</v>
      </c>
      <c r="K25" s="436">
        <v>0</v>
      </c>
      <c r="L25" s="436">
        <v>0</v>
      </c>
      <c r="M25" s="436">
        <v>0</v>
      </c>
      <c r="N25" s="61">
        <v>3</v>
      </c>
      <c r="O25" s="61">
        <v>43</v>
      </c>
      <c r="P25" s="465"/>
      <c r="Q25" s="61">
        <v>7</v>
      </c>
    </row>
    <row r="26" spans="1:17" ht="39" customHeight="1">
      <c r="A26" s="145" t="s">
        <v>543</v>
      </c>
      <c r="B26" s="465"/>
      <c r="C26" s="436">
        <v>0</v>
      </c>
      <c r="D26" s="436">
        <v>0</v>
      </c>
      <c r="E26" s="436">
        <v>1</v>
      </c>
      <c r="F26" s="436">
        <v>0</v>
      </c>
      <c r="G26" s="61">
        <v>1</v>
      </c>
      <c r="H26" s="61">
        <v>100</v>
      </c>
      <c r="I26" s="465"/>
      <c r="J26" s="436">
        <v>0</v>
      </c>
      <c r="K26" s="436">
        <v>0</v>
      </c>
      <c r="L26" s="436">
        <v>0</v>
      </c>
      <c r="M26" s="436">
        <v>0</v>
      </c>
      <c r="N26" s="61">
        <v>0</v>
      </c>
      <c r="O26" s="61">
        <v>0</v>
      </c>
      <c r="P26" s="465"/>
      <c r="Q26" s="61">
        <v>1</v>
      </c>
    </row>
    <row r="27" spans="1:17" ht="39" customHeight="1">
      <c r="A27" s="145" t="s">
        <v>536</v>
      </c>
      <c r="B27" s="465"/>
      <c r="C27" s="436">
        <v>1</v>
      </c>
      <c r="D27" s="436">
        <v>0</v>
      </c>
      <c r="E27" s="436">
        <v>0</v>
      </c>
      <c r="F27" s="436">
        <v>0</v>
      </c>
      <c r="G27" s="61">
        <v>1</v>
      </c>
      <c r="H27" s="61">
        <v>100</v>
      </c>
      <c r="I27" s="465"/>
      <c r="J27" s="436">
        <v>0</v>
      </c>
      <c r="K27" s="436">
        <v>0</v>
      </c>
      <c r="L27" s="436">
        <v>0</v>
      </c>
      <c r="M27" s="436">
        <v>0</v>
      </c>
      <c r="N27" s="61">
        <v>0</v>
      </c>
      <c r="O27" s="61">
        <v>0</v>
      </c>
      <c r="P27" s="465"/>
      <c r="Q27" s="61">
        <v>1</v>
      </c>
    </row>
    <row r="28" spans="1:17" ht="8.1" customHeight="1">
      <c r="A28" s="466"/>
      <c r="B28" s="144"/>
      <c r="C28" s="182"/>
      <c r="D28" s="182"/>
      <c r="E28" s="182"/>
      <c r="F28" s="182"/>
      <c r="G28" s="182"/>
      <c r="H28" s="182"/>
      <c r="I28" s="144"/>
      <c r="J28" s="182"/>
      <c r="K28" s="182"/>
      <c r="L28" s="182"/>
      <c r="M28" s="182"/>
      <c r="N28" s="182"/>
      <c r="O28" s="182"/>
      <c r="P28" s="144"/>
      <c r="Q28" s="182"/>
    </row>
    <row r="29" spans="1:17" ht="39.950000000000003" customHeight="1">
      <c r="A29" s="71" t="s">
        <v>90</v>
      </c>
      <c r="B29" s="465"/>
      <c r="C29" s="73">
        <v>1059</v>
      </c>
      <c r="D29" s="72">
        <v>113</v>
      </c>
      <c r="E29" s="73">
        <v>1206</v>
      </c>
      <c r="F29" s="72">
        <v>58</v>
      </c>
      <c r="G29" s="73">
        <v>2436</v>
      </c>
      <c r="H29" s="72">
        <v>73</v>
      </c>
      <c r="I29" s="465"/>
      <c r="J29" s="72">
        <v>386</v>
      </c>
      <c r="K29" s="72">
        <v>59</v>
      </c>
      <c r="L29" s="72">
        <v>408</v>
      </c>
      <c r="M29" s="72">
        <v>46</v>
      </c>
      <c r="N29" s="72">
        <v>899</v>
      </c>
      <c r="O29" s="72">
        <v>27</v>
      </c>
      <c r="P29" s="465"/>
      <c r="Q29" s="73">
        <v>3335</v>
      </c>
    </row>
    <row r="30" spans="1:17">
      <c r="A30" s="54"/>
    </row>
    <row r="31" spans="1:17" ht="15" customHeight="1">
      <c r="A31" s="448" t="s">
        <v>276</v>
      </c>
    </row>
    <row r="32" spans="1:17" ht="15" customHeight="1">
      <c r="A32" s="448" t="s">
        <v>391</v>
      </c>
    </row>
    <row r="33" spans="1:1" ht="15" customHeight="1">
      <c r="A33" s="448" t="s">
        <v>264</v>
      </c>
    </row>
    <row r="34" spans="1:1" ht="15" customHeight="1">
      <c r="A34" s="448" t="s">
        <v>265</v>
      </c>
    </row>
  </sheetData>
  <sortState xmlns:xlrd2="http://schemas.microsoft.com/office/spreadsheetml/2017/richdata2" ref="A9:Q27">
    <sortCondition ref="A9:A27"/>
  </sortState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51" firstPageNumber="41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F32D5-4DE0-4A43-8A00-381521CBCE42}">
  <dimension ref="A1:W65"/>
  <sheetViews>
    <sheetView view="pageBreakPreview" topLeftCell="A36" zoomScale="55" zoomScaleNormal="100" zoomScaleSheetLayoutView="55" workbookViewId="0">
      <selection activeCell="AC8" sqref="AC8"/>
    </sheetView>
  </sheetViews>
  <sheetFormatPr baseColWidth="10" defaultRowHeight="15"/>
  <cols>
    <col min="1" max="1" width="70.42578125" style="53" customWidth="1"/>
    <col min="2" max="2" width="1.7109375" style="53" customWidth="1"/>
    <col min="3" max="21" width="15.7109375" style="53" customWidth="1"/>
    <col min="22" max="22" width="1.7109375" style="53" customWidth="1"/>
    <col min="23" max="23" width="15.7109375" style="53" customWidth="1"/>
    <col min="24" max="16384" width="11.42578125" style="53"/>
  </cols>
  <sheetData>
    <row r="1" spans="1:23">
      <c r="A1" s="52" t="s">
        <v>53</v>
      </c>
    </row>
    <row r="2" spans="1:23" ht="30" customHeight="1">
      <c r="A2" s="612" t="s">
        <v>547</v>
      </c>
      <c r="B2" s="612"/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</row>
    <row r="3" spans="1:23" ht="30" customHeight="1">
      <c r="A3" s="612" t="str">
        <f>UPPER(CONCATENATE("Agosto 2023"))</f>
        <v>AGOSTO 2023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</row>
    <row r="4" spans="1:23">
      <c r="A4" s="54"/>
    </row>
    <row r="5" spans="1:23" ht="35.1" customHeight="1">
      <c r="A5" s="613" t="s">
        <v>280</v>
      </c>
      <c r="B5" s="54"/>
      <c r="C5" s="613" t="s">
        <v>525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  <c r="T5" s="613"/>
      <c r="U5" s="613"/>
      <c r="V5" s="54"/>
      <c r="W5" s="613" t="s">
        <v>90</v>
      </c>
    </row>
    <row r="6" spans="1:23" ht="212.1" customHeight="1">
      <c r="A6" s="613"/>
      <c r="B6" s="54"/>
      <c r="C6" s="502" t="s">
        <v>526</v>
      </c>
      <c r="D6" s="502" t="s">
        <v>540</v>
      </c>
      <c r="E6" s="502" t="s">
        <v>537</v>
      </c>
      <c r="F6" s="502" t="s">
        <v>544</v>
      </c>
      <c r="G6" s="502" t="s">
        <v>527</v>
      </c>
      <c r="H6" s="502" t="s">
        <v>528</v>
      </c>
      <c r="I6" s="502" t="s">
        <v>538</v>
      </c>
      <c r="J6" s="502" t="s">
        <v>529</v>
      </c>
      <c r="K6" s="502" t="s">
        <v>530</v>
      </c>
      <c r="L6" s="502" t="s">
        <v>531</v>
      </c>
      <c r="M6" s="502" t="s">
        <v>539</v>
      </c>
      <c r="N6" s="502" t="s">
        <v>532</v>
      </c>
      <c r="O6" s="502" t="s">
        <v>533</v>
      </c>
      <c r="P6" s="502" t="s">
        <v>541</v>
      </c>
      <c r="Q6" s="502" t="s">
        <v>534</v>
      </c>
      <c r="R6" s="502" t="s">
        <v>542</v>
      </c>
      <c r="S6" s="502" t="s">
        <v>535</v>
      </c>
      <c r="T6" s="502" t="s">
        <v>543</v>
      </c>
      <c r="U6" s="502" t="s">
        <v>536</v>
      </c>
      <c r="V6" s="54"/>
      <c r="W6" s="613"/>
    </row>
    <row r="7" spans="1:23" ht="8.1" customHeight="1">
      <c r="A7" s="185"/>
      <c r="B7" s="54"/>
      <c r="C7" s="186"/>
      <c r="G7" s="186"/>
      <c r="H7" s="186"/>
      <c r="J7" s="186"/>
    </row>
    <row r="8" spans="1:23" ht="24.95" customHeight="1">
      <c r="A8" s="168" t="s">
        <v>55</v>
      </c>
      <c r="B8" s="105"/>
      <c r="C8" s="439">
        <v>0</v>
      </c>
      <c r="D8" s="439">
        <v>0</v>
      </c>
      <c r="E8" s="439">
        <v>0</v>
      </c>
      <c r="F8" s="439">
        <v>0</v>
      </c>
      <c r="G8" s="439">
        <v>0</v>
      </c>
      <c r="H8" s="439">
        <v>0</v>
      </c>
      <c r="I8" s="439">
        <v>0</v>
      </c>
      <c r="J8" s="439">
        <v>32</v>
      </c>
      <c r="K8" s="439">
        <v>0</v>
      </c>
      <c r="L8" s="439">
        <v>0</v>
      </c>
      <c r="M8" s="439">
        <v>0</v>
      </c>
      <c r="N8" s="439">
        <v>0</v>
      </c>
      <c r="O8" s="439">
        <v>0</v>
      </c>
      <c r="P8" s="439">
        <v>0</v>
      </c>
      <c r="Q8" s="439">
        <v>0</v>
      </c>
      <c r="R8" s="439">
        <v>0</v>
      </c>
      <c r="S8" s="439">
        <v>0</v>
      </c>
      <c r="T8" s="439">
        <v>0</v>
      </c>
      <c r="U8" s="439">
        <v>0</v>
      </c>
      <c r="V8" s="183"/>
      <c r="W8" s="169">
        <v>32</v>
      </c>
    </row>
    <row r="9" spans="1:23" ht="24.95" customHeight="1">
      <c r="A9" s="168" t="s">
        <v>56</v>
      </c>
      <c r="B9" s="105"/>
      <c r="C9" s="439">
        <v>0</v>
      </c>
      <c r="D9" s="439">
        <v>1</v>
      </c>
      <c r="E9" s="439">
        <v>0</v>
      </c>
      <c r="F9" s="439">
        <v>1</v>
      </c>
      <c r="G9" s="439">
        <v>0</v>
      </c>
      <c r="H9" s="439">
        <v>3</v>
      </c>
      <c r="I9" s="439">
        <v>0</v>
      </c>
      <c r="J9" s="439">
        <v>82</v>
      </c>
      <c r="K9" s="439">
        <v>2</v>
      </c>
      <c r="L9" s="439">
        <v>0</v>
      </c>
      <c r="M9" s="439">
        <v>0</v>
      </c>
      <c r="N9" s="439">
        <v>379</v>
      </c>
      <c r="O9" s="439">
        <v>0</v>
      </c>
      <c r="P9" s="439">
        <v>1</v>
      </c>
      <c r="Q9" s="439">
        <v>0</v>
      </c>
      <c r="R9" s="439">
        <v>1</v>
      </c>
      <c r="S9" s="439">
        <v>0</v>
      </c>
      <c r="T9" s="439">
        <v>0</v>
      </c>
      <c r="U9" s="439">
        <v>1</v>
      </c>
      <c r="V9" s="183"/>
      <c r="W9" s="169">
        <v>471</v>
      </c>
    </row>
    <row r="10" spans="1:23" ht="24.95" customHeight="1">
      <c r="A10" s="168" t="s">
        <v>57</v>
      </c>
      <c r="B10" s="105"/>
      <c r="C10" s="439">
        <v>0</v>
      </c>
      <c r="D10" s="439">
        <v>0</v>
      </c>
      <c r="E10" s="439">
        <v>0</v>
      </c>
      <c r="F10" s="439">
        <v>0</v>
      </c>
      <c r="G10" s="439">
        <v>0</v>
      </c>
      <c r="H10" s="439">
        <v>0</v>
      </c>
      <c r="I10" s="439">
        <v>0</v>
      </c>
      <c r="J10" s="439">
        <v>6</v>
      </c>
      <c r="K10" s="439">
        <v>0</v>
      </c>
      <c r="L10" s="439">
        <v>0</v>
      </c>
      <c r="M10" s="439">
        <v>0</v>
      </c>
      <c r="N10" s="439">
        <v>5</v>
      </c>
      <c r="O10" s="439">
        <v>0</v>
      </c>
      <c r="P10" s="439">
        <v>0</v>
      </c>
      <c r="Q10" s="439">
        <v>0</v>
      </c>
      <c r="R10" s="439">
        <v>1</v>
      </c>
      <c r="S10" s="439">
        <v>0</v>
      </c>
      <c r="T10" s="439">
        <v>0</v>
      </c>
      <c r="U10" s="439">
        <v>0</v>
      </c>
      <c r="V10" s="183"/>
      <c r="W10" s="169">
        <v>12</v>
      </c>
    </row>
    <row r="11" spans="1:23" ht="24.95" customHeight="1">
      <c r="A11" s="168" t="s">
        <v>58</v>
      </c>
      <c r="B11" s="105"/>
      <c r="C11" s="439">
        <v>0</v>
      </c>
      <c r="D11" s="439">
        <v>0</v>
      </c>
      <c r="E11" s="439">
        <v>0</v>
      </c>
      <c r="F11" s="439">
        <v>0</v>
      </c>
      <c r="G11" s="439">
        <v>0</v>
      </c>
      <c r="H11" s="439">
        <v>0</v>
      </c>
      <c r="I11" s="439">
        <v>0</v>
      </c>
      <c r="J11" s="439">
        <v>10</v>
      </c>
      <c r="K11" s="439">
        <v>0</v>
      </c>
      <c r="L11" s="439">
        <v>0</v>
      </c>
      <c r="M11" s="439">
        <v>0</v>
      </c>
      <c r="N11" s="439">
        <v>2</v>
      </c>
      <c r="O11" s="439">
        <v>0</v>
      </c>
      <c r="P11" s="439">
        <v>0</v>
      </c>
      <c r="Q11" s="439">
        <v>0</v>
      </c>
      <c r="R11" s="439">
        <v>0</v>
      </c>
      <c r="S11" s="439">
        <v>0</v>
      </c>
      <c r="T11" s="439">
        <v>0</v>
      </c>
      <c r="U11" s="439">
        <v>0</v>
      </c>
      <c r="V11" s="183"/>
      <c r="W11" s="169">
        <v>12</v>
      </c>
    </row>
    <row r="12" spans="1:23" ht="24.95" customHeight="1">
      <c r="A12" s="168" t="s">
        <v>61</v>
      </c>
      <c r="B12" s="105"/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414</v>
      </c>
      <c r="K12" s="439">
        <v>0</v>
      </c>
      <c r="L12" s="439">
        <v>0</v>
      </c>
      <c r="M12" s="439">
        <v>0</v>
      </c>
      <c r="N12" s="439">
        <v>1</v>
      </c>
      <c r="O12" s="439">
        <v>0</v>
      </c>
      <c r="P12" s="439">
        <v>0</v>
      </c>
      <c r="Q12" s="439">
        <v>0</v>
      </c>
      <c r="R12" s="439">
        <v>0</v>
      </c>
      <c r="S12" s="439">
        <v>0</v>
      </c>
      <c r="T12" s="439">
        <v>0</v>
      </c>
      <c r="U12" s="439">
        <v>0</v>
      </c>
      <c r="V12" s="183"/>
      <c r="W12" s="169">
        <v>415</v>
      </c>
    </row>
    <row r="13" spans="1:23" ht="24.95" customHeight="1">
      <c r="A13" s="168" t="s">
        <v>62</v>
      </c>
      <c r="B13" s="105"/>
      <c r="C13" s="439">
        <v>0</v>
      </c>
      <c r="D13" s="439">
        <v>1</v>
      </c>
      <c r="E13" s="439">
        <v>0</v>
      </c>
      <c r="F13" s="439">
        <v>0</v>
      </c>
      <c r="G13" s="439">
        <v>0</v>
      </c>
      <c r="H13" s="439">
        <v>1</v>
      </c>
      <c r="I13" s="439">
        <v>0</v>
      </c>
      <c r="J13" s="439">
        <v>39</v>
      </c>
      <c r="K13" s="439">
        <v>0</v>
      </c>
      <c r="L13" s="439">
        <v>0</v>
      </c>
      <c r="M13" s="439">
        <v>0</v>
      </c>
      <c r="N13" s="439">
        <v>124</v>
      </c>
      <c r="O13" s="439">
        <v>0</v>
      </c>
      <c r="P13" s="439">
        <v>0</v>
      </c>
      <c r="Q13" s="439">
        <v>0</v>
      </c>
      <c r="R13" s="439">
        <v>0</v>
      </c>
      <c r="S13" s="439">
        <v>0</v>
      </c>
      <c r="T13" s="439">
        <v>0</v>
      </c>
      <c r="U13" s="439">
        <v>0</v>
      </c>
      <c r="V13" s="183"/>
      <c r="W13" s="169">
        <v>165</v>
      </c>
    </row>
    <row r="14" spans="1:23" ht="24.95" customHeight="1">
      <c r="A14" s="168" t="s">
        <v>63</v>
      </c>
      <c r="B14" s="105"/>
      <c r="C14" s="439">
        <v>0</v>
      </c>
      <c r="D14" s="439">
        <v>0</v>
      </c>
      <c r="E14" s="439">
        <v>0</v>
      </c>
      <c r="F14" s="439">
        <v>0</v>
      </c>
      <c r="G14" s="439">
        <v>3</v>
      </c>
      <c r="H14" s="439">
        <v>0</v>
      </c>
      <c r="I14" s="439">
        <v>0</v>
      </c>
      <c r="J14" s="439">
        <v>241</v>
      </c>
      <c r="K14" s="439">
        <v>2</v>
      </c>
      <c r="L14" s="439">
        <v>0</v>
      </c>
      <c r="M14" s="439">
        <v>2</v>
      </c>
      <c r="N14" s="439">
        <v>24</v>
      </c>
      <c r="O14" s="439">
        <v>2</v>
      </c>
      <c r="P14" s="439">
        <v>0</v>
      </c>
      <c r="Q14" s="439">
        <v>0</v>
      </c>
      <c r="R14" s="439">
        <v>0</v>
      </c>
      <c r="S14" s="439">
        <v>0</v>
      </c>
      <c r="T14" s="439">
        <v>0</v>
      </c>
      <c r="U14" s="439">
        <v>0</v>
      </c>
      <c r="V14" s="183"/>
      <c r="W14" s="169">
        <v>274</v>
      </c>
    </row>
    <row r="15" spans="1:23" ht="24.95" customHeight="1">
      <c r="A15" s="168" t="s">
        <v>59</v>
      </c>
      <c r="B15" s="105"/>
      <c r="C15" s="439">
        <v>0</v>
      </c>
      <c r="D15" s="439">
        <v>0</v>
      </c>
      <c r="E15" s="439">
        <v>0</v>
      </c>
      <c r="F15" s="439">
        <v>0</v>
      </c>
      <c r="G15" s="439">
        <v>0</v>
      </c>
      <c r="H15" s="439">
        <v>0</v>
      </c>
      <c r="I15" s="439">
        <v>0</v>
      </c>
      <c r="J15" s="439">
        <v>83</v>
      </c>
      <c r="K15" s="439">
        <v>0</v>
      </c>
      <c r="L15" s="439">
        <v>0</v>
      </c>
      <c r="M15" s="439">
        <v>0</v>
      </c>
      <c r="N15" s="439">
        <v>2</v>
      </c>
      <c r="O15" s="439">
        <v>0</v>
      </c>
      <c r="P15" s="439">
        <v>0</v>
      </c>
      <c r="Q15" s="439">
        <v>0</v>
      </c>
      <c r="R15" s="439">
        <v>0</v>
      </c>
      <c r="S15" s="439">
        <v>0</v>
      </c>
      <c r="T15" s="439">
        <v>0</v>
      </c>
      <c r="U15" s="439">
        <v>0</v>
      </c>
      <c r="V15" s="183"/>
      <c r="W15" s="169">
        <v>85</v>
      </c>
    </row>
    <row r="16" spans="1:23" ht="24.95" customHeight="1">
      <c r="A16" s="168" t="s">
        <v>60</v>
      </c>
      <c r="B16" s="105"/>
      <c r="C16" s="439">
        <v>0</v>
      </c>
      <c r="D16" s="439">
        <v>0</v>
      </c>
      <c r="E16" s="439">
        <v>0</v>
      </c>
      <c r="F16" s="439">
        <v>0</v>
      </c>
      <c r="G16" s="439">
        <v>0</v>
      </c>
      <c r="H16" s="439">
        <v>0</v>
      </c>
      <c r="I16" s="439">
        <v>0</v>
      </c>
      <c r="J16" s="439">
        <v>13</v>
      </c>
      <c r="K16" s="439">
        <v>0</v>
      </c>
      <c r="L16" s="439">
        <v>0</v>
      </c>
      <c r="M16" s="439">
        <v>0</v>
      </c>
      <c r="N16" s="439">
        <v>4</v>
      </c>
      <c r="O16" s="439">
        <v>0</v>
      </c>
      <c r="P16" s="439">
        <v>0</v>
      </c>
      <c r="Q16" s="439">
        <v>0</v>
      </c>
      <c r="R16" s="439">
        <v>0</v>
      </c>
      <c r="S16" s="439">
        <v>0</v>
      </c>
      <c r="T16" s="439">
        <v>0</v>
      </c>
      <c r="U16" s="439">
        <v>0</v>
      </c>
      <c r="V16" s="183"/>
      <c r="W16" s="169">
        <v>17</v>
      </c>
    </row>
    <row r="17" spans="1:23" ht="24.95" customHeight="1">
      <c r="A17" s="168" t="s">
        <v>64</v>
      </c>
      <c r="B17" s="105"/>
      <c r="C17" s="439">
        <v>0</v>
      </c>
      <c r="D17" s="439">
        <v>0</v>
      </c>
      <c r="E17" s="439">
        <v>0</v>
      </c>
      <c r="F17" s="439">
        <v>0</v>
      </c>
      <c r="G17" s="439">
        <v>0</v>
      </c>
      <c r="H17" s="439">
        <v>0</v>
      </c>
      <c r="I17" s="439">
        <v>0</v>
      </c>
      <c r="J17" s="439">
        <v>5</v>
      </c>
      <c r="K17" s="439">
        <v>0</v>
      </c>
      <c r="L17" s="439">
        <v>0</v>
      </c>
      <c r="M17" s="439">
        <v>0</v>
      </c>
      <c r="N17" s="439">
        <v>17</v>
      </c>
      <c r="O17" s="439">
        <v>0</v>
      </c>
      <c r="P17" s="439">
        <v>0</v>
      </c>
      <c r="Q17" s="439">
        <v>0</v>
      </c>
      <c r="R17" s="439">
        <v>0</v>
      </c>
      <c r="S17" s="439">
        <v>0</v>
      </c>
      <c r="T17" s="439">
        <v>0</v>
      </c>
      <c r="U17" s="439">
        <v>0</v>
      </c>
      <c r="V17" s="183"/>
      <c r="W17" s="169">
        <v>22</v>
      </c>
    </row>
    <row r="18" spans="1:23" ht="24.95" customHeight="1">
      <c r="A18" s="168" t="s">
        <v>69</v>
      </c>
      <c r="B18" s="105"/>
      <c r="C18" s="439">
        <v>0</v>
      </c>
      <c r="D18" s="439">
        <v>0</v>
      </c>
      <c r="E18" s="439">
        <v>0</v>
      </c>
      <c r="F18" s="439">
        <v>0</v>
      </c>
      <c r="G18" s="439">
        <v>0</v>
      </c>
      <c r="H18" s="439">
        <v>0</v>
      </c>
      <c r="I18" s="439">
        <v>0</v>
      </c>
      <c r="J18" s="439">
        <v>176</v>
      </c>
      <c r="K18" s="439">
        <v>0</v>
      </c>
      <c r="L18" s="439">
        <v>0</v>
      </c>
      <c r="M18" s="439">
        <v>0</v>
      </c>
      <c r="N18" s="439">
        <v>13</v>
      </c>
      <c r="O18" s="439">
        <v>0</v>
      </c>
      <c r="P18" s="439">
        <v>0</v>
      </c>
      <c r="Q18" s="439">
        <v>2</v>
      </c>
      <c r="R18" s="439">
        <v>0</v>
      </c>
      <c r="S18" s="439">
        <v>1</v>
      </c>
      <c r="T18" s="439">
        <v>0</v>
      </c>
      <c r="U18" s="439">
        <v>0</v>
      </c>
      <c r="V18" s="183"/>
      <c r="W18" s="169">
        <v>192</v>
      </c>
    </row>
    <row r="19" spans="1:23" ht="24.95" customHeight="1">
      <c r="A19" s="168" t="s">
        <v>65</v>
      </c>
      <c r="B19" s="105"/>
      <c r="C19" s="439">
        <v>0</v>
      </c>
      <c r="D19" s="43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0</v>
      </c>
      <c r="J19" s="439">
        <v>33</v>
      </c>
      <c r="K19" s="439">
        <v>0</v>
      </c>
      <c r="L19" s="439">
        <v>0</v>
      </c>
      <c r="M19" s="439">
        <v>0</v>
      </c>
      <c r="N19" s="439">
        <v>5</v>
      </c>
      <c r="O19" s="439">
        <v>1</v>
      </c>
      <c r="P19" s="439">
        <v>0</v>
      </c>
      <c r="Q19" s="439">
        <v>0</v>
      </c>
      <c r="R19" s="439">
        <v>0</v>
      </c>
      <c r="S19" s="439">
        <v>0</v>
      </c>
      <c r="T19" s="439">
        <v>0</v>
      </c>
      <c r="U19" s="439">
        <v>0</v>
      </c>
      <c r="V19" s="183"/>
      <c r="W19" s="169">
        <v>39</v>
      </c>
    </row>
    <row r="20" spans="1:23" ht="24.95" customHeight="1">
      <c r="A20" s="168" t="s">
        <v>66</v>
      </c>
      <c r="B20" s="105"/>
      <c r="C20" s="439">
        <v>0</v>
      </c>
      <c r="D20" s="439">
        <v>0</v>
      </c>
      <c r="E20" s="439">
        <v>0</v>
      </c>
      <c r="F20" s="439">
        <v>0</v>
      </c>
      <c r="G20" s="439">
        <v>0</v>
      </c>
      <c r="H20" s="439">
        <v>1</v>
      </c>
      <c r="I20" s="439">
        <v>0</v>
      </c>
      <c r="J20" s="439">
        <v>27</v>
      </c>
      <c r="K20" s="439">
        <v>1</v>
      </c>
      <c r="L20" s="439">
        <v>0</v>
      </c>
      <c r="M20" s="439">
        <v>0</v>
      </c>
      <c r="N20" s="439">
        <v>4</v>
      </c>
      <c r="O20" s="439">
        <v>0</v>
      </c>
      <c r="P20" s="439">
        <v>0</v>
      </c>
      <c r="Q20" s="439">
        <v>0</v>
      </c>
      <c r="R20" s="439">
        <v>0</v>
      </c>
      <c r="S20" s="439">
        <v>0</v>
      </c>
      <c r="T20" s="439">
        <v>0</v>
      </c>
      <c r="U20" s="439">
        <v>0</v>
      </c>
      <c r="V20" s="183"/>
      <c r="W20" s="169">
        <v>33</v>
      </c>
    </row>
    <row r="21" spans="1:23" ht="24.95" customHeight="1">
      <c r="A21" s="168" t="s">
        <v>67</v>
      </c>
      <c r="B21" s="105"/>
      <c r="C21" s="439">
        <v>0</v>
      </c>
      <c r="D21" s="439">
        <v>0</v>
      </c>
      <c r="E21" s="439">
        <v>0</v>
      </c>
      <c r="F21" s="439">
        <v>0</v>
      </c>
      <c r="G21" s="439">
        <v>0</v>
      </c>
      <c r="H21" s="439">
        <v>0</v>
      </c>
      <c r="I21" s="439">
        <v>0</v>
      </c>
      <c r="J21" s="439">
        <v>27</v>
      </c>
      <c r="K21" s="439">
        <v>0</v>
      </c>
      <c r="L21" s="439">
        <v>0</v>
      </c>
      <c r="M21" s="439">
        <v>0</v>
      </c>
      <c r="N21" s="439">
        <v>3</v>
      </c>
      <c r="O21" s="439">
        <v>0</v>
      </c>
      <c r="P21" s="439">
        <v>0</v>
      </c>
      <c r="Q21" s="439">
        <v>0</v>
      </c>
      <c r="R21" s="439">
        <v>0</v>
      </c>
      <c r="S21" s="439">
        <v>0</v>
      </c>
      <c r="T21" s="439">
        <v>0</v>
      </c>
      <c r="U21" s="439">
        <v>0</v>
      </c>
      <c r="V21" s="183"/>
      <c r="W21" s="169">
        <v>30</v>
      </c>
    </row>
    <row r="22" spans="1:23" ht="24.95" customHeight="1">
      <c r="A22" s="168" t="s">
        <v>68</v>
      </c>
      <c r="B22" s="105"/>
      <c r="C22" s="439">
        <v>0</v>
      </c>
      <c r="D22" s="439">
        <v>0</v>
      </c>
      <c r="E22" s="439">
        <v>0</v>
      </c>
      <c r="F22" s="439">
        <v>0</v>
      </c>
      <c r="G22" s="439">
        <v>0</v>
      </c>
      <c r="H22" s="439">
        <v>0</v>
      </c>
      <c r="I22" s="439">
        <v>0</v>
      </c>
      <c r="J22" s="439">
        <v>74</v>
      </c>
      <c r="K22" s="439">
        <v>0</v>
      </c>
      <c r="L22" s="439">
        <v>0</v>
      </c>
      <c r="M22" s="439">
        <v>0</v>
      </c>
      <c r="N22" s="439">
        <v>47</v>
      </c>
      <c r="O22" s="439">
        <v>0</v>
      </c>
      <c r="P22" s="439">
        <v>0</v>
      </c>
      <c r="Q22" s="439">
        <v>0</v>
      </c>
      <c r="R22" s="439">
        <v>0</v>
      </c>
      <c r="S22" s="439">
        <v>0</v>
      </c>
      <c r="T22" s="439">
        <v>0</v>
      </c>
      <c r="U22" s="439">
        <v>0</v>
      </c>
      <c r="V22" s="183"/>
      <c r="W22" s="169">
        <v>121</v>
      </c>
    </row>
    <row r="23" spans="1:23" ht="24.95" customHeight="1">
      <c r="A23" s="168" t="s">
        <v>70</v>
      </c>
      <c r="B23" s="105"/>
      <c r="C23" s="439">
        <v>0</v>
      </c>
      <c r="D23" s="439">
        <v>0</v>
      </c>
      <c r="E23" s="439">
        <v>0</v>
      </c>
      <c r="F23" s="439">
        <v>0</v>
      </c>
      <c r="G23" s="439">
        <v>0</v>
      </c>
      <c r="H23" s="439">
        <v>0</v>
      </c>
      <c r="I23" s="439">
        <v>0</v>
      </c>
      <c r="J23" s="439">
        <v>64</v>
      </c>
      <c r="K23" s="439">
        <v>0</v>
      </c>
      <c r="L23" s="439">
        <v>0</v>
      </c>
      <c r="M23" s="439">
        <v>0</v>
      </c>
      <c r="N23" s="439">
        <v>0</v>
      </c>
      <c r="O23" s="439">
        <v>0</v>
      </c>
      <c r="P23" s="439">
        <v>0</v>
      </c>
      <c r="Q23" s="439">
        <v>0</v>
      </c>
      <c r="R23" s="439">
        <v>0</v>
      </c>
      <c r="S23" s="439">
        <v>0</v>
      </c>
      <c r="T23" s="439">
        <v>0</v>
      </c>
      <c r="U23" s="439">
        <v>0</v>
      </c>
      <c r="V23" s="183"/>
      <c r="W23" s="169">
        <v>64</v>
      </c>
    </row>
    <row r="24" spans="1:23" ht="24.95" customHeight="1">
      <c r="A24" s="168" t="s">
        <v>71</v>
      </c>
      <c r="B24" s="105"/>
      <c r="C24" s="439">
        <v>0</v>
      </c>
      <c r="D24" s="439">
        <v>0</v>
      </c>
      <c r="E24" s="439">
        <v>0</v>
      </c>
      <c r="F24" s="439">
        <v>0</v>
      </c>
      <c r="G24" s="439">
        <v>0</v>
      </c>
      <c r="H24" s="439">
        <v>0</v>
      </c>
      <c r="I24" s="439">
        <v>0</v>
      </c>
      <c r="J24" s="439">
        <v>7</v>
      </c>
      <c r="K24" s="439">
        <v>0</v>
      </c>
      <c r="L24" s="439">
        <v>0</v>
      </c>
      <c r="M24" s="439">
        <v>0</v>
      </c>
      <c r="N24" s="439">
        <v>6</v>
      </c>
      <c r="O24" s="439">
        <v>0</v>
      </c>
      <c r="P24" s="439">
        <v>0</v>
      </c>
      <c r="Q24" s="439">
        <v>0</v>
      </c>
      <c r="R24" s="439">
        <v>0</v>
      </c>
      <c r="S24" s="439">
        <v>1</v>
      </c>
      <c r="T24" s="439">
        <v>0</v>
      </c>
      <c r="U24" s="439">
        <v>0</v>
      </c>
      <c r="V24" s="183"/>
      <c r="W24" s="169">
        <v>14</v>
      </c>
    </row>
    <row r="25" spans="1:23" ht="24.95" customHeight="1">
      <c r="A25" s="168" t="s">
        <v>72</v>
      </c>
      <c r="B25" s="105"/>
      <c r="C25" s="439">
        <v>0</v>
      </c>
      <c r="D25" s="439">
        <v>0</v>
      </c>
      <c r="E25" s="439">
        <v>0</v>
      </c>
      <c r="F25" s="439">
        <v>0</v>
      </c>
      <c r="G25" s="439">
        <v>0</v>
      </c>
      <c r="H25" s="439">
        <v>0</v>
      </c>
      <c r="I25" s="439">
        <v>0</v>
      </c>
      <c r="J25" s="439">
        <v>4</v>
      </c>
      <c r="K25" s="439">
        <v>0</v>
      </c>
      <c r="L25" s="439">
        <v>0</v>
      </c>
      <c r="M25" s="439">
        <v>0</v>
      </c>
      <c r="N25" s="439">
        <v>7</v>
      </c>
      <c r="O25" s="439">
        <v>0</v>
      </c>
      <c r="P25" s="439">
        <v>0</v>
      </c>
      <c r="Q25" s="439">
        <v>0</v>
      </c>
      <c r="R25" s="439">
        <v>0</v>
      </c>
      <c r="S25" s="439">
        <v>0</v>
      </c>
      <c r="T25" s="439">
        <v>0</v>
      </c>
      <c r="U25" s="439">
        <v>0</v>
      </c>
      <c r="V25" s="183"/>
      <c r="W25" s="169">
        <v>11</v>
      </c>
    </row>
    <row r="26" spans="1:23" ht="24.95" customHeight="1">
      <c r="A26" s="168" t="s">
        <v>73</v>
      </c>
      <c r="B26" s="105"/>
      <c r="C26" s="439">
        <v>0</v>
      </c>
      <c r="D26" s="439">
        <v>0</v>
      </c>
      <c r="E26" s="439">
        <v>0</v>
      </c>
      <c r="F26" s="439">
        <v>0</v>
      </c>
      <c r="G26" s="439">
        <v>0</v>
      </c>
      <c r="H26" s="439">
        <v>0</v>
      </c>
      <c r="I26" s="439">
        <v>2</v>
      </c>
      <c r="J26" s="439">
        <v>170</v>
      </c>
      <c r="K26" s="439">
        <v>0</v>
      </c>
      <c r="L26" s="439">
        <v>0</v>
      </c>
      <c r="M26" s="439">
        <v>0</v>
      </c>
      <c r="N26" s="439">
        <v>36</v>
      </c>
      <c r="O26" s="439">
        <v>0</v>
      </c>
      <c r="P26" s="439">
        <v>0</v>
      </c>
      <c r="Q26" s="439">
        <v>0</v>
      </c>
      <c r="R26" s="439">
        <v>0</v>
      </c>
      <c r="S26" s="439">
        <v>0</v>
      </c>
      <c r="T26" s="439">
        <v>0</v>
      </c>
      <c r="U26" s="439">
        <v>0</v>
      </c>
      <c r="V26" s="183"/>
      <c r="W26" s="169">
        <v>208</v>
      </c>
    </row>
    <row r="27" spans="1:23" ht="24.95" customHeight="1">
      <c r="A27" s="168" t="s">
        <v>74</v>
      </c>
      <c r="B27" s="105"/>
      <c r="C27" s="439">
        <v>0</v>
      </c>
      <c r="D27" s="439">
        <v>0</v>
      </c>
      <c r="E27" s="439">
        <v>0</v>
      </c>
      <c r="F27" s="439">
        <v>0</v>
      </c>
      <c r="G27" s="439">
        <v>0</v>
      </c>
      <c r="H27" s="439">
        <v>0</v>
      </c>
      <c r="I27" s="439">
        <v>0</v>
      </c>
      <c r="J27" s="439">
        <v>19</v>
      </c>
      <c r="K27" s="439">
        <v>0</v>
      </c>
      <c r="L27" s="439">
        <v>0</v>
      </c>
      <c r="M27" s="439">
        <v>0</v>
      </c>
      <c r="N27" s="439">
        <v>0</v>
      </c>
      <c r="O27" s="439">
        <v>0</v>
      </c>
      <c r="P27" s="439">
        <v>0</v>
      </c>
      <c r="Q27" s="439">
        <v>0</v>
      </c>
      <c r="R27" s="439">
        <v>0</v>
      </c>
      <c r="S27" s="439">
        <v>0</v>
      </c>
      <c r="T27" s="439">
        <v>0</v>
      </c>
      <c r="U27" s="439">
        <v>0</v>
      </c>
      <c r="V27" s="183"/>
      <c r="W27" s="169">
        <v>19</v>
      </c>
    </row>
    <row r="28" spans="1:23" ht="24.95" customHeight="1">
      <c r="A28" s="168" t="s">
        <v>75</v>
      </c>
      <c r="B28" s="105"/>
      <c r="C28" s="439">
        <v>0</v>
      </c>
      <c r="D28" s="439">
        <v>0</v>
      </c>
      <c r="E28" s="439">
        <v>0</v>
      </c>
      <c r="F28" s="439">
        <v>0</v>
      </c>
      <c r="G28" s="439">
        <v>0</v>
      </c>
      <c r="H28" s="439">
        <v>0</v>
      </c>
      <c r="I28" s="439">
        <v>0</v>
      </c>
      <c r="J28" s="439">
        <v>32</v>
      </c>
      <c r="K28" s="439">
        <v>0</v>
      </c>
      <c r="L28" s="439">
        <v>0</v>
      </c>
      <c r="M28" s="439">
        <v>0</v>
      </c>
      <c r="N28" s="439">
        <v>2</v>
      </c>
      <c r="O28" s="439">
        <v>0</v>
      </c>
      <c r="P28" s="439">
        <v>0</v>
      </c>
      <c r="Q28" s="439">
        <v>0</v>
      </c>
      <c r="R28" s="439">
        <v>0</v>
      </c>
      <c r="S28" s="439">
        <v>0</v>
      </c>
      <c r="T28" s="439">
        <v>0</v>
      </c>
      <c r="U28" s="439">
        <v>0</v>
      </c>
      <c r="V28" s="183"/>
      <c r="W28" s="169">
        <v>34</v>
      </c>
    </row>
    <row r="29" spans="1:23" ht="24.95" customHeight="1">
      <c r="A29" s="168" t="s">
        <v>76</v>
      </c>
      <c r="B29" s="105"/>
      <c r="C29" s="439">
        <v>0</v>
      </c>
      <c r="D29" s="439">
        <v>0</v>
      </c>
      <c r="E29" s="439">
        <v>0</v>
      </c>
      <c r="F29" s="439">
        <v>0</v>
      </c>
      <c r="G29" s="439">
        <v>0</v>
      </c>
      <c r="H29" s="439">
        <v>0</v>
      </c>
      <c r="I29" s="439">
        <v>0</v>
      </c>
      <c r="J29" s="439">
        <v>32</v>
      </c>
      <c r="K29" s="439">
        <v>0</v>
      </c>
      <c r="L29" s="439">
        <v>0</v>
      </c>
      <c r="M29" s="439">
        <v>0</v>
      </c>
      <c r="N29" s="439">
        <v>8</v>
      </c>
      <c r="O29" s="439">
        <v>2</v>
      </c>
      <c r="P29" s="439">
        <v>0</v>
      </c>
      <c r="Q29" s="439">
        <v>0</v>
      </c>
      <c r="R29" s="439">
        <v>0</v>
      </c>
      <c r="S29" s="439">
        <v>0</v>
      </c>
      <c r="T29" s="439">
        <v>1</v>
      </c>
      <c r="U29" s="439">
        <v>0</v>
      </c>
      <c r="V29" s="183"/>
      <c r="W29" s="169">
        <v>43</v>
      </c>
    </row>
    <row r="30" spans="1:23" ht="24.95" customHeight="1">
      <c r="A30" s="168" t="s">
        <v>77</v>
      </c>
      <c r="B30" s="105"/>
      <c r="C30" s="439">
        <v>2</v>
      </c>
      <c r="D30" s="439">
        <v>1</v>
      </c>
      <c r="E30" s="439">
        <v>0</v>
      </c>
      <c r="F30" s="439">
        <v>0</v>
      </c>
      <c r="G30" s="439">
        <v>0</v>
      </c>
      <c r="H30" s="439">
        <v>0</v>
      </c>
      <c r="I30" s="439">
        <v>1</v>
      </c>
      <c r="J30" s="439">
        <v>94</v>
      </c>
      <c r="K30" s="439">
        <v>3</v>
      </c>
      <c r="L30" s="439">
        <v>0</v>
      </c>
      <c r="M30" s="439">
        <v>0</v>
      </c>
      <c r="N30" s="439">
        <v>9</v>
      </c>
      <c r="O30" s="439">
        <v>0</v>
      </c>
      <c r="P30" s="439">
        <v>0</v>
      </c>
      <c r="Q30" s="439">
        <v>0</v>
      </c>
      <c r="R30" s="439">
        <v>0</v>
      </c>
      <c r="S30" s="439">
        <v>0</v>
      </c>
      <c r="T30" s="439">
        <v>0</v>
      </c>
      <c r="U30" s="439">
        <v>0</v>
      </c>
      <c r="V30" s="183"/>
      <c r="W30" s="169">
        <v>110</v>
      </c>
    </row>
    <row r="31" spans="1:23" ht="24.95" customHeight="1">
      <c r="A31" s="168" t="s">
        <v>78</v>
      </c>
      <c r="B31" s="105"/>
      <c r="C31" s="439">
        <v>0</v>
      </c>
      <c r="D31" s="439">
        <v>0</v>
      </c>
      <c r="E31" s="439">
        <v>0</v>
      </c>
      <c r="F31" s="439">
        <v>0</v>
      </c>
      <c r="G31" s="439">
        <v>0</v>
      </c>
      <c r="H31" s="439">
        <v>0</v>
      </c>
      <c r="I31" s="439">
        <v>0</v>
      </c>
      <c r="J31" s="439">
        <v>19</v>
      </c>
      <c r="K31" s="439">
        <v>0</v>
      </c>
      <c r="L31" s="439">
        <v>0</v>
      </c>
      <c r="M31" s="439">
        <v>0</v>
      </c>
      <c r="N31" s="439">
        <v>4</v>
      </c>
      <c r="O31" s="439">
        <v>0</v>
      </c>
      <c r="P31" s="439">
        <v>0</v>
      </c>
      <c r="Q31" s="439">
        <v>0</v>
      </c>
      <c r="R31" s="439">
        <v>0</v>
      </c>
      <c r="S31" s="439">
        <v>0</v>
      </c>
      <c r="T31" s="439">
        <v>0</v>
      </c>
      <c r="U31" s="439">
        <v>0</v>
      </c>
      <c r="V31" s="183"/>
      <c r="W31" s="169">
        <v>23</v>
      </c>
    </row>
    <row r="32" spans="1:23" ht="24.95" customHeight="1">
      <c r="A32" s="168" t="s">
        <v>79</v>
      </c>
      <c r="B32" s="105"/>
      <c r="C32" s="439">
        <v>0</v>
      </c>
      <c r="D32" s="439">
        <v>0</v>
      </c>
      <c r="E32" s="439">
        <v>0</v>
      </c>
      <c r="F32" s="439">
        <v>0</v>
      </c>
      <c r="G32" s="439">
        <v>0</v>
      </c>
      <c r="H32" s="439">
        <v>0</v>
      </c>
      <c r="I32" s="439">
        <v>0</v>
      </c>
      <c r="J32" s="439">
        <v>10</v>
      </c>
      <c r="K32" s="439">
        <v>0</v>
      </c>
      <c r="L32" s="439">
        <v>0</v>
      </c>
      <c r="M32" s="439">
        <v>0</v>
      </c>
      <c r="N32" s="439">
        <v>7</v>
      </c>
      <c r="O32" s="439">
        <v>0</v>
      </c>
      <c r="P32" s="439">
        <v>0</v>
      </c>
      <c r="Q32" s="439">
        <v>1</v>
      </c>
      <c r="R32" s="439">
        <v>0</v>
      </c>
      <c r="S32" s="439">
        <v>0</v>
      </c>
      <c r="T32" s="439">
        <v>0</v>
      </c>
      <c r="U32" s="439">
        <v>0</v>
      </c>
      <c r="V32" s="183"/>
      <c r="W32" s="169">
        <v>18</v>
      </c>
    </row>
    <row r="33" spans="1:23" ht="24.95" customHeight="1">
      <c r="A33" s="168" t="s">
        <v>80</v>
      </c>
      <c r="B33" s="105"/>
      <c r="C33" s="439">
        <v>0</v>
      </c>
      <c r="D33" s="439">
        <v>0</v>
      </c>
      <c r="E33" s="439">
        <v>0</v>
      </c>
      <c r="F33" s="439">
        <v>0</v>
      </c>
      <c r="G33" s="439">
        <v>0</v>
      </c>
      <c r="H33" s="439">
        <v>0</v>
      </c>
      <c r="I33" s="439">
        <v>0</v>
      </c>
      <c r="J33" s="439">
        <v>63</v>
      </c>
      <c r="K33" s="439">
        <v>0</v>
      </c>
      <c r="L33" s="439">
        <v>1</v>
      </c>
      <c r="M33" s="439">
        <v>0</v>
      </c>
      <c r="N33" s="439">
        <v>58</v>
      </c>
      <c r="O33" s="439">
        <v>0</v>
      </c>
      <c r="P33" s="439">
        <v>0</v>
      </c>
      <c r="Q33" s="439">
        <v>1</v>
      </c>
      <c r="R33" s="439">
        <v>0</v>
      </c>
      <c r="S33" s="439">
        <v>0</v>
      </c>
      <c r="T33" s="439">
        <v>0</v>
      </c>
      <c r="U33" s="439">
        <v>0</v>
      </c>
      <c r="V33" s="183"/>
      <c r="W33" s="169">
        <v>123</v>
      </c>
    </row>
    <row r="34" spans="1:23" ht="24.95" customHeight="1">
      <c r="A34" s="168" t="s">
        <v>81</v>
      </c>
      <c r="B34" s="105"/>
      <c r="C34" s="439">
        <v>0</v>
      </c>
      <c r="D34" s="439">
        <v>0</v>
      </c>
      <c r="E34" s="439">
        <v>0</v>
      </c>
      <c r="F34" s="439">
        <v>0</v>
      </c>
      <c r="G34" s="439">
        <v>0</v>
      </c>
      <c r="H34" s="439">
        <v>0</v>
      </c>
      <c r="I34" s="439">
        <v>0</v>
      </c>
      <c r="J34" s="439">
        <v>44</v>
      </c>
      <c r="K34" s="439">
        <v>0</v>
      </c>
      <c r="L34" s="439">
        <v>0</v>
      </c>
      <c r="M34" s="439">
        <v>0</v>
      </c>
      <c r="N34" s="439">
        <v>0</v>
      </c>
      <c r="O34" s="439">
        <v>0</v>
      </c>
      <c r="P34" s="439">
        <v>0</v>
      </c>
      <c r="Q34" s="439">
        <v>0</v>
      </c>
      <c r="R34" s="439">
        <v>0</v>
      </c>
      <c r="S34" s="439">
        <v>0</v>
      </c>
      <c r="T34" s="439">
        <v>0</v>
      </c>
      <c r="U34" s="439">
        <v>0</v>
      </c>
      <c r="V34" s="183"/>
      <c r="W34" s="169">
        <v>44</v>
      </c>
    </row>
    <row r="35" spans="1:23" ht="24.95" customHeight="1">
      <c r="A35" s="168" t="s">
        <v>82</v>
      </c>
      <c r="B35" s="105"/>
      <c r="C35" s="439">
        <v>0</v>
      </c>
      <c r="D35" s="439">
        <v>0</v>
      </c>
      <c r="E35" s="439">
        <v>0</v>
      </c>
      <c r="F35" s="439">
        <v>0</v>
      </c>
      <c r="G35" s="439">
        <v>0</v>
      </c>
      <c r="H35" s="439">
        <v>0</v>
      </c>
      <c r="I35" s="439">
        <v>0</v>
      </c>
      <c r="J35" s="439">
        <v>83</v>
      </c>
      <c r="K35" s="439">
        <v>0</v>
      </c>
      <c r="L35" s="439">
        <v>0</v>
      </c>
      <c r="M35" s="439">
        <v>0</v>
      </c>
      <c r="N35" s="439">
        <v>22</v>
      </c>
      <c r="O35" s="439">
        <v>0</v>
      </c>
      <c r="P35" s="439">
        <v>0</v>
      </c>
      <c r="Q35" s="439">
        <v>0</v>
      </c>
      <c r="R35" s="439">
        <v>0</v>
      </c>
      <c r="S35" s="439">
        <v>0</v>
      </c>
      <c r="T35" s="439">
        <v>0</v>
      </c>
      <c r="U35" s="439">
        <v>0</v>
      </c>
      <c r="V35" s="183"/>
      <c r="W35" s="169">
        <v>105</v>
      </c>
    </row>
    <row r="36" spans="1:23" ht="24.95" customHeight="1">
      <c r="A36" s="168" t="s">
        <v>83</v>
      </c>
      <c r="B36" s="105"/>
      <c r="C36" s="439">
        <v>0</v>
      </c>
      <c r="D36" s="439">
        <v>0</v>
      </c>
      <c r="E36" s="439">
        <v>0</v>
      </c>
      <c r="F36" s="439">
        <v>0</v>
      </c>
      <c r="G36" s="439">
        <v>0</v>
      </c>
      <c r="H36" s="439">
        <v>0</v>
      </c>
      <c r="I36" s="439">
        <v>0</v>
      </c>
      <c r="J36" s="439">
        <v>6</v>
      </c>
      <c r="K36" s="439">
        <v>0</v>
      </c>
      <c r="L36" s="439">
        <v>0</v>
      </c>
      <c r="M36" s="439">
        <v>0</v>
      </c>
      <c r="N36" s="439">
        <v>0</v>
      </c>
      <c r="O36" s="439">
        <v>0</v>
      </c>
      <c r="P36" s="439">
        <v>0</v>
      </c>
      <c r="Q36" s="439">
        <v>0</v>
      </c>
      <c r="R36" s="439">
        <v>0</v>
      </c>
      <c r="S36" s="439">
        <v>0</v>
      </c>
      <c r="T36" s="439">
        <v>0</v>
      </c>
      <c r="U36" s="439">
        <v>0</v>
      </c>
      <c r="V36" s="183"/>
      <c r="W36" s="169">
        <v>6</v>
      </c>
    </row>
    <row r="37" spans="1:23" ht="24.95" customHeight="1">
      <c r="A37" s="168" t="s">
        <v>84</v>
      </c>
      <c r="B37" s="105"/>
      <c r="C37" s="439">
        <v>0</v>
      </c>
      <c r="D37" s="439">
        <v>0</v>
      </c>
      <c r="E37" s="439">
        <v>0</v>
      </c>
      <c r="F37" s="439">
        <v>0</v>
      </c>
      <c r="G37" s="439">
        <v>0</v>
      </c>
      <c r="H37" s="439">
        <v>0</v>
      </c>
      <c r="I37" s="439">
        <v>0</v>
      </c>
      <c r="J37" s="439">
        <v>60</v>
      </c>
      <c r="K37" s="439">
        <v>0</v>
      </c>
      <c r="L37" s="439">
        <v>0</v>
      </c>
      <c r="M37" s="439">
        <v>0</v>
      </c>
      <c r="N37" s="439">
        <v>2</v>
      </c>
      <c r="O37" s="439">
        <v>0</v>
      </c>
      <c r="P37" s="439">
        <v>0</v>
      </c>
      <c r="Q37" s="439">
        <v>0</v>
      </c>
      <c r="R37" s="439">
        <v>0</v>
      </c>
      <c r="S37" s="439">
        <v>0</v>
      </c>
      <c r="T37" s="439">
        <v>0</v>
      </c>
      <c r="U37" s="439">
        <v>0</v>
      </c>
      <c r="V37" s="183"/>
      <c r="W37" s="169">
        <v>62</v>
      </c>
    </row>
    <row r="38" spans="1:23" ht="24.95" customHeight="1">
      <c r="A38" s="168" t="s">
        <v>85</v>
      </c>
      <c r="B38" s="105"/>
      <c r="C38" s="439">
        <v>0</v>
      </c>
      <c r="D38" s="439">
        <v>0</v>
      </c>
      <c r="E38" s="439">
        <v>0</v>
      </c>
      <c r="F38" s="439">
        <v>0</v>
      </c>
      <c r="G38" s="439">
        <v>0</v>
      </c>
      <c r="H38" s="439">
        <v>0</v>
      </c>
      <c r="I38" s="439">
        <v>0</v>
      </c>
      <c r="J38" s="439">
        <v>14</v>
      </c>
      <c r="K38" s="439">
        <v>0</v>
      </c>
      <c r="L38" s="439">
        <v>0</v>
      </c>
      <c r="M38" s="439">
        <v>0</v>
      </c>
      <c r="N38" s="439">
        <v>3</v>
      </c>
      <c r="O38" s="439">
        <v>0</v>
      </c>
      <c r="P38" s="439">
        <v>0</v>
      </c>
      <c r="Q38" s="439">
        <v>0</v>
      </c>
      <c r="R38" s="439">
        <v>0</v>
      </c>
      <c r="S38" s="439">
        <v>0</v>
      </c>
      <c r="T38" s="439">
        <v>0</v>
      </c>
      <c r="U38" s="439">
        <v>0</v>
      </c>
      <c r="V38" s="183"/>
      <c r="W38" s="169">
        <v>17</v>
      </c>
    </row>
    <row r="39" spans="1:23" ht="24.95" customHeight="1">
      <c r="A39" s="168" t="s">
        <v>86</v>
      </c>
      <c r="B39" s="105"/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30</v>
      </c>
      <c r="K39" s="439">
        <v>1</v>
      </c>
      <c r="L39" s="439">
        <v>0</v>
      </c>
      <c r="M39" s="439">
        <v>0</v>
      </c>
      <c r="N39" s="439">
        <v>12</v>
      </c>
      <c r="O39" s="439">
        <v>0</v>
      </c>
      <c r="P39" s="439">
        <v>0</v>
      </c>
      <c r="Q39" s="439">
        <v>0</v>
      </c>
      <c r="R39" s="439">
        <v>0</v>
      </c>
      <c r="S39" s="439">
        <v>0</v>
      </c>
      <c r="T39" s="439">
        <v>0</v>
      </c>
      <c r="U39" s="439">
        <v>0</v>
      </c>
      <c r="V39" s="183"/>
      <c r="W39" s="169">
        <v>43</v>
      </c>
    </row>
    <row r="40" spans="1:23" ht="8.1" customHeight="1">
      <c r="A40" s="187"/>
      <c r="B40" s="54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74"/>
      <c r="W40" s="188"/>
    </row>
    <row r="41" spans="1:23" ht="34.5" customHeight="1">
      <c r="A41" s="498" t="s">
        <v>193</v>
      </c>
      <c r="B41" s="54"/>
      <c r="C41" s="496">
        <v>2</v>
      </c>
      <c r="D41" s="496">
        <v>3</v>
      </c>
      <c r="E41" s="496">
        <v>0</v>
      </c>
      <c r="F41" s="496">
        <v>1</v>
      </c>
      <c r="G41" s="496">
        <v>3</v>
      </c>
      <c r="H41" s="496">
        <v>5</v>
      </c>
      <c r="I41" s="496">
        <v>3</v>
      </c>
      <c r="J41" s="496">
        <v>2013</v>
      </c>
      <c r="K41" s="496">
        <v>9</v>
      </c>
      <c r="L41" s="496">
        <v>1</v>
      </c>
      <c r="M41" s="496">
        <v>2</v>
      </c>
      <c r="N41" s="496">
        <v>806</v>
      </c>
      <c r="O41" s="496">
        <v>5</v>
      </c>
      <c r="P41" s="496">
        <v>1</v>
      </c>
      <c r="Q41" s="496">
        <v>4</v>
      </c>
      <c r="R41" s="496">
        <v>2</v>
      </c>
      <c r="S41" s="496">
        <v>2</v>
      </c>
      <c r="T41" s="496">
        <v>1</v>
      </c>
      <c r="U41" s="496">
        <v>1</v>
      </c>
      <c r="V41" s="174"/>
      <c r="W41" s="496">
        <v>2864</v>
      </c>
    </row>
    <row r="42" spans="1:23" ht="8.1" customHeight="1">
      <c r="A42" s="189"/>
      <c r="B42" s="54"/>
      <c r="C42" s="614"/>
      <c r="D42" s="614"/>
      <c r="E42" s="614"/>
      <c r="F42" s="614"/>
      <c r="G42" s="614"/>
      <c r="H42" s="614"/>
      <c r="I42" s="614"/>
      <c r="J42" s="614"/>
      <c r="K42" s="614"/>
      <c r="L42" s="614"/>
      <c r="M42" s="614"/>
      <c r="N42" s="614"/>
      <c r="O42" s="614"/>
      <c r="P42" s="614"/>
      <c r="Q42" s="614"/>
      <c r="R42" s="614"/>
      <c r="S42" s="614"/>
      <c r="T42" s="614"/>
      <c r="U42" s="614"/>
      <c r="V42" s="173"/>
      <c r="W42" s="190"/>
    </row>
    <row r="43" spans="1:23" ht="24.95" customHeight="1">
      <c r="A43" s="168" t="s">
        <v>370</v>
      </c>
      <c r="B43" s="105"/>
      <c r="C43" s="439">
        <v>0</v>
      </c>
      <c r="D43" s="439">
        <v>0</v>
      </c>
      <c r="E43" s="439">
        <v>0</v>
      </c>
      <c r="F43" s="439">
        <v>0</v>
      </c>
      <c r="G43" s="439">
        <v>1</v>
      </c>
      <c r="H43" s="439">
        <v>0</v>
      </c>
      <c r="I43" s="439">
        <v>0</v>
      </c>
      <c r="J43" s="439">
        <v>6</v>
      </c>
      <c r="K43" s="439">
        <v>0</v>
      </c>
      <c r="L43" s="439">
        <v>0</v>
      </c>
      <c r="M43" s="439">
        <v>0</v>
      </c>
      <c r="N43" s="439">
        <v>4</v>
      </c>
      <c r="O43" s="439">
        <v>0</v>
      </c>
      <c r="P43" s="439">
        <v>0</v>
      </c>
      <c r="Q43" s="439">
        <v>0</v>
      </c>
      <c r="R43" s="439">
        <v>0</v>
      </c>
      <c r="S43" s="439">
        <v>1</v>
      </c>
      <c r="T43" s="439">
        <v>0</v>
      </c>
      <c r="U43" s="439">
        <v>0</v>
      </c>
      <c r="V43" s="184"/>
      <c r="W43" s="169">
        <v>12</v>
      </c>
    </row>
    <row r="44" spans="1:23" ht="24.95" customHeight="1">
      <c r="A44" s="168" t="s">
        <v>183</v>
      </c>
      <c r="B44" s="105"/>
      <c r="C44" s="439">
        <v>0</v>
      </c>
      <c r="D44" s="439">
        <v>0</v>
      </c>
      <c r="E44" s="439">
        <v>0</v>
      </c>
      <c r="F44" s="439">
        <v>0</v>
      </c>
      <c r="G44" s="439">
        <v>0</v>
      </c>
      <c r="H44" s="439">
        <v>0</v>
      </c>
      <c r="I44" s="439">
        <v>0</v>
      </c>
      <c r="J44" s="439">
        <v>22</v>
      </c>
      <c r="K44" s="439">
        <v>0</v>
      </c>
      <c r="L44" s="439">
        <v>0</v>
      </c>
      <c r="M44" s="439">
        <v>0</v>
      </c>
      <c r="N44" s="439">
        <v>10</v>
      </c>
      <c r="O44" s="439">
        <v>0</v>
      </c>
      <c r="P44" s="439">
        <v>0</v>
      </c>
      <c r="Q44" s="439">
        <v>0</v>
      </c>
      <c r="R44" s="439">
        <v>0</v>
      </c>
      <c r="S44" s="439">
        <v>0</v>
      </c>
      <c r="T44" s="439">
        <v>0</v>
      </c>
      <c r="U44" s="439">
        <v>0</v>
      </c>
      <c r="V44" s="184"/>
      <c r="W44" s="169">
        <v>32</v>
      </c>
    </row>
    <row r="45" spans="1:23" ht="24.95" customHeight="1">
      <c r="A45" s="168" t="s">
        <v>184</v>
      </c>
      <c r="B45" s="105"/>
      <c r="C45" s="439">
        <v>0</v>
      </c>
      <c r="D45" s="439">
        <v>0</v>
      </c>
      <c r="E45" s="439">
        <v>0</v>
      </c>
      <c r="F45" s="439">
        <v>0</v>
      </c>
      <c r="G45" s="439">
        <v>0</v>
      </c>
      <c r="H45" s="439">
        <v>0</v>
      </c>
      <c r="I45" s="439">
        <v>0</v>
      </c>
      <c r="J45" s="439">
        <v>22</v>
      </c>
      <c r="K45" s="439">
        <v>0</v>
      </c>
      <c r="L45" s="439">
        <v>0</v>
      </c>
      <c r="M45" s="439">
        <v>0</v>
      </c>
      <c r="N45" s="439">
        <v>0</v>
      </c>
      <c r="O45" s="439">
        <v>0</v>
      </c>
      <c r="P45" s="439">
        <v>0</v>
      </c>
      <c r="Q45" s="439">
        <v>0</v>
      </c>
      <c r="R45" s="439">
        <v>0</v>
      </c>
      <c r="S45" s="439">
        <v>0</v>
      </c>
      <c r="T45" s="439">
        <v>0</v>
      </c>
      <c r="U45" s="439">
        <v>0</v>
      </c>
      <c r="V45" s="184"/>
      <c r="W45" s="169">
        <v>22</v>
      </c>
    </row>
    <row r="46" spans="1:23" ht="24.95" customHeight="1">
      <c r="A46" s="168" t="s">
        <v>185</v>
      </c>
      <c r="B46" s="105"/>
      <c r="C46" s="439">
        <v>0</v>
      </c>
      <c r="D46" s="439">
        <v>0</v>
      </c>
      <c r="E46" s="439">
        <v>0</v>
      </c>
      <c r="F46" s="439">
        <v>0</v>
      </c>
      <c r="G46" s="439">
        <v>0</v>
      </c>
      <c r="H46" s="439">
        <v>0</v>
      </c>
      <c r="I46" s="439">
        <v>0</v>
      </c>
      <c r="J46" s="439">
        <v>3</v>
      </c>
      <c r="K46" s="439">
        <v>0</v>
      </c>
      <c r="L46" s="439">
        <v>0</v>
      </c>
      <c r="M46" s="439">
        <v>0</v>
      </c>
      <c r="N46" s="439">
        <v>0</v>
      </c>
      <c r="O46" s="439">
        <v>0</v>
      </c>
      <c r="P46" s="439">
        <v>0</v>
      </c>
      <c r="Q46" s="439">
        <v>0</v>
      </c>
      <c r="R46" s="439">
        <v>0</v>
      </c>
      <c r="S46" s="439">
        <v>0</v>
      </c>
      <c r="T46" s="439">
        <v>0</v>
      </c>
      <c r="U46" s="439">
        <v>0</v>
      </c>
      <c r="V46" s="184"/>
      <c r="W46" s="169">
        <v>3</v>
      </c>
    </row>
    <row r="47" spans="1:23" ht="24.95" customHeight="1">
      <c r="A47" s="168" t="s">
        <v>186</v>
      </c>
      <c r="B47" s="105"/>
      <c r="C47" s="439">
        <v>0</v>
      </c>
      <c r="D47" s="439">
        <v>0</v>
      </c>
      <c r="E47" s="439">
        <v>0</v>
      </c>
      <c r="F47" s="439">
        <v>0</v>
      </c>
      <c r="G47" s="439">
        <v>0</v>
      </c>
      <c r="H47" s="439">
        <v>0</v>
      </c>
      <c r="I47" s="439">
        <v>0</v>
      </c>
      <c r="J47" s="439">
        <v>5</v>
      </c>
      <c r="K47" s="439">
        <v>0</v>
      </c>
      <c r="L47" s="439">
        <v>0</v>
      </c>
      <c r="M47" s="439">
        <v>0</v>
      </c>
      <c r="N47" s="439">
        <v>0</v>
      </c>
      <c r="O47" s="439">
        <v>0</v>
      </c>
      <c r="P47" s="439">
        <v>0</v>
      </c>
      <c r="Q47" s="439">
        <v>0</v>
      </c>
      <c r="R47" s="439">
        <v>0</v>
      </c>
      <c r="S47" s="439">
        <v>0</v>
      </c>
      <c r="T47" s="439">
        <v>0</v>
      </c>
      <c r="U47" s="439">
        <v>0</v>
      </c>
      <c r="V47" s="184"/>
      <c r="W47" s="169">
        <v>5</v>
      </c>
    </row>
    <row r="48" spans="1:23" ht="24.95" customHeight="1">
      <c r="A48" s="168" t="s">
        <v>187</v>
      </c>
      <c r="B48" s="105"/>
      <c r="C48" s="439">
        <v>0</v>
      </c>
      <c r="D48" s="439">
        <v>0</v>
      </c>
      <c r="E48" s="439">
        <v>0</v>
      </c>
      <c r="F48" s="439">
        <v>0</v>
      </c>
      <c r="G48" s="439">
        <v>0</v>
      </c>
      <c r="H48" s="439">
        <v>0</v>
      </c>
      <c r="I48" s="439">
        <v>0</v>
      </c>
      <c r="J48" s="439">
        <v>33</v>
      </c>
      <c r="K48" s="439">
        <v>0</v>
      </c>
      <c r="L48" s="439">
        <v>0</v>
      </c>
      <c r="M48" s="439">
        <v>0</v>
      </c>
      <c r="N48" s="439">
        <v>35</v>
      </c>
      <c r="O48" s="439">
        <v>0</v>
      </c>
      <c r="P48" s="439">
        <v>0</v>
      </c>
      <c r="Q48" s="439">
        <v>0</v>
      </c>
      <c r="R48" s="439">
        <v>0</v>
      </c>
      <c r="S48" s="439">
        <v>0</v>
      </c>
      <c r="T48" s="439">
        <v>0</v>
      </c>
      <c r="U48" s="439">
        <v>0</v>
      </c>
      <c r="V48" s="184"/>
      <c r="W48" s="169">
        <v>68</v>
      </c>
    </row>
    <row r="49" spans="1:23" ht="24.95" customHeight="1">
      <c r="A49" s="168" t="s">
        <v>188</v>
      </c>
      <c r="B49" s="105"/>
      <c r="C49" s="439">
        <v>0</v>
      </c>
      <c r="D49" s="439">
        <v>0</v>
      </c>
      <c r="E49" s="439">
        <v>0</v>
      </c>
      <c r="F49" s="439">
        <v>0</v>
      </c>
      <c r="G49" s="439">
        <v>0</v>
      </c>
      <c r="H49" s="439">
        <v>0</v>
      </c>
      <c r="I49" s="439">
        <v>0</v>
      </c>
      <c r="J49" s="439">
        <v>22</v>
      </c>
      <c r="K49" s="439">
        <v>0</v>
      </c>
      <c r="L49" s="439">
        <v>0</v>
      </c>
      <c r="M49" s="439">
        <v>0</v>
      </c>
      <c r="N49" s="439">
        <v>8</v>
      </c>
      <c r="O49" s="439">
        <v>0</v>
      </c>
      <c r="P49" s="439">
        <v>0</v>
      </c>
      <c r="Q49" s="439">
        <v>0</v>
      </c>
      <c r="R49" s="439">
        <v>0</v>
      </c>
      <c r="S49" s="439">
        <v>0</v>
      </c>
      <c r="T49" s="439">
        <v>0</v>
      </c>
      <c r="U49" s="439">
        <v>0</v>
      </c>
      <c r="V49" s="184"/>
      <c r="W49" s="169">
        <v>30</v>
      </c>
    </row>
    <row r="50" spans="1:23" ht="24.95" customHeight="1">
      <c r="A50" s="168" t="s">
        <v>189</v>
      </c>
      <c r="B50" s="105"/>
      <c r="C50" s="439">
        <v>0</v>
      </c>
      <c r="D50" s="439">
        <v>0</v>
      </c>
      <c r="E50" s="439">
        <v>0</v>
      </c>
      <c r="F50" s="439">
        <v>0</v>
      </c>
      <c r="G50" s="439">
        <v>0</v>
      </c>
      <c r="H50" s="439">
        <v>0</v>
      </c>
      <c r="I50" s="439">
        <v>0</v>
      </c>
      <c r="J50" s="439">
        <v>34</v>
      </c>
      <c r="K50" s="439">
        <v>0</v>
      </c>
      <c r="L50" s="439">
        <v>0</v>
      </c>
      <c r="M50" s="439">
        <v>0</v>
      </c>
      <c r="N50" s="439">
        <v>8</v>
      </c>
      <c r="O50" s="439">
        <v>0</v>
      </c>
      <c r="P50" s="439">
        <v>0</v>
      </c>
      <c r="Q50" s="439">
        <v>0</v>
      </c>
      <c r="R50" s="439">
        <v>0</v>
      </c>
      <c r="S50" s="439">
        <v>0</v>
      </c>
      <c r="T50" s="439">
        <v>0</v>
      </c>
      <c r="U50" s="439">
        <v>0</v>
      </c>
      <c r="V50" s="184"/>
      <c r="W50" s="169">
        <v>42</v>
      </c>
    </row>
    <row r="51" spans="1:23" ht="24.95" customHeight="1">
      <c r="A51" s="168" t="s">
        <v>190</v>
      </c>
      <c r="B51" s="105"/>
      <c r="C51" s="439">
        <v>0</v>
      </c>
      <c r="D51" s="439">
        <v>0</v>
      </c>
      <c r="E51" s="439">
        <v>0</v>
      </c>
      <c r="F51" s="439">
        <v>0</v>
      </c>
      <c r="G51" s="439">
        <v>0</v>
      </c>
      <c r="H51" s="439">
        <v>0</v>
      </c>
      <c r="I51" s="439">
        <v>0</v>
      </c>
      <c r="J51" s="439">
        <v>30</v>
      </c>
      <c r="K51" s="439">
        <v>0</v>
      </c>
      <c r="L51" s="439">
        <v>0</v>
      </c>
      <c r="M51" s="439">
        <v>0</v>
      </c>
      <c r="N51" s="439">
        <v>15</v>
      </c>
      <c r="O51" s="439">
        <v>0</v>
      </c>
      <c r="P51" s="439">
        <v>0</v>
      </c>
      <c r="Q51" s="439">
        <v>0</v>
      </c>
      <c r="R51" s="439">
        <v>0</v>
      </c>
      <c r="S51" s="439">
        <v>0</v>
      </c>
      <c r="T51" s="439">
        <v>0</v>
      </c>
      <c r="U51" s="439">
        <v>0</v>
      </c>
      <c r="V51" s="184"/>
      <c r="W51" s="169">
        <v>45</v>
      </c>
    </row>
    <row r="52" spans="1:23" ht="24.95" customHeight="1">
      <c r="A52" s="168" t="s">
        <v>179</v>
      </c>
      <c r="B52" s="105"/>
      <c r="C52" s="439">
        <v>0</v>
      </c>
      <c r="D52" s="439">
        <v>0</v>
      </c>
      <c r="E52" s="439">
        <v>0</v>
      </c>
      <c r="F52" s="439">
        <v>0</v>
      </c>
      <c r="G52" s="439">
        <v>0</v>
      </c>
      <c r="H52" s="439">
        <v>0</v>
      </c>
      <c r="I52" s="439">
        <v>0</v>
      </c>
      <c r="J52" s="439">
        <v>46</v>
      </c>
      <c r="K52" s="439">
        <v>0</v>
      </c>
      <c r="L52" s="439">
        <v>0</v>
      </c>
      <c r="M52" s="439">
        <v>0</v>
      </c>
      <c r="N52" s="439">
        <v>10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184"/>
      <c r="W52" s="169">
        <v>56</v>
      </c>
    </row>
    <row r="53" spans="1:23" ht="24.95" customHeight="1">
      <c r="A53" s="168" t="s">
        <v>180</v>
      </c>
      <c r="B53" s="105"/>
      <c r="C53" s="439">
        <v>0</v>
      </c>
      <c r="D53" s="439">
        <v>0</v>
      </c>
      <c r="E53" s="439">
        <v>0</v>
      </c>
      <c r="F53" s="439">
        <v>0</v>
      </c>
      <c r="G53" s="439">
        <v>0</v>
      </c>
      <c r="H53" s="439">
        <v>0</v>
      </c>
      <c r="I53" s="439">
        <v>0</v>
      </c>
      <c r="J53" s="439">
        <v>18</v>
      </c>
      <c r="K53" s="439">
        <v>0</v>
      </c>
      <c r="L53" s="439">
        <v>0</v>
      </c>
      <c r="M53" s="439">
        <v>0</v>
      </c>
      <c r="N53" s="439">
        <v>10</v>
      </c>
      <c r="O53" s="439">
        <v>0</v>
      </c>
      <c r="P53" s="439">
        <v>0</v>
      </c>
      <c r="Q53" s="439">
        <v>0</v>
      </c>
      <c r="R53" s="439">
        <v>0</v>
      </c>
      <c r="S53" s="439">
        <v>1</v>
      </c>
      <c r="T53" s="439">
        <v>0</v>
      </c>
      <c r="U53" s="439">
        <v>0</v>
      </c>
      <c r="V53" s="184"/>
      <c r="W53" s="169">
        <v>29</v>
      </c>
    </row>
    <row r="54" spans="1:23" ht="24.95" customHeight="1">
      <c r="A54" s="168" t="s">
        <v>181</v>
      </c>
      <c r="B54" s="105"/>
      <c r="C54" s="439">
        <v>0</v>
      </c>
      <c r="D54" s="439">
        <v>1</v>
      </c>
      <c r="E54" s="439">
        <v>1</v>
      </c>
      <c r="F54" s="439">
        <v>0</v>
      </c>
      <c r="G54" s="439">
        <v>0</v>
      </c>
      <c r="H54" s="439">
        <v>0</v>
      </c>
      <c r="I54" s="439">
        <v>0</v>
      </c>
      <c r="J54" s="439">
        <v>26</v>
      </c>
      <c r="K54" s="439">
        <v>0</v>
      </c>
      <c r="L54" s="439">
        <v>0</v>
      </c>
      <c r="M54" s="439">
        <v>0</v>
      </c>
      <c r="N54" s="439">
        <v>13</v>
      </c>
      <c r="O54" s="439">
        <v>0</v>
      </c>
      <c r="P54" s="439">
        <v>0</v>
      </c>
      <c r="Q54" s="439">
        <v>0</v>
      </c>
      <c r="R54" s="439">
        <v>0</v>
      </c>
      <c r="S54" s="439">
        <v>2</v>
      </c>
      <c r="T54" s="439">
        <v>0</v>
      </c>
      <c r="U54" s="439">
        <v>0</v>
      </c>
      <c r="V54" s="184"/>
      <c r="W54" s="169">
        <v>43</v>
      </c>
    </row>
    <row r="55" spans="1:23" ht="26.25" customHeight="1">
      <c r="A55" s="168" t="s">
        <v>182</v>
      </c>
      <c r="B55" s="105"/>
      <c r="C55" s="439">
        <v>0</v>
      </c>
      <c r="D55" s="439">
        <v>0</v>
      </c>
      <c r="E55" s="439">
        <v>0</v>
      </c>
      <c r="F55" s="439">
        <v>0</v>
      </c>
      <c r="G55" s="439">
        <v>0</v>
      </c>
      <c r="H55" s="439">
        <v>0</v>
      </c>
      <c r="I55" s="439">
        <v>0</v>
      </c>
      <c r="J55" s="439">
        <v>30</v>
      </c>
      <c r="K55" s="439">
        <v>0</v>
      </c>
      <c r="L55" s="439">
        <v>0</v>
      </c>
      <c r="M55" s="439">
        <v>0</v>
      </c>
      <c r="N55" s="439">
        <v>49</v>
      </c>
      <c r="O55" s="439">
        <v>0</v>
      </c>
      <c r="P55" s="439">
        <v>0</v>
      </c>
      <c r="Q55" s="439">
        <v>0</v>
      </c>
      <c r="R55" s="439">
        <v>0</v>
      </c>
      <c r="S55" s="439">
        <v>1</v>
      </c>
      <c r="T55" s="439">
        <v>0</v>
      </c>
      <c r="U55" s="439">
        <v>0</v>
      </c>
      <c r="V55" s="184"/>
      <c r="W55" s="169">
        <v>80</v>
      </c>
    </row>
    <row r="56" spans="1:23" ht="24.95" customHeight="1">
      <c r="A56" s="168" t="s">
        <v>191</v>
      </c>
      <c r="B56" s="105"/>
      <c r="C56" s="439">
        <v>0</v>
      </c>
      <c r="D56" s="439">
        <v>0</v>
      </c>
      <c r="E56" s="439">
        <v>0</v>
      </c>
      <c r="F56" s="439">
        <v>0</v>
      </c>
      <c r="G56" s="439">
        <v>0</v>
      </c>
      <c r="H56" s="439">
        <v>0</v>
      </c>
      <c r="I56" s="439">
        <v>0</v>
      </c>
      <c r="J56" s="439">
        <v>4</v>
      </c>
      <c r="K56" s="439">
        <v>0</v>
      </c>
      <c r="L56" s="439">
        <v>0</v>
      </c>
      <c r="M56" s="439">
        <v>0</v>
      </c>
      <c r="N56" s="439">
        <v>0</v>
      </c>
      <c r="O56" s="439">
        <v>0</v>
      </c>
      <c r="P56" s="439">
        <v>0</v>
      </c>
      <c r="Q56" s="439">
        <v>0</v>
      </c>
      <c r="R56" s="439">
        <v>0</v>
      </c>
      <c r="S56" s="439">
        <v>0</v>
      </c>
      <c r="T56" s="439">
        <v>0</v>
      </c>
      <c r="U56" s="439">
        <v>0</v>
      </c>
      <c r="V56" s="184"/>
      <c r="W56" s="169">
        <v>4</v>
      </c>
    </row>
    <row r="57" spans="1:23" ht="8.1" customHeight="1">
      <c r="A57" s="187"/>
      <c r="B57" s="54"/>
      <c r="C57" s="188"/>
      <c r="D57" s="174"/>
      <c r="E57" s="174"/>
      <c r="F57" s="174"/>
      <c r="G57" s="188"/>
      <c r="H57" s="188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91"/>
      <c r="W57" s="174"/>
    </row>
    <row r="58" spans="1:23" ht="24.95" customHeight="1">
      <c r="A58" s="498" t="s">
        <v>193</v>
      </c>
      <c r="B58" s="54"/>
      <c r="C58" s="496">
        <v>0</v>
      </c>
      <c r="D58" s="496">
        <v>1</v>
      </c>
      <c r="E58" s="496">
        <v>1</v>
      </c>
      <c r="F58" s="496">
        <v>0</v>
      </c>
      <c r="G58" s="496">
        <v>1</v>
      </c>
      <c r="H58" s="496">
        <v>0</v>
      </c>
      <c r="I58" s="496">
        <v>0</v>
      </c>
      <c r="J58" s="496">
        <v>301</v>
      </c>
      <c r="K58" s="496">
        <v>0</v>
      </c>
      <c r="L58" s="496">
        <v>0</v>
      </c>
      <c r="M58" s="496">
        <v>0</v>
      </c>
      <c r="N58" s="496">
        <v>162</v>
      </c>
      <c r="O58" s="496">
        <v>0</v>
      </c>
      <c r="P58" s="496">
        <v>0</v>
      </c>
      <c r="Q58" s="496">
        <v>0</v>
      </c>
      <c r="R58" s="496">
        <v>0</v>
      </c>
      <c r="S58" s="496">
        <v>5</v>
      </c>
      <c r="T58" s="496">
        <v>0</v>
      </c>
      <c r="U58" s="496">
        <v>0</v>
      </c>
      <c r="V58" s="191"/>
      <c r="W58" s="496">
        <v>471</v>
      </c>
    </row>
    <row r="59" spans="1:23" ht="8.1" customHeight="1">
      <c r="A59" s="167"/>
      <c r="B59" s="54"/>
      <c r="C59" s="500"/>
      <c r="G59" s="54"/>
      <c r="H59" s="500"/>
    </row>
    <row r="60" spans="1:23" ht="24.95" customHeight="1">
      <c r="A60" s="499" t="s">
        <v>90</v>
      </c>
      <c r="B60" s="54"/>
      <c r="C60" s="501">
        <v>2</v>
      </c>
      <c r="D60" s="501">
        <v>4</v>
      </c>
      <c r="E60" s="501">
        <v>1</v>
      </c>
      <c r="F60" s="501">
        <v>1</v>
      </c>
      <c r="G60" s="501">
        <v>4</v>
      </c>
      <c r="H60" s="501">
        <v>5</v>
      </c>
      <c r="I60" s="501">
        <v>3</v>
      </c>
      <c r="J60" s="496">
        <v>2314</v>
      </c>
      <c r="K60" s="501">
        <v>9</v>
      </c>
      <c r="L60" s="501">
        <v>1</v>
      </c>
      <c r="M60" s="501">
        <v>2</v>
      </c>
      <c r="N60" s="501">
        <v>968</v>
      </c>
      <c r="O60" s="501">
        <v>5</v>
      </c>
      <c r="P60" s="501">
        <v>1</v>
      </c>
      <c r="Q60" s="501">
        <v>4</v>
      </c>
      <c r="R60" s="501">
        <v>2</v>
      </c>
      <c r="S60" s="501">
        <v>7</v>
      </c>
      <c r="T60" s="501">
        <v>1</v>
      </c>
      <c r="U60" s="501">
        <v>1</v>
      </c>
      <c r="V60" s="54"/>
      <c r="W60" s="496">
        <v>3335</v>
      </c>
    </row>
    <row r="61" spans="1:23">
      <c r="A61" s="54"/>
    </row>
    <row r="62" spans="1:23" ht="20.100000000000001" customHeight="1">
      <c r="A62" s="160" t="s">
        <v>276</v>
      </c>
    </row>
    <row r="63" spans="1:23" ht="20.100000000000001" customHeight="1">
      <c r="A63" s="160" t="s">
        <v>546</v>
      </c>
    </row>
    <row r="64" spans="1:23" ht="20.100000000000001" customHeight="1">
      <c r="A64" s="160" t="s">
        <v>264</v>
      </c>
    </row>
    <row r="65" spans="1:1" ht="20.100000000000001" customHeight="1">
      <c r="A65" s="95" t="s">
        <v>265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1" bottom="0.35433070866141736" header="0.19685039370078741" footer="0.31496062992125984"/>
  <pageSetup scale="31" firstPageNumber="42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6B13C-FFC1-4AEE-8722-4DB0480E45D2}">
  <dimension ref="A1:M99"/>
  <sheetViews>
    <sheetView view="pageBreakPreview" zoomScaleNormal="100" zoomScaleSheetLayoutView="100" workbookViewId="0">
      <selection activeCell="T81" sqref="T81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267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76" t="s">
        <v>205</v>
      </c>
      <c r="B5" s="76" t="s">
        <v>90</v>
      </c>
    </row>
    <row r="6" spans="1:13" ht="5.0999999999999996" customHeight="1">
      <c r="A6" s="76" t="s">
        <v>206</v>
      </c>
      <c r="B6" s="77">
        <v>1564</v>
      </c>
    </row>
    <row r="7" spans="1:13" ht="5.0999999999999996" customHeight="1">
      <c r="A7" s="76" t="s">
        <v>207</v>
      </c>
      <c r="B7" s="76">
        <v>569</v>
      </c>
    </row>
    <row r="8" spans="1:13" ht="5.0999999999999996" customHeight="1">
      <c r="A8" s="76" t="s">
        <v>208</v>
      </c>
      <c r="B8" s="76">
        <v>516</v>
      </c>
    </row>
    <row r="9" spans="1:13" ht="5.0999999999999996" customHeight="1">
      <c r="A9" s="76" t="s">
        <v>209</v>
      </c>
      <c r="B9" s="76">
        <v>474</v>
      </c>
    </row>
    <row r="10" spans="1:13" ht="5.0999999999999996" customHeight="1">
      <c r="A10" s="76" t="s">
        <v>210</v>
      </c>
      <c r="B10" s="76">
        <v>463</v>
      </c>
    </row>
    <row r="11" spans="1:13" ht="5.0999999999999996" customHeight="1">
      <c r="A11" s="76" t="s">
        <v>211</v>
      </c>
      <c r="B11" s="76">
        <v>439</v>
      </c>
      <c r="J11" s="528" t="s">
        <v>266</v>
      </c>
      <c r="K11" s="527">
        <v>7883</v>
      </c>
    </row>
    <row r="12" spans="1:13" ht="5.0999999999999996" customHeight="1">
      <c r="A12" s="76" t="s">
        <v>212</v>
      </c>
      <c r="B12" s="76">
        <v>424</v>
      </c>
      <c r="J12" s="528"/>
      <c r="K12" s="527"/>
    </row>
    <row r="13" spans="1:13" ht="5.0999999999999996" customHeight="1">
      <c r="A13" s="76" t="s">
        <v>213</v>
      </c>
      <c r="B13" s="76">
        <v>416</v>
      </c>
      <c r="J13" s="528"/>
      <c r="K13" s="527"/>
    </row>
    <row r="14" spans="1:13" ht="5.0999999999999996" customHeight="1">
      <c r="A14" s="76" t="s">
        <v>214</v>
      </c>
      <c r="B14" s="76">
        <v>353</v>
      </c>
    </row>
    <row r="15" spans="1:13" ht="5.0999999999999996" customHeight="1">
      <c r="A15" s="76" t="s">
        <v>215</v>
      </c>
      <c r="B15" s="76">
        <v>278</v>
      </c>
    </row>
    <row r="16" spans="1:13" ht="5.0999999999999996" customHeight="1">
      <c r="A16" s="76" t="s">
        <v>216</v>
      </c>
      <c r="B16" s="76">
        <v>227</v>
      </c>
    </row>
    <row r="17" spans="1:2" ht="5.0999999999999996" customHeight="1">
      <c r="A17" s="76" t="s">
        <v>217</v>
      </c>
      <c r="B17" s="76">
        <v>185</v>
      </c>
    </row>
    <row r="18" spans="1:2" ht="5.0999999999999996" customHeight="1">
      <c r="A18" s="76" t="s">
        <v>218</v>
      </c>
      <c r="B18" s="76">
        <v>171</v>
      </c>
    </row>
    <row r="19" spans="1:2" ht="5.0999999999999996" customHeight="1">
      <c r="A19" s="76" t="s">
        <v>219</v>
      </c>
      <c r="B19" s="76">
        <v>171</v>
      </c>
    </row>
    <row r="20" spans="1:2" ht="5.0999999999999996" customHeight="1">
      <c r="A20" s="76" t="s">
        <v>220</v>
      </c>
      <c r="B20" s="76">
        <v>163</v>
      </c>
    </row>
    <row r="21" spans="1:2" ht="5.0999999999999996" customHeight="1">
      <c r="A21" s="76" t="s">
        <v>221</v>
      </c>
      <c r="B21" s="76">
        <v>156</v>
      </c>
    </row>
    <row r="22" spans="1:2" ht="5.0999999999999996" customHeight="1">
      <c r="A22" s="76" t="s">
        <v>222</v>
      </c>
      <c r="B22" s="76">
        <v>154</v>
      </c>
    </row>
    <row r="23" spans="1:2" ht="5.0999999999999996" customHeight="1">
      <c r="A23" s="76" t="s">
        <v>223</v>
      </c>
      <c r="B23" s="76">
        <v>146</v>
      </c>
    </row>
    <row r="24" spans="1:2" ht="5.0999999999999996" customHeight="1">
      <c r="A24" s="76" t="s">
        <v>224</v>
      </c>
      <c r="B24" s="76">
        <v>124</v>
      </c>
    </row>
    <row r="25" spans="1:2" ht="5.0999999999999996" customHeight="1">
      <c r="A25" s="76" t="s">
        <v>225</v>
      </c>
      <c r="B25" s="76">
        <v>94</v>
      </c>
    </row>
    <row r="26" spans="1:2" ht="5.0999999999999996" customHeight="1">
      <c r="A26" s="76" t="s">
        <v>226</v>
      </c>
      <c r="B26" s="76">
        <v>94</v>
      </c>
    </row>
    <row r="27" spans="1:2" ht="5.0999999999999996" customHeight="1">
      <c r="A27" s="76" t="s">
        <v>204</v>
      </c>
      <c r="B27" s="76">
        <v>94</v>
      </c>
    </row>
    <row r="28" spans="1:2" ht="5.0999999999999996" customHeight="1">
      <c r="A28" s="76" t="s">
        <v>227</v>
      </c>
      <c r="B28" s="76">
        <v>78</v>
      </c>
    </row>
    <row r="29" spans="1:2" ht="5.0999999999999996" customHeight="1">
      <c r="A29" s="76" t="s">
        <v>178</v>
      </c>
      <c r="B29" s="76">
        <v>72</v>
      </c>
    </row>
    <row r="30" spans="1:2" ht="5.0999999999999996" customHeight="1">
      <c r="A30" s="76" t="s">
        <v>228</v>
      </c>
      <c r="B30" s="76">
        <v>67</v>
      </c>
    </row>
    <row r="31" spans="1:2" ht="5.0999999999999996" customHeight="1">
      <c r="A31" s="76" t="s">
        <v>229</v>
      </c>
      <c r="B31" s="76">
        <v>62</v>
      </c>
    </row>
    <row r="32" spans="1:2" ht="5.0999999999999996" customHeight="1">
      <c r="A32" s="76" t="s">
        <v>230</v>
      </c>
      <c r="B32" s="76">
        <v>46</v>
      </c>
    </row>
    <row r="33" spans="1:2" ht="5.0999999999999996" customHeight="1">
      <c r="A33" s="76" t="s">
        <v>231</v>
      </c>
      <c r="B33" s="76">
        <v>43</v>
      </c>
    </row>
    <row r="34" spans="1:2" ht="5.0999999999999996" customHeight="1">
      <c r="A34" s="76" t="s">
        <v>232</v>
      </c>
      <c r="B34" s="76">
        <v>35</v>
      </c>
    </row>
    <row r="35" spans="1:2" ht="5.0999999999999996" customHeight="1">
      <c r="A35" s="76" t="s">
        <v>233</v>
      </c>
      <c r="B35" s="76">
        <v>27</v>
      </c>
    </row>
    <row r="36" spans="1:2" ht="5.0999999999999996" customHeight="1">
      <c r="A36" s="76" t="s">
        <v>234</v>
      </c>
      <c r="B36" s="76">
        <v>21</v>
      </c>
    </row>
    <row r="37" spans="1:2" ht="5.0999999999999996" customHeight="1">
      <c r="A37" s="76" t="s">
        <v>235</v>
      </c>
      <c r="B37" s="76">
        <v>19</v>
      </c>
    </row>
    <row r="38" spans="1:2" ht="5.0999999999999996" customHeight="1">
      <c r="A38" s="76" t="s">
        <v>236</v>
      </c>
      <c r="B38" s="76">
        <v>19</v>
      </c>
    </row>
    <row r="39" spans="1:2" ht="5.0999999999999996" customHeight="1">
      <c r="A39" s="76" t="s">
        <v>237</v>
      </c>
      <c r="B39" s="76">
        <v>12</v>
      </c>
    </row>
    <row r="40" spans="1:2" ht="5.0999999999999996" customHeight="1">
      <c r="A40" s="76" t="s">
        <v>238</v>
      </c>
      <c r="B40" s="76">
        <v>10</v>
      </c>
    </row>
    <row r="41" spans="1:2" ht="5.0999999999999996" customHeight="1">
      <c r="A41" s="76" t="s">
        <v>239</v>
      </c>
      <c r="B41" s="76">
        <v>9</v>
      </c>
    </row>
    <row r="42" spans="1:2" ht="5.0999999999999996" customHeight="1">
      <c r="A42" s="76" t="s">
        <v>240</v>
      </c>
      <c r="B42" s="76">
        <v>9</v>
      </c>
    </row>
    <row r="43" spans="1:2" ht="5.0999999999999996" customHeight="1">
      <c r="A43" s="76" t="s">
        <v>241</v>
      </c>
      <c r="B43" s="76">
        <v>9</v>
      </c>
    </row>
    <row r="44" spans="1:2" ht="5.0999999999999996" customHeight="1">
      <c r="A44" s="76" t="s">
        <v>242</v>
      </c>
      <c r="B44" s="76">
        <v>8</v>
      </c>
    </row>
    <row r="45" spans="1:2" ht="5.0999999999999996" customHeight="1">
      <c r="A45" s="76" t="s">
        <v>243</v>
      </c>
      <c r="B45" s="76">
        <v>8</v>
      </c>
    </row>
    <row r="46" spans="1:2" ht="5.0999999999999996" customHeight="1">
      <c r="A46" s="76" t="s">
        <v>244</v>
      </c>
      <c r="B46" s="76">
        <v>7</v>
      </c>
    </row>
    <row r="47" spans="1:2" ht="5.0999999999999996" customHeight="1">
      <c r="A47" s="76" t="s">
        <v>245</v>
      </c>
      <c r="B47" s="76">
        <v>7</v>
      </c>
    </row>
    <row r="48" spans="1:2" ht="5.0999999999999996" customHeight="1">
      <c r="A48" s="76" t="s">
        <v>246</v>
      </c>
      <c r="B48" s="76">
        <v>6</v>
      </c>
    </row>
    <row r="49" spans="1:2" ht="5.0999999999999996" customHeight="1">
      <c r="A49" s="76" t="s">
        <v>247</v>
      </c>
      <c r="B49" s="76">
        <v>5</v>
      </c>
    </row>
    <row r="50" spans="1:2" ht="5.0999999999999996" customHeight="1">
      <c r="A50" s="76" t="s">
        <v>163</v>
      </c>
      <c r="B50" s="76">
        <v>5</v>
      </c>
    </row>
    <row r="51" spans="1:2" ht="5.0999999999999996" customHeight="1">
      <c r="A51" s="76" t="s">
        <v>248</v>
      </c>
      <c r="B51" s="76">
        <v>4</v>
      </c>
    </row>
    <row r="52" spans="1:2" ht="5.0999999999999996" customHeight="1">
      <c r="A52" s="76" t="s">
        <v>249</v>
      </c>
      <c r="B52" s="76">
        <v>3</v>
      </c>
    </row>
    <row r="53" spans="1:2" ht="5.0999999999999996" customHeight="1">
      <c r="A53" s="76" t="s">
        <v>250</v>
      </c>
      <c r="B53" s="76">
        <v>3</v>
      </c>
    </row>
    <row r="54" spans="1:2" ht="5.0999999999999996" customHeight="1">
      <c r="A54" s="76" t="s">
        <v>251</v>
      </c>
      <c r="B54" s="76">
        <v>2</v>
      </c>
    </row>
    <row r="55" spans="1:2" ht="5.0999999999999996" customHeight="1">
      <c r="A55" s="76" t="s">
        <v>252</v>
      </c>
      <c r="B55" s="76">
        <v>2</v>
      </c>
    </row>
    <row r="56" spans="1:2" ht="5.0999999999999996" customHeight="1">
      <c r="A56" s="76" t="s">
        <v>253</v>
      </c>
      <c r="B56" s="76">
        <v>2</v>
      </c>
    </row>
    <row r="57" spans="1:2" ht="5.0999999999999996" customHeight="1">
      <c r="A57" s="76" t="s">
        <v>254</v>
      </c>
      <c r="B57" s="76">
        <v>1</v>
      </c>
    </row>
    <row r="58" spans="1:2" ht="5.0999999999999996" customHeight="1">
      <c r="A58" s="76" t="s">
        <v>255</v>
      </c>
      <c r="B58" s="76">
        <v>1</v>
      </c>
    </row>
    <row r="59" spans="1:2" ht="5.0999999999999996" customHeight="1">
      <c r="A59" s="76" t="s">
        <v>256</v>
      </c>
      <c r="B59" s="76">
        <v>1</v>
      </c>
    </row>
    <row r="60" spans="1:2" ht="5.0999999999999996" customHeight="1">
      <c r="A60" s="76" t="s">
        <v>257</v>
      </c>
      <c r="B60" s="76">
        <v>1</v>
      </c>
    </row>
    <row r="61" spans="1:2" ht="5.0999999999999996" customHeight="1">
      <c r="A61" s="76" t="s">
        <v>258</v>
      </c>
      <c r="B61" s="76">
        <v>1</v>
      </c>
    </row>
    <row r="62" spans="1:2" ht="5.0999999999999996" customHeight="1">
      <c r="A62" s="76" t="s">
        <v>259</v>
      </c>
      <c r="B62" s="76">
        <v>1</v>
      </c>
    </row>
    <row r="63" spans="1:2" ht="5.0999999999999996" customHeight="1">
      <c r="A63" s="76" t="s">
        <v>260</v>
      </c>
      <c r="B63" s="76">
        <v>1</v>
      </c>
    </row>
    <row r="64" spans="1:2" ht="5.0999999999999996" customHeight="1">
      <c r="A64" s="76" t="s">
        <v>261</v>
      </c>
      <c r="B64" s="76">
        <v>1</v>
      </c>
    </row>
    <row r="65" spans="1:2" ht="5.0999999999999996" customHeight="1">
      <c r="A65" s="76" t="s">
        <v>90</v>
      </c>
      <c r="B65" s="77"/>
    </row>
    <row r="66" spans="1:2" ht="5.0999999999999996" customHeight="1">
      <c r="A66" s="54"/>
    </row>
    <row r="67" spans="1:2" ht="5.0999999999999996" customHeight="1">
      <c r="A67" s="78"/>
    </row>
    <row r="68" spans="1:2" ht="5.0999999999999996" customHeight="1">
      <c r="A68" s="78"/>
    </row>
    <row r="69" spans="1:2" ht="5.0999999999999996" customHeight="1">
      <c r="A69" s="78"/>
    </row>
    <row r="70" spans="1:2" ht="5.0999999999999996" customHeight="1">
      <c r="A70" s="78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2.25" customHeight="1"/>
    <row r="95" spans="1:1" ht="11.25" customHeight="1">
      <c r="A95" s="81" t="s">
        <v>262</v>
      </c>
    </row>
    <row r="96" spans="1:1" ht="11.25" customHeight="1">
      <c r="A96" s="81" t="s">
        <v>627</v>
      </c>
    </row>
    <row r="97" spans="1:1" ht="11.25" customHeight="1">
      <c r="A97" s="81" t="s">
        <v>263</v>
      </c>
    </row>
    <row r="98" spans="1:1" ht="11.25" customHeight="1">
      <c r="A98" s="81" t="s">
        <v>264</v>
      </c>
    </row>
    <row r="99" spans="1:1" ht="11.25" customHeight="1">
      <c r="A99" s="81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3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B470-0752-4677-855E-2E658DEAD489}">
  <dimension ref="A1:Q66"/>
  <sheetViews>
    <sheetView view="pageBreakPreview" topLeftCell="A27" zoomScale="70" zoomScaleNormal="100" zoomScaleSheetLayoutView="70" workbookViewId="0">
      <selection activeCell="T47" sqref="T47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32" t="s">
        <v>277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</row>
    <row r="3" spans="1:17" ht="20.100000000000001" customHeight="1">
      <c r="A3" s="532" t="str">
        <f>UPPER(CONCATENATE("Agosto 2023"))</f>
        <v>AGOSTO 2023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</row>
    <row r="4" spans="1:17">
      <c r="A4" s="54"/>
    </row>
    <row r="5" spans="1:17">
      <c r="A5" s="530" t="s">
        <v>280</v>
      </c>
      <c r="B5" s="82"/>
      <c r="C5" s="533" t="s">
        <v>269</v>
      </c>
      <c r="D5" s="534"/>
      <c r="E5" s="534"/>
      <c r="F5" s="534"/>
      <c r="G5" s="534"/>
      <c r="H5" s="535"/>
      <c r="I5" s="82"/>
      <c r="J5" s="533" t="s">
        <v>270</v>
      </c>
      <c r="K5" s="534"/>
      <c r="L5" s="534"/>
      <c r="M5" s="534"/>
      <c r="N5" s="534"/>
      <c r="O5" s="535"/>
      <c r="P5" s="536"/>
      <c r="Q5" s="530" t="s">
        <v>90</v>
      </c>
    </row>
    <row r="6" spans="1:17">
      <c r="A6" s="530"/>
      <c r="B6" s="82"/>
      <c r="C6" s="530" t="s">
        <v>278</v>
      </c>
      <c r="D6" s="530"/>
      <c r="E6" s="530" t="s">
        <v>279</v>
      </c>
      <c r="F6" s="530"/>
      <c r="G6" s="530" t="s">
        <v>193</v>
      </c>
      <c r="H6" s="531" t="s">
        <v>271</v>
      </c>
      <c r="I6" s="82"/>
      <c r="J6" s="530" t="s">
        <v>278</v>
      </c>
      <c r="K6" s="530"/>
      <c r="L6" s="530" t="s">
        <v>279</v>
      </c>
      <c r="M6" s="530"/>
      <c r="N6" s="530" t="s">
        <v>193</v>
      </c>
      <c r="O6" s="531" t="s">
        <v>271</v>
      </c>
      <c r="P6" s="536"/>
      <c r="Q6" s="530"/>
    </row>
    <row r="7" spans="1:17">
      <c r="A7" s="530"/>
      <c r="B7" s="82"/>
      <c r="C7" s="91" t="s">
        <v>272</v>
      </c>
      <c r="D7" s="91" t="s">
        <v>273</v>
      </c>
      <c r="E7" s="91" t="s">
        <v>272</v>
      </c>
      <c r="F7" s="91" t="s">
        <v>273</v>
      </c>
      <c r="G7" s="530"/>
      <c r="H7" s="531"/>
      <c r="I7" s="82"/>
      <c r="J7" s="91" t="s">
        <v>272</v>
      </c>
      <c r="K7" s="91" t="s">
        <v>273</v>
      </c>
      <c r="L7" s="91" t="s">
        <v>272</v>
      </c>
      <c r="M7" s="91" t="s">
        <v>273</v>
      </c>
      <c r="N7" s="530"/>
      <c r="O7" s="531"/>
      <c r="P7" s="536"/>
      <c r="Q7" s="530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83" t="s">
        <v>55</v>
      </c>
      <c r="B9" s="55"/>
      <c r="C9" s="84">
        <v>5</v>
      </c>
      <c r="D9" s="84"/>
      <c r="E9" s="84">
        <v>2</v>
      </c>
      <c r="F9" s="84"/>
      <c r="G9" s="85">
        <v>7</v>
      </c>
      <c r="H9" s="85">
        <v>88</v>
      </c>
      <c r="I9" s="55"/>
      <c r="J9" s="84"/>
      <c r="K9" s="84"/>
      <c r="L9" s="84">
        <v>1</v>
      </c>
      <c r="M9" s="84"/>
      <c r="N9" s="85">
        <v>1</v>
      </c>
      <c r="O9" s="85">
        <v>13</v>
      </c>
      <c r="P9" s="86"/>
      <c r="Q9" s="85">
        <v>8</v>
      </c>
    </row>
    <row r="10" spans="1:17">
      <c r="A10" s="83" t="s">
        <v>56</v>
      </c>
      <c r="B10" s="55"/>
      <c r="C10" s="84">
        <v>50</v>
      </c>
      <c r="D10" s="84">
        <v>3</v>
      </c>
      <c r="E10" s="84">
        <v>90</v>
      </c>
      <c r="F10" s="84">
        <v>2</v>
      </c>
      <c r="G10" s="85">
        <v>145</v>
      </c>
      <c r="H10" s="85">
        <v>92</v>
      </c>
      <c r="I10" s="55"/>
      <c r="J10" s="84">
        <v>8</v>
      </c>
      <c r="K10" s="84">
        <v>1</v>
      </c>
      <c r="L10" s="84">
        <v>4</v>
      </c>
      <c r="M10" s="84"/>
      <c r="N10" s="85">
        <v>13</v>
      </c>
      <c r="O10" s="85">
        <v>8</v>
      </c>
      <c r="P10" s="86"/>
      <c r="Q10" s="85">
        <v>158</v>
      </c>
    </row>
    <row r="11" spans="1:17">
      <c r="A11" s="83" t="s">
        <v>57</v>
      </c>
      <c r="B11" s="55"/>
      <c r="C11" s="84">
        <v>10</v>
      </c>
      <c r="D11" s="84"/>
      <c r="E11" s="84">
        <v>26</v>
      </c>
      <c r="F11" s="84">
        <v>1</v>
      </c>
      <c r="G11" s="85">
        <v>37</v>
      </c>
      <c r="H11" s="85">
        <v>100</v>
      </c>
      <c r="I11" s="55"/>
      <c r="J11" s="84"/>
      <c r="K11" s="84"/>
      <c r="L11" s="84"/>
      <c r="M11" s="84"/>
      <c r="N11" s="85">
        <v>0</v>
      </c>
      <c r="O11" s="85">
        <v>0</v>
      </c>
      <c r="P11" s="86"/>
      <c r="Q11" s="85">
        <v>37</v>
      </c>
    </row>
    <row r="12" spans="1:17">
      <c r="A12" s="83" t="s">
        <v>58</v>
      </c>
      <c r="B12" s="55"/>
      <c r="C12" s="84">
        <v>6</v>
      </c>
      <c r="D12" s="84"/>
      <c r="E12" s="84">
        <v>48</v>
      </c>
      <c r="F12" s="84"/>
      <c r="G12" s="85">
        <v>54</v>
      </c>
      <c r="H12" s="85">
        <v>96</v>
      </c>
      <c r="I12" s="55"/>
      <c r="J12" s="84"/>
      <c r="K12" s="84"/>
      <c r="L12" s="84">
        <v>2</v>
      </c>
      <c r="M12" s="84"/>
      <c r="N12" s="85">
        <v>2</v>
      </c>
      <c r="O12" s="85">
        <v>4</v>
      </c>
      <c r="P12" s="86"/>
      <c r="Q12" s="85">
        <v>56</v>
      </c>
    </row>
    <row r="13" spans="1:17">
      <c r="A13" s="83" t="s">
        <v>61</v>
      </c>
      <c r="B13" s="55"/>
      <c r="C13" s="84">
        <v>547</v>
      </c>
      <c r="D13" s="84">
        <v>20</v>
      </c>
      <c r="E13" s="84">
        <v>418</v>
      </c>
      <c r="F13" s="84">
        <v>5</v>
      </c>
      <c r="G13" s="85">
        <v>990</v>
      </c>
      <c r="H13" s="85">
        <v>98</v>
      </c>
      <c r="I13" s="55"/>
      <c r="J13" s="84">
        <v>13</v>
      </c>
      <c r="K13" s="84">
        <v>1</v>
      </c>
      <c r="L13" s="84">
        <v>9</v>
      </c>
      <c r="M13" s="84">
        <v>2</v>
      </c>
      <c r="N13" s="85">
        <v>25</v>
      </c>
      <c r="O13" s="85">
        <v>2</v>
      </c>
      <c r="P13" s="86"/>
      <c r="Q13" s="87">
        <v>1015</v>
      </c>
    </row>
    <row r="14" spans="1:17">
      <c r="A14" s="83" t="s">
        <v>62</v>
      </c>
      <c r="B14" s="55"/>
      <c r="C14" s="84">
        <v>90</v>
      </c>
      <c r="D14" s="84">
        <v>7</v>
      </c>
      <c r="E14" s="84">
        <v>367</v>
      </c>
      <c r="F14" s="84">
        <v>2</v>
      </c>
      <c r="G14" s="85">
        <v>466</v>
      </c>
      <c r="H14" s="85">
        <v>99</v>
      </c>
      <c r="I14" s="55"/>
      <c r="J14" s="84">
        <v>1</v>
      </c>
      <c r="K14" s="84"/>
      <c r="L14" s="84">
        <v>3</v>
      </c>
      <c r="M14" s="84"/>
      <c r="N14" s="85">
        <v>4</v>
      </c>
      <c r="O14" s="85">
        <v>1</v>
      </c>
      <c r="P14" s="86"/>
      <c r="Q14" s="85">
        <v>470</v>
      </c>
    </row>
    <row r="15" spans="1:17">
      <c r="A15" s="83" t="s">
        <v>63</v>
      </c>
      <c r="B15" s="55"/>
      <c r="C15" s="84">
        <v>45</v>
      </c>
      <c r="D15" s="84">
        <v>8</v>
      </c>
      <c r="E15" s="84">
        <v>266</v>
      </c>
      <c r="F15" s="84">
        <v>22</v>
      </c>
      <c r="G15" s="85">
        <v>341</v>
      </c>
      <c r="H15" s="85">
        <v>94</v>
      </c>
      <c r="I15" s="55"/>
      <c r="J15" s="84">
        <v>2</v>
      </c>
      <c r="K15" s="84">
        <v>1</v>
      </c>
      <c r="L15" s="84">
        <v>19</v>
      </c>
      <c r="M15" s="84">
        <v>1</v>
      </c>
      <c r="N15" s="85">
        <v>23</v>
      </c>
      <c r="O15" s="85">
        <v>6</v>
      </c>
      <c r="P15" s="86"/>
      <c r="Q15" s="85">
        <v>364</v>
      </c>
    </row>
    <row r="16" spans="1:17">
      <c r="A16" s="83" t="s">
        <v>59</v>
      </c>
      <c r="B16" s="55"/>
      <c r="C16" s="84">
        <v>1</v>
      </c>
      <c r="D16" s="84"/>
      <c r="E16" s="84">
        <v>2</v>
      </c>
      <c r="F16" s="84"/>
      <c r="G16" s="85">
        <v>3</v>
      </c>
      <c r="H16" s="85">
        <v>100</v>
      </c>
      <c r="I16" s="55"/>
      <c r="J16" s="84"/>
      <c r="K16" s="84"/>
      <c r="L16" s="84"/>
      <c r="M16" s="84"/>
      <c r="N16" s="85">
        <v>0</v>
      </c>
      <c r="O16" s="85">
        <v>0</v>
      </c>
      <c r="P16" s="86"/>
      <c r="Q16" s="85">
        <v>3</v>
      </c>
    </row>
    <row r="17" spans="1:17">
      <c r="A17" s="83" t="s">
        <v>60</v>
      </c>
      <c r="B17" s="55"/>
      <c r="C17" s="84">
        <v>3</v>
      </c>
      <c r="D17" s="84"/>
      <c r="E17" s="84">
        <v>3</v>
      </c>
      <c r="F17" s="84"/>
      <c r="G17" s="85">
        <v>6</v>
      </c>
      <c r="H17" s="85">
        <v>67</v>
      </c>
      <c r="I17" s="55"/>
      <c r="J17" s="84">
        <v>1</v>
      </c>
      <c r="K17" s="84"/>
      <c r="L17" s="84">
        <v>2</v>
      </c>
      <c r="M17" s="84"/>
      <c r="N17" s="85">
        <v>3</v>
      </c>
      <c r="O17" s="85">
        <v>33</v>
      </c>
      <c r="P17" s="86"/>
      <c r="Q17" s="85">
        <v>9</v>
      </c>
    </row>
    <row r="18" spans="1:17">
      <c r="A18" s="83" t="s">
        <v>64</v>
      </c>
      <c r="B18" s="55"/>
      <c r="C18" s="84">
        <v>23</v>
      </c>
      <c r="D18" s="84"/>
      <c r="E18" s="84">
        <v>70</v>
      </c>
      <c r="F18" s="84"/>
      <c r="G18" s="85">
        <v>93</v>
      </c>
      <c r="H18" s="85">
        <v>99</v>
      </c>
      <c r="I18" s="55"/>
      <c r="J18" s="84"/>
      <c r="K18" s="84"/>
      <c r="L18" s="84">
        <v>1</v>
      </c>
      <c r="M18" s="84"/>
      <c r="N18" s="85">
        <v>1</v>
      </c>
      <c r="O18" s="85">
        <v>1</v>
      </c>
      <c r="P18" s="86"/>
      <c r="Q18" s="85">
        <v>94</v>
      </c>
    </row>
    <row r="19" spans="1:17">
      <c r="A19" s="83" t="s">
        <v>69</v>
      </c>
      <c r="B19" s="55"/>
      <c r="C19" s="84">
        <v>75</v>
      </c>
      <c r="D19" s="84">
        <v>5</v>
      </c>
      <c r="E19" s="84">
        <v>388</v>
      </c>
      <c r="F19" s="84">
        <v>26</v>
      </c>
      <c r="G19" s="85">
        <v>494</v>
      </c>
      <c r="H19" s="85">
        <v>97</v>
      </c>
      <c r="I19" s="55"/>
      <c r="J19" s="84">
        <v>5</v>
      </c>
      <c r="K19" s="84"/>
      <c r="L19" s="84">
        <v>9</v>
      </c>
      <c r="M19" s="84">
        <v>1</v>
      </c>
      <c r="N19" s="85">
        <v>15</v>
      </c>
      <c r="O19" s="85">
        <v>3</v>
      </c>
      <c r="P19" s="86"/>
      <c r="Q19" s="85">
        <v>509</v>
      </c>
    </row>
    <row r="20" spans="1:17">
      <c r="A20" s="83" t="s">
        <v>65</v>
      </c>
      <c r="B20" s="55"/>
      <c r="C20" s="84">
        <v>5</v>
      </c>
      <c r="D20" s="84"/>
      <c r="E20" s="84">
        <v>4</v>
      </c>
      <c r="F20" s="84"/>
      <c r="G20" s="85">
        <v>9</v>
      </c>
      <c r="H20" s="85">
        <v>100</v>
      </c>
      <c r="I20" s="55"/>
      <c r="J20" s="84"/>
      <c r="K20" s="84"/>
      <c r="L20" s="84"/>
      <c r="M20" s="84"/>
      <c r="N20" s="85">
        <v>0</v>
      </c>
      <c r="O20" s="85">
        <v>0</v>
      </c>
      <c r="P20" s="86"/>
      <c r="Q20" s="85">
        <v>9</v>
      </c>
    </row>
    <row r="21" spans="1:17">
      <c r="A21" s="83" t="s">
        <v>66</v>
      </c>
      <c r="B21" s="55"/>
      <c r="C21" s="84">
        <v>162</v>
      </c>
      <c r="D21" s="84">
        <v>5</v>
      </c>
      <c r="E21" s="84">
        <v>276</v>
      </c>
      <c r="F21" s="84">
        <v>6</v>
      </c>
      <c r="G21" s="85">
        <v>449</v>
      </c>
      <c r="H21" s="85">
        <v>94</v>
      </c>
      <c r="I21" s="55"/>
      <c r="J21" s="84">
        <v>4</v>
      </c>
      <c r="K21" s="84"/>
      <c r="L21" s="84">
        <v>24</v>
      </c>
      <c r="M21" s="84"/>
      <c r="N21" s="85">
        <v>28</v>
      </c>
      <c r="O21" s="85">
        <v>6</v>
      </c>
      <c r="P21" s="86"/>
      <c r="Q21" s="85">
        <v>477</v>
      </c>
    </row>
    <row r="22" spans="1:17">
      <c r="A22" s="83" t="s">
        <v>67</v>
      </c>
      <c r="B22" s="55"/>
      <c r="C22" s="84">
        <v>65</v>
      </c>
      <c r="D22" s="84">
        <v>4</v>
      </c>
      <c r="E22" s="84">
        <v>249</v>
      </c>
      <c r="F22" s="84">
        <v>12</v>
      </c>
      <c r="G22" s="85">
        <v>330</v>
      </c>
      <c r="H22" s="85">
        <v>100</v>
      </c>
      <c r="I22" s="55"/>
      <c r="J22" s="84"/>
      <c r="K22" s="84"/>
      <c r="L22" s="84">
        <v>1</v>
      </c>
      <c r="M22" s="84"/>
      <c r="N22" s="85">
        <v>1</v>
      </c>
      <c r="O22" s="85">
        <v>0</v>
      </c>
      <c r="P22" s="86"/>
      <c r="Q22" s="85">
        <v>331</v>
      </c>
    </row>
    <row r="23" spans="1:17">
      <c r="A23" s="83" t="s">
        <v>68</v>
      </c>
      <c r="B23" s="55"/>
      <c r="C23" s="84">
        <v>23</v>
      </c>
      <c r="D23" s="84">
        <v>1</v>
      </c>
      <c r="E23" s="84">
        <v>52</v>
      </c>
      <c r="F23" s="84">
        <v>5</v>
      </c>
      <c r="G23" s="85">
        <v>81</v>
      </c>
      <c r="H23" s="85">
        <v>98</v>
      </c>
      <c r="I23" s="55"/>
      <c r="J23" s="84">
        <v>1</v>
      </c>
      <c r="K23" s="84"/>
      <c r="L23" s="84"/>
      <c r="M23" s="84">
        <v>1</v>
      </c>
      <c r="N23" s="85">
        <v>2</v>
      </c>
      <c r="O23" s="85">
        <v>2</v>
      </c>
      <c r="P23" s="86"/>
      <c r="Q23" s="85">
        <v>83</v>
      </c>
    </row>
    <row r="24" spans="1:17">
      <c r="A24" s="83" t="s">
        <v>70</v>
      </c>
      <c r="B24" s="55"/>
      <c r="C24" s="84">
        <v>50</v>
      </c>
      <c r="D24" s="84">
        <v>5</v>
      </c>
      <c r="E24" s="84">
        <v>78</v>
      </c>
      <c r="F24" s="84">
        <v>1</v>
      </c>
      <c r="G24" s="85">
        <v>134</v>
      </c>
      <c r="H24" s="85">
        <v>91</v>
      </c>
      <c r="I24" s="55"/>
      <c r="J24" s="84">
        <v>9</v>
      </c>
      <c r="K24" s="84"/>
      <c r="L24" s="84">
        <v>3</v>
      </c>
      <c r="M24" s="84">
        <v>1</v>
      </c>
      <c r="N24" s="85">
        <v>13</v>
      </c>
      <c r="O24" s="85">
        <v>9</v>
      </c>
      <c r="P24" s="86"/>
      <c r="Q24" s="85">
        <v>147</v>
      </c>
    </row>
    <row r="25" spans="1:17">
      <c r="A25" s="83" t="s">
        <v>71</v>
      </c>
      <c r="B25" s="55"/>
      <c r="C25" s="84">
        <v>29</v>
      </c>
      <c r="D25" s="84"/>
      <c r="E25" s="84">
        <v>88</v>
      </c>
      <c r="F25" s="84"/>
      <c r="G25" s="85">
        <v>117</v>
      </c>
      <c r="H25" s="85">
        <v>98</v>
      </c>
      <c r="I25" s="55"/>
      <c r="J25" s="84">
        <v>1</v>
      </c>
      <c r="K25" s="84"/>
      <c r="L25" s="84">
        <v>1</v>
      </c>
      <c r="M25" s="84"/>
      <c r="N25" s="85">
        <v>2</v>
      </c>
      <c r="O25" s="85">
        <v>2</v>
      </c>
      <c r="P25" s="86"/>
      <c r="Q25" s="85">
        <v>119</v>
      </c>
    </row>
    <row r="26" spans="1:17">
      <c r="A26" s="83" t="s">
        <v>72</v>
      </c>
      <c r="B26" s="55"/>
      <c r="C26" s="84">
        <v>83</v>
      </c>
      <c r="D26" s="84">
        <v>7</v>
      </c>
      <c r="E26" s="84">
        <v>158</v>
      </c>
      <c r="F26" s="84">
        <v>4</v>
      </c>
      <c r="G26" s="85">
        <v>252</v>
      </c>
      <c r="H26" s="85">
        <v>100</v>
      </c>
      <c r="I26" s="55"/>
      <c r="J26" s="84"/>
      <c r="K26" s="84"/>
      <c r="L26" s="84">
        <v>1</v>
      </c>
      <c r="M26" s="84"/>
      <c r="N26" s="85">
        <v>1</v>
      </c>
      <c r="O26" s="85">
        <v>0</v>
      </c>
      <c r="P26" s="86"/>
      <c r="Q26" s="85">
        <v>253</v>
      </c>
    </row>
    <row r="27" spans="1:17">
      <c r="A27" s="83" t="s">
        <v>73</v>
      </c>
      <c r="B27" s="55"/>
      <c r="C27" s="84">
        <v>6</v>
      </c>
      <c r="D27" s="84">
        <v>1</v>
      </c>
      <c r="E27" s="84">
        <v>35</v>
      </c>
      <c r="F27" s="84">
        <v>1</v>
      </c>
      <c r="G27" s="85">
        <v>43</v>
      </c>
      <c r="H27" s="85">
        <v>96</v>
      </c>
      <c r="I27" s="55"/>
      <c r="J27" s="84">
        <v>1</v>
      </c>
      <c r="K27" s="84"/>
      <c r="L27" s="84">
        <v>1</v>
      </c>
      <c r="M27" s="84"/>
      <c r="N27" s="85">
        <v>2</v>
      </c>
      <c r="O27" s="85">
        <v>4</v>
      </c>
      <c r="P27" s="86"/>
      <c r="Q27" s="85">
        <v>45</v>
      </c>
    </row>
    <row r="28" spans="1:17">
      <c r="A28" s="83" t="s">
        <v>74</v>
      </c>
      <c r="B28" s="55"/>
      <c r="C28" s="84">
        <v>574</v>
      </c>
      <c r="D28" s="84">
        <v>20</v>
      </c>
      <c r="E28" s="84">
        <v>540</v>
      </c>
      <c r="F28" s="84">
        <v>14</v>
      </c>
      <c r="G28" s="87">
        <v>1148</v>
      </c>
      <c r="H28" s="85">
        <v>99</v>
      </c>
      <c r="I28" s="55"/>
      <c r="J28" s="84">
        <v>3</v>
      </c>
      <c r="K28" s="84">
        <v>5</v>
      </c>
      <c r="L28" s="84">
        <v>5</v>
      </c>
      <c r="M28" s="84">
        <v>4</v>
      </c>
      <c r="N28" s="85">
        <v>17</v>
      </c>
      <c r="O28" s="85">
        <v>1</v>
      </c>
      <c r="P28" s="86"/>
      <c r="Q28" s="87">
        <v>1165</v>
      </c>
    </row>
    <row r="29" spans="1:17">
      <c r="A29" s="83" t="s">
        <v>75</v>
      </c>
      <c r="B29" s="55"/>
      <c r="C29" s="84">
        <v>180</v>
      </c>
      <c r="D29" s="84">
        <v>17</v>
      </c>
      <c r="E29" s="84">
        <v>445</v>
      </c>
      <c r="F29" s="84">
        <v>15</v>
      </c>
      <c r="G29" s="85">
        <v>657</v>
      </c>
      <c r="H29" s="85">
        <v>96</v>
      </c>
      <c r="I29" s="55"/>
      <c r="J29" s="84">
        <v>8</v>
      </c>
      <c r="K29" s="84"/>
      <c r="L29" s="84">
        <v>18</v>
      </c>
      <c r="M29" s="84"/>
      <c r="N29" s="85">
        <v>26</v>
      </c>
      <c r="O29" s="85">
        <v>4</v>
      </c>
      <c r="P29" s="86"/>
      <c r="Q29" s="85">
        <v>683</v>
      </c>
    </row>
    <row r="30" spans="1:17">
      <c r="A30" s="83" t="s">
        <v>76</v>
      </c>
      <c r="B30" s="55"/>
      <c r="C30" s="84">
        <v>9</v>
      </c>
      <c r="D30" s="84"/>
      <c r="E30" s="84">
        <v>25</v>
      </c>
      <c r="F30" s="84"/>
      <c r="G30" s="85">
        <v>34</v>
      </c>
      <c r="H30" s="85">
        <v>100</v>
      </c>
      <c r="I30" s="55"/>
      <c r="J30" s="84"/>
      <c r="K30" s="84"/>
      <c r="L30" s="84"/>
      <c r="M30" s="84"/>
      <c r="N30" s="85">
        <v>0</v>
      </c>
      <c r="O30" s="85">
        <v>0</v>
      </c>
      <c r="P30" s="86"/>
      <c r="Q30" s="85">
        <v>34</v>
      </c>
    </row>
    <row r="31" spans="1:17">
      <c r="A31" s="83" t="s">
        <v>77</v>
      </c>
      <c r="B31" s="55"/>
      <c r="C31" s="84">
        <v>53</v>
      </c>
      <c r="D31" s="84">
        <v>2</v>
      </c>
      <c r="E31" s="84">
        <v>54</v>
      </c>
      <c r="F31" s="84">
        <v>1</v>
      </c>
      <c r="G31" s="85">
        <v>110</v>
      </c>
      <c r="H31" s="85">
        <v>97</v>
      </c>
      <c r="I31" s="55"/>
      <c r="J31" s="84">
        <v>2</v>
      </c>
      <c r="K31" s="84"/>
      <c r="L31" s="84">
        <v>1</v>
      </c>
      <c r="M31" s="84"/>
      <c r="N31" s="85">
        <v>3</v>
      </c>
      <c r="O31" s="85">
        <v>3</v>
      </c>
      <c r="P31" s="86"/>
      <c r="Q31" s="85">
        <v>113</v>
      </c>
    </row>
    <row r="32" spans="1:17">
      <c r="A32" s="83" t="s">
        <v>78</v>
      </c>
      <c r="B32" s="55"/>
      <c r="C32" s="84">
        <v>81</v>
      </c>
      <c r="D32" s="84">
        <v>1</v>
      </c>
      <c r="E32" s="84">
        <v>60</v>
      </c>
      <c r="F32" s="84"/>
      <c r="G32" s="85">
        <v>142</v>
      </c>
      <c r="H32" s="85">
        <v>100</v>
      </c>
      <c r="I32" s="55"/>
      <c r="J32" s="84"/>
      <c r="K32" s="84"/>
      <c r="L32" s="84"/>
      <c r="M32" s="84"/>
      <c r="N32" s="85">
        <v>0</v>
      </c>
      <c r="O32" s="85">
        <v>0</v>
      </c>
      <c r="P32" s="86"/>
      <c r="Q32" s="85">
        <v>142</v>
      </c>
    </row>
    <row r="33" spans="1:17">
      <c r="A33" s="83" t="s">
        <v>79</v>
      </c>
      <c r="B33" s="55"/>
      <c r="C33" s="84">
        <v>15</v>
      </c>
      <c r="D33" s="84"/>
      <c r="E33" s="84">
        <v>59</v>
      </c>
      <c r="F33" s="84">
        <v>1</v>
      </c>
      <c r="G33" s="85">
        <v>75</v>
      </c>
      <c r="H33" s="85">
        <v>94</v>
      </c>
      <c r="I33" s="55"/>
      <c r="J33" s="84">
        <v>5</v>
      </c>
      <c r="K33" s="84"/>
      <c r="L33" s="84"/>
      <c r="M33" s="84"/>
      <c r="N33" s="85">
        <v>5</v>
      </c>
      <c r="O33" s="85">
        <v>6</v>
      </c>
      <c r="P33" s="86"/>
      <c r="Q33" s="85">
        <v>80</v>
      </c>
    </row>
    <row r="34" spans="1:17">
      <c r="A34" s="83" t="s">
        <v>80</v>
      </c>
      <c r="B34" s="55"/>
      <c r="C34" s="84">
        <v>49</v>
      </c>
      <c r="D34" s="84"/>
      <c r="E34" s="84">
        <v>123</v>
      </c>
      <c r="F34" s="84">
        <v>1</v>
      </c>
      <c r="G34" s="85">
        <v>173</v>
      </c>
      <c r="H34" s="85">
        <v>100</v>
      </c>
      <c r="I34" s="55"/>
      <c r="J34" s="84"/>
      <c r="K34" s="84"/>
      <c r="L34" s="84"/>
      <c r="M34" s="84"/>
      <c r="N34" s="85">
        <v>0</v>
      </c>
      <c r="O34" s="85">
        <v>0</v>
      </c>
      <c r="P34" s="86"/>
      <c r="Q34" s="85">
        <v>173</v>
      </c>
    </row>
    <row r="35" spans="1:17">
      <c r="A35" s="83" t="s">
        <v>81</v>
      </c>
      <c r="B35" s="55"/>
      <c r="C35" s="84">
        <v>5</v>
      </c>
      <c r="D35" s="84"/>
      <c r="E35" s="84">
        <v>53</v>
      </c>
      <c r="F35" s="84">
        <v>1</v>
      </c>
      <c r="G35" s="85">
        <v>59</v>
      </c>
      <c r="H35" s="85">
        <v>100</v>
      </c>
      <c r="I35" s="55"/>
      <c r="J35" s="84"/>
      <c r="K35" s="84"/>
      <c r="L35" s="84"/>
      <c r="M35" s="84"/>
      <c r="N35" s="85">
        <v>0</v>
      </c>
      <c r="O35" s="85">
        <v>0</v>
      </c>
      <c r="P35" s="86"/>
      <c r="Q35" s="85">
        <v>59</v>
      </c>
    </row>
    <row r="36" spans="1:17">
      <c r="A36" s="83" t="s">
        <v>82</v>
      </c>
      <c r="B36" s="55"/>
      <c r="C36" s="84">
        <v>11</v>
      </c>
      <c r="D36" s="84"/>
      <c r="E36" s="84">
        <v>11</v>
      </c>
      <c r="F36" s="84"/>
      <c r="G36" s="85">
        <v>22</v>
      </c>
      <c r="H36" s="85">
        <v>85</v>
      </c>
      <c r="I36" s="55"/>
      <c r="J36" s="84">
        <v>1</v>
      </c>
      <c r="K36" s="84"/>
      <c r="L36" s="84">
        <v>3</v>
      </c>
      <c r="M36" s="84"/>
      <c r="N36" s="85">
        <v>4</v>
      </c>
      <c r="O36" s="85">
        <v>15</v>
      </c>
      <c r="P36" s="86"/>
      <c r="Q36" s="85">
        <v>26</v>
      </c>
    </row>
    <row r="37" spans="1:17">
      <c r="A37" s="83" t="s">
        <v>83</v>
      </c>
      <c r="B37" s="55"/>
      <c r="C37" s="84">
        <v>7</v>
      </c>
      <c r="D37" s="84"/>
      <c r="E37" s="84">
        <v>13</v>
      </c>
      <c r="F37" s="84"/>
      <c r="G37" s="85">
        <v>20</v>
      </c>
      <c r="H37" s="85">
        <v>100</v>
      </c>
      <c r="I37" s="55"/>
      <c r="J37" s="84"/>
      <c r="K37" s="84"/>
      <c r="L37" s="84"/>
      <c r="M37" s="84"/>
      <c r="N37" s="85">
        <v>0</v>
      </c>
      <c r="O37" s="85">
        <v>0</v>
      </c>
      <c r="P37" s="86"/>
      <c r="Q37" s="85">
        <v>20</v>
      </c>
    </row>
    <row r="38" spans="1:17">
      <c r="A38" s="83" t="s">
        <v>84</v>
      </c>
      <c r="B38" s="55"/>
      <c r="C38" s="84">
        <v>343</v>
      </c>
      <c r="D38" s="84">
        <v>12</v>
      </c>
      <c r="E38" s="84">
        <v>205</v>
      </c>
      <c r="F38" s="84"/>
      <c r="G38" s="85">
        <v>560</v>
      </c>
      <c r="H38" s="85">
        <v>100</v>
      </c>
      <c r="I38" s="55"/>
      <c r="J38" s="84"/>
      <c r="K38" s="84"/>
      <c r="L38" s="84"/>
      <c r="M38" s="84"/>
      <c r="N38" s="85">
        <v>0</v>
      </c>
      <c r="O38" s="85">
        <v>0</v>
      </c>
      <c r="P38" s="86"/>
      <c r="Q38" s="85">
        <v>560</v>
      </c>
    </row>
    <row r="39" spans="1:17">
      <c r="A39" s="83" t="s">
        <v>85</v>
      </c>
      <c r="B39" s="55"/>
      <c r="C39" s="84">
        <v>95</v>
      </c>
      <c r="D39" s="84">
        <v>1</v>
      </c>
      <c r="E39" s="84">
        <v>222</v>
      </c>
      <c r="F39" s="84">
        <v>4</v>
      </c>
      <c r="G39" s="85">
        <v>322</v>
      </c>
      <c r="H39" s="85">
        <v>98</v>
      </c>
      <c r="I39" s="55"/>
      <c r="J39" s="84">
        <v>1</v>
      </c>
      <c r="K39" s="84"/>
      <c r="L39" s="84">
        <v>5</v>
      </c>
      <c r="M39" s="84"/>
      <c r="N39" s="85">
        <v>6</v>
      </c>
      <c r="O39" s="85">
        <v>2</v>
      </c>
      <c r="P39" s="86"/>
      <c r="Q39" s="85">
        <v>328</v>
      </c>
    </row>
    <row r="40" spans="1:17">
      <c r="A40" s="83" t="s">
        <v>86</v>
      </c>
      <c r="B40" s="55"/>
      <c r="C40" s="84">
        <v>9</v>
      </c>
      <c r="D40" s="84">
        <v>1</v>
      </c>
      <c r="E40" s="84">
        <v>5</v>
      </c>
      <c r="F40" s="84">
        <v>1</v>
      </c>
      <c r="G40" s="85">
        <v>16</v>
      </c>
      <c r="H40" s="85">
        <v>47</v>
      </c>
      <c r="I40" s="55"/>
      <c r="J40" s="84">
        <v>5</v>
      </c>
      <c r="K40" s="84"/>
      <c r="L40" s="84">
        <v>13</v>
      </c>
      <c r="M40" s="84"/>
      <c r="N40" s="85">
        <v>18</v>
      </c>
      <c r="O40" s="85">
        <v>53</v>
      </c>
      <c r="P40" s="86"/>
      <c r="Q40" s="85">
        <v>34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>
      <c r="A42" s="472" t="s">
        <v>193</v>
      </c>
      <c r="B42" s="54"/>
      <c r="C42" s="103">
        <v>2709</v>
      </c>
      <c r="D42" s="104">
        <v>120</v>
      </c>
      <c r="E42" s="103">
        <v>4435</v>
      </c>
      <c r="F42" s="104">
        <v>125</v>
      </c>
      <c r="G42" s="103">
        <v>7389</v>
      </c>
      <c r="H42" s="104">
        <v>97</v>
      </c>
      <c r="I42" s="88"/>
      <c r="J42" s="104">
        <v>71</v>
      </c>
      <c r="K42" s="104">
        <v>8</v>
      </c>
      <c r="L42" s="104">
        <v>126</v>
      </c>
      <c r="M42" s="104">
        <v>10</v>
      </c>
      <c r="N42" s="104">
        <v>215</v>
      </c>
      <c r="O42" s="104">
        <v>3</v>
      </c>
      <c r="P42" s="88"/>
      <c r="Q42" s="103">
        <v>7604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83" t="s">
        <v>370</v>
      </c>
      <c r="B44" s="86"/>
      <c r="C44" s="84"/>
      <c r="D44" s="84"/>
      <c r="E44" s="84"/>
      <c r="F44" s="84"/>
      <c r="G44" s="85">
        <v>0</v>
      </c>
      <c r="H44" s="85">
        <v>0</v>
      </c>
      <c r="I44" s="86"/>
      <c r="J44" s="84"/>
      <c r="K44" s="84"/>
      <c r="L44" s="84"/>
      <c r="M44" s="84"/>
      <c r="N44" s="85">
        <v>0</v>
      </c>
      <c r="O44" s="85">
        <v>0</v>
      </c>
      <c r="P44" s="86"/>
      <c r="Q44" s="85">
        <v>0</v>
      </c>
    </row>
    <row r="45" spans="1:17">
      <c r="A45" s="83" t="s">
        <v>183</v>
      </c>
      <c r="B45" s="86"/>
      <c r="C45" s="84">
        <v>1</v>
      </c>
      <c r="D45" s="84"/>
      <c r="E45" s="84">
        <v>17</v>
      </c>
      <c r="F45" s="84"/>
      <c r="G45" s="85">
        <v>18</v>
      </c>
      <c r="H45" s="85">
        <v>53</v>
      </c>
      <c r="I45" s="86"/>
      <c r="J45" s="84">
        <v>3</v>
      </c>
      <c r="K45" s="84"/>
      <c r="L45" s="84">
        <v>13</v>
      </c>
      <c r="M45" s="84"/>
      <c r="N45" s="85">
        <v>16</v>
      </c>
      <c r="O45" s="85">
        <v>47</v>
      </c>
      <c r="P45" s="86"/>
      <c r="Q45" s="85">
        <v>34</v>
      </c>
    </row>
    <row r="46" spans="1:17">
      <c r="A46" s="83" t="s">
        <v>184</v>
      </c>
      <c r="B46" s="86"/>
      <c r="C46" s="84">
        <v>3</v>
      </c>
      <c r="D46" s="84"/>
      <c r="E46" s="84">
        <v>14</v>
      </c>
      <c r="F46" s="84"/>
      <c r="G46" s="85">
        <v>17</v>
      </c>
      <c r="H46" s="85">
        <v>63</v>
      </c>
      <c r="I46" s="86"/>
      <c r="J46" s="84">
        <v>6</v>
      </c>
      <c r="K46" s="84"/>
      <c r="L46" s="84">
        <v>4</v>
      </c>
      <c r="M46" s="84"/>
      <c r="N46" s="85">
        <v>10</v>
      </c>
      <c r="O46" s="85">
        <v>37</v>
      </c>
      <c r="P46" s="86"/>
      <c r="Q46" s="85">
        <v>27</v>
      </c>
    </row>
    <row r="47" spans="1:17">
      <c r="A47" s="83" t="s">
        <v>185</v>
      </c>
      <c r="B47" s="86"/>
      <c r="C47" s="84"/>
      <c r="D47" s="84"/>
      <c r="E47" s="84">
        <v>1</v>
      </c>
      <c r="F47" s="84"/>
      <c r="G47" s="85">
        <v>1</v>
      </c>
      <c r="H47" s="85">
        <v>100</v>
      </c>
      <c r="I47" s="86"/>
      <c r="J47" s="84"/>
      <c r="K47" s="84"/>
      <c r="L47" s="84"/>
      <c r="M47" s="84"/>
      <c r="N47" s="85">
        <v>0</v>
      </c>
      <c r="O47" s="85">
        <v>0</v>
      </c>
      <c r="P47" s="86"/>
      <c r="Q47" s="85">
        <v>1</v>
      </c>
    </row>
    <row r="48" spans="1:17">
      <c r="A48" s="83" t="s">
        <v>186</v>
      </c>
      <c r="B48" s="86"/>
      <c r="C48" s="84"/>
      <c r="D48" s="84"/>
      <c r="E48" s="84"/>
      <c r="F48" s="84"/>
      <c r="G48" s="85">
        <v>0</v>
      </c>
      <c r="H48" s="85">
        <v>0</v>
      </c>
      <c r="I48" s="86"/>
      <c r="J48" s="84">
        <v>2</v>
      </c>
      <c r="K48" s="84"/>
      <c r="L48" s="84">
        <v>1</v>
      </c>
      <c r="M48" s="84"/>
      <c r="N48" s="85">
        <v>3</v>
      </c>
      <c r="O48" s="85">
        <v>100</v>
      </c>
      <c r="P48" s="86"/>
      <c r="Q48" s="85">
        <v>3</v>
      </c>
    </row>
    <row r="49" spans="1:17">
      <c r="A49" s="83" t="s">
        <v>187</v>
      </c>
      <c r="B49" s="86"/>
      <c r="C49" s="84">
        <v>1</v>
      </c>
      <c r="D49" s="84"/>
      <c r="E49" s="84"/>
      <c r="F49" s="84"/>
      <c r="G49" s="85">
        <v>1</v>
      </c>
      <c r="H49" s="85">
        <v>4</v>
      </c>
      <c r="I49" s="86"/>
      <c r="J49" s="84">
        <v>9</v>
      </c>
      <c r="K49" s="84"/>
      <c r="L49" s="84">
        <v>14</v>
      </c>
      <c r="M49" s="84"/>
      <c r="N49" s="85">
        <v>23</v>
      </c>
      <c r="O49" s="85">
        <v>96</v>
      </c>
      <c r="P49" s="86"/>
      <c r="Q49" s="85">
        <v>24</v>
      </c>
    </row>
    <row r="50" spans="1:17">
      <c r="A50" s="83" t="s">
        <v>188</v>
      </c>
      <c r="B50" s="86"/>
      <c r="C50" s="84">
        <v>1</v>
      </c>
      <c r="D50" s="84"/>
      <c r="E50" s="84">
        <v>2</v>
      </c>
      <c r="F50" s="84"/>
      <c r="G50" s="85">
        <v>3</v>
      </c>
      <c r="H50" s="85">
        <v>23</v>
      </c>
      <c r="I50" s="86"/>
      <c r="J50" s="84">
        <v>7</v>
      </c>
      <c r="K50" s="84"/>
      <c r="L50" s="84">
        <v>3</v>
      </c>
      <c r="M50" s="84"/>
      <c r="N50" s="85">
        <v>10</v>
      </c>
      <c r="O50" s="85">
        <v>77</v>
      </c>
      <c r="P50" s="86"/>
      <c r="Q50" s="85">
        <v>13</v>
      </c>
    </row>
    <row r="51" spans="1:17">
      <c r="A51" s="83" t="s">
        <v>189</v>
      </c>
      <c r="B51" s="86"/>
      <c r="C51" s="84">
        <v>10</v>
      </c>
      <c r="D51" s="84"/>
      <c r="E51" s="84">
        <v>22</v>
      </c>
      <c r="F51" s="84"/>
      <c r="G51" s="85">
        <v>32</v>
      </c>
      <c r="H51" s="85">
        <v>32</v>
      </c>
      <c r="I51" s="86"/>
      <c r="J51" s="84">
        <v>41</v>
      </c>
      <c r="K51" s="84"/>
      <c r="L51" s="84">
        <v>26</v>
      </c>
      <c r="M51" s="84"/>
      <c r="N51" s="85">
        <v>67</v>
      </c>
      <c r="O51" s="85">
        <v>68</v>
      </c>
      <c r="P51" s="86"/>
      <c r="Q51" s="85">
        <v>99</v>
      </c>
    </row>
    <row r="52" spans="1:17">
      <c r="A52" s="83" t="s">
        <v>190</v>
      </c>
      <c r="B52" s="86"/>
      <c r="C52" s="84">
        <v>3</v>
      </c>
      <c r="D52" s="84"/>
      <c r="E52" s="84">
        <v>6</v>
      </c>
      <c r="F52" s="84"/>
      <c r="G52" s="85">
        <v>9</v>
      </c>
      <c r="H52" s="85">
        <v>50</v>
      </c>
      <c r="I52" s="86"/>
      <c r="J52" s="84">
        <v>6</v>
      </c>
      <c r="K52" s="84"/>
      <c r="L52" s="84">
        <v>3</v>
      </c>
      <c r="M52" s="84"/>
      <c r="N52" s="85">
        <v>9</v>
      </c>
      <c r="O52" s="85">
        <v>50</v>
      </c>
      <c r="P52" s="86"/>
      <c r="Q52" s="85">
        <v>18</v>
      </c>
    </row>
    <row r="53" spans="1:17">
      <c r="A53" s="83" t="s">
        <v>179</v>
      </c>
      <c r="B53" s="86"/>
      <c r="C53" s="84">
        <v>3</v>
      </c>
      <c r="D53" s="84"/>
      <c r="E53" s="84">
        <v>12</v>
      </c>
      <c r="F53" s="84"/>
      <c r="G53" s="85">
        <v>15</v>
      </c>
      <c r="H53" s="85">
        <v>88</v>
      </c>
      <c r="I53" s="86"/>
      <c r="J53" s="84"/>
      <c r="K53" s="84"/>
      <c r="L53" s="84">
        <v>2</v>
      </c>
      <c r="M53" s="84"/>
      <c r="N53" s="85">
        <v>2</v>
      </c>
      <c r="O53" s="85">
        <v>12</v>
      </c>
      <c r="P53" s="86"/>
      <c r="Q53" s="85">
        <v>17</v>
      </c>
    </row>
    <row r="54" spans="1:17">
      <c r="A54" s="83" t="s">
        <v>180</v>
      </c>
      <c r="B54" s="86"/>
      <c r="C54" s="84"/>
      <c r="D54" s="84">
        <v>2</v>
      </c>
      <c r="E54" s="84"/>
      <c r="F54" s="84">
        <v>7</v>
      </c>
      <c r="G54" s="85">
        <v>9</v>
      </c>
      <c r="H54" s="85">
        <v>56</v>
      </c>
      <c r="I54" s="86"/>
      <c r="J54" s="84"/>
      <c r="K54" s="84">
        <v>4</v>
      </c>
      <c r="L54" s="84"/>
      <c r="M54" s="84">
        <v>3</v>
      </c>
      <c r="N54" s="85">
        <v>7</v>
      </c>
      <c r="O54" s="85">
        <v>44</v>
      </c>
      <c r="P54" s="86"/>
      <c r="Q54" s="85">
        <v>16</v>
      </c>
    </row>
    <row r="55" spans="1:17">
      <c r="A55" s="83" t="s">
        <v>181</v>
      </c>
      <c r="B55" s="86"/>
      <c r="C55" s="84">
        <v>2</v>
      </c>
      <c r="D55" s="84"/>
      <c r="E55" s="84">
        <v>5</v>
      </c>
      <c r="F55" s="84"/>
      <c r="G55" s="85">
        <v>7</v>
      </c>
      <c r="H55" s="85">
        <v>58</v>
      </c>
      <c r="I55" s="86"/>
      <c r="J55" s="84"/>
      <c r="K55" s="84"/>
      <c r="L55" s="84">
        <v>5</v>
      </c>
      <c r="M55" s="84"/>
      <c r="N55" s="85">
        <v>5</v>
      </c>
      <c r="O55" s="85">
        <v>42</v>
      </c>
      <c r="P55" s="86"/>
      <c r="Q55" s="85">
        <v>12</v>
      </c>
    </row>
    <row r="56" spans="1:17">
      <c r="A56" s="83" t="s">
        <v>182</v>
      </c>
      <c r="B56" s="86"/>
      <c r="C56" s="84">
        <v>1</v>
      </c>
      <c r="D56" s="84"/>
      <c r="E56" s="84">
        <v>5</v>
      </c>
      <c r="F56" s="84"/>
      <c r="G56" s="85">
        <v>6</v>
      </c>
      <c r="H56" s="85">
        <v>60</v>
      </c>
      <c r="I56" s="86"/>
      <c r="J56" s="84">
        <v>1</v>
      </c>
      <c r="K56" s="84"/>
      <c r="L56" s="84">
        <v>3</v>
      </c>
      <c r="M56" s="84"/>
      <c r="N56" s="85">
        <v>4</v>
      </c>
      <c r="O56" s="85">
        <v>40</v>
      </c>
      <c r="P56" s="86"/>
      <c r="Q56" s="85">
        <v>10</v>
      </c>
    </row>
    <row r="57" spans="1:17">
      <c r="A57" s="83" t="s">
        <v>191</v>
      </c>
      <c r="B57" s="86"/>
      <c r="C57" s="84"/>
      <c r="D57" s="84"/>
      <c r="E57" s="84">
        <v>4</v>
      </c>
      <c r="F57" s="84"/>
      <c r="G57" s="85">
        <v>4</v>
      </c>
      <c r="H57" s="85">
        <v>80</v>
      </c>
      <c r="I57" s="86"/>
      <c r="J57" s="84">
        <v>1</v>
      </c>
      <c r="K57" s="84"/>
      <c r="L57" s="84"/>
      <c r="M57" s="84"/>
      <c r="N57" s="85">
        <v>1</v>
      </c>
      <c r="O57" s="85">
        <v>20</v>
      </c>
      <c r="P57" s="86"/>
      <c r="Q57" s="85">
        <v>5</v>
      </c>
    </row>
    <row r="58" spans="1:17" ht="8.1" customHeight="1">
      <c r="A58" s="68"/>
      <c r="B58" s="86"/>
      <c r="C58" s="86"/>
      <c r="D58" s="86"/>
      <c r="E58" s="86"/>
      <c r="F58" s="86"/>
      <c r="G58" s="88"/>
      <c r="H58" s="88"/>
      <c r="I58" s="86"/>
      <c r="J58" s="86"/>
      <c r="K58" s="86"/>
      <c r="L58" s="86"/>
      <c r="M58" s="86"/>
      <c r="N58" s="88"/>
      <c r="O58" s="88"/>
      <c r="P58" s="86"/>
      <c r="Q58" s="88"/>
    </row>
    <row r="59" spans="1:17">
      <c r="A59" s="473" t="s">
        <v>193</v>
      </c>
      <c r="B59" s="86"/>
      <c r="C59" s="474">
        <v>25</v>
      </c>
      <c r="D59" s="474">
        <v>2</v>
      </c>
      <c r="E59" s="474">
        <v>88</v>
      </c>
      <c r="F59" s="474">
        <v>7</v>
      </c>
      <c r="G59" s="474">
        <v>122</v>
      </c>
      <c r="H59" s="474">
        <v>667</v>
      </c>
      <c r="I59" s="86"/>
      <c r="J59" s="474">
        <v>76</v>
      </c>
      <c r="K59" s="474">
        <v>4</v>
      </c>
      <c r="L59" s="474">
        <v>74</v>
      </c>
      <c r="M59" s="474">
        <v>3</v>
      </c>
      <c r="N59" s="474">
        <v>157</v>
      </c>
      <c r="O59" s="474">
        <v>633</v>
      </c>
      <c r="P59" s="86"/>
      <c r="Q59" s="475">
        <v>279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20.100000000000001" customHeight="1">
      <c r="A61" s="472" t="s">
        <v>90</v>
      </c>
      <c r="B61" s="67"/>
      <c r="C61" s="103">
        <v>2734</v>
      </c>
      <c r="D61" s="104">
        <v>122</v>
      </c>
      <c r="E61" s="103">
        <v>4523</v>
      </c>
      <c r="F61" s="104">
        <v>132</v>
      </c>
      <c r="G61" s="103">
        <v>7511</v>
      </c>
      <c r="H61" s="104">
        <v>95</v>
      </c>
      <c r="I61" s="88"/>
      <c r="J61" s="104">
        <v>147</v>
      </c>
      <c r="K61" s="104">
        <v>12</v>
      </c>
      <c r="L61" s="104">
        <v>200</v>
      </c>
      <c r="M61" s="104">
        <v>13</v>
      </c>
      <c r="N61" s="104">
        <v>372</v>
      </c>
      <c r="O61" s="104">
        <v>5</v>
      </c>
      <c r="P61" s="88"/>
      <c r="Q61" s="103">
        <v>7883</v>
      </c>
    </row>
    <row r="62" spans="1:17">
      <c r="A62" s="54"/>
    </row>
    <row r="63" spans="1:17" ht="12.95" customHeight="1">
      <c r="A63" s="89" t="s">
        <v>276</v>
      </c>
    </row>
    <row r="64" spans="1:17" ht="12.95" customHeight="1">
      <c r="A64" s="89" t="s">
        <v>275</v>
      </c>
    </row>
    <row r="65" spans="1:1" ht="12.95" customHeight="1">
      <c r="A65" s="89" t="s">
        <v>264</v>
      </c>
    </row>
    <row r="66" spans="1:1" ht="12.95" customHeight="1">
      <c r="A66" s="89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03945-CE56-4CA3-8348-2B70AFDA5C20}">
  <dimension ref="A1:M31"/>
  <sheetViews>
    <sheetView view="pageBreakPreview" zoomScale="60" zoomScaleNormal="100" workbookViewId="0">
      <selection activeCell="C27" sqref="C27"/>
    </sheetView>
  </sheetViews>
  <sheetFormatPr baseColWidth="10" defaultRowHeight="15"/>
  <cols>
    <col min="1" max="1" width="10.7109375" style="53" customWidth="1"/>
    <col min="2" max="2" width="6.285156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285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 ht="24">
      <c r="A5" s="92" t="s">
        <v>205</v>
      </c>
      <c r="B5" s="92" t="s">
        <v>90</v>
      </c>
    </row>
    <row r="6" spans="1:13" ht="60">
      <c r="A6" s="92" t="s">
        <v>288</v>
      </c>
      <c r="B6" s="93">
        <v>4655</v>
      </c>
    </row>
    <row r="7" spans="1:13" ht="48">
      <c r="A7" s="92" t="s">
        <v>286</v>
      </c>
      <c r="B7" s="93">
        <v>2856</v>
      </c>
    </row>
    <row r="8" spans="1:13" ht="60">
      <c r="A8" s="92" t="s">
        <v>289</v>
      </c>
      <c r="B8" s="92">
        <v>213</v>
      </c>
    </row>
    <row r="9" spans="1:13" ht="48">
      <c r="A9" s="92" t="s">
        <v>287</v>
      </c>
      <c r="B9" s="92">
        <v>159</v>
      </c>
    </row>
    <row r="10" spans="1:13">
      <c r="A10" s="92" t="s">
        <v>90</v>
      </c>
      <c r="B10" s="93"/>
    </row>
    <row r="11" spans="1:13">
      <c r="A11" s="54"/>
    </row>
    <row r="24" spans="1:8" ht="19.5">
      <c r="G24" s="97" t="s">
        <v>266</v>
      </c>
      <c r="H24" s="98">
        <v>7883</v>
      </c>
    </row>
    <row r="29" spans="1:8" ht="9.9499999999999993" customHeight="1">
      <c r="A29" s="94" t="s">
        <v>276</v>
      </c>
    </row>
    <row r="30" spans="1:8" ht="9.9499999999999993" customHeight="1">
      <c r="A30" s="94" t="s">
        <v>264</v>
      </c>
    </row>
    <row r="31" spans="1:8" ht="9.9499999999999993" customHeight="1">
      <c r="A31" s="94" t="s">
        <v>265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5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D9A5-F210-430E-A2E3-2F18A4A3AA94}">
  <dimension ref="A1:M97"/>
  <sheetViews>
    <sheetView view="pageBreakPreview" topLeftCell="A26" zoomScale="110" zoomScaleNormal="100" zoomScaleSheetLayoutView="110" workbookViewId="0">
      <selection activeCell="C27" sqref="C2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9" t="s">
        <v>292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</row>
    <row r="3" spans="1:13" ht="20.100000000000001" customHeight="1">
      <c r="A3" s="529" t="str">
        <f>UPPER(CONCATENATE("Agosto 2023"))</f>
        <v>AGOSTO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>
      <c r="A4" s="54"/>
    </row>
    <row r="5" spans="1:13">
      <c r="A5" s="426" t="s">
        <v>205</v>
      </c>
      <c r="B5" s="426" t="s">
        <v>90</v>
      </c>
    </row>
    <row r="6" spans="1:13" ht="5.0999999999999996" customHeight="1">
      <c r="A6" s="426" t="s">
        <v>74</v>
      </c>
      <c r="B6" s="427">
        <v>1165</v>
      </c>
    </row>
    <row r="7" spans="1:13" ht="5.0999999999999996" customHeight="1">
      <c r="A7" s="426" t="s">
        <v>61</v>
      </c>
      <c r="B7" s="427">
        <v>1015</v>
      </c>
    </row>
    <row r="8" spans="1:13" ht="5.0999999999999996" customHeight="1">
      <c r="A8" s="426" t="s">
        <v>75</v>
      </c>
      <c r="B8" s="426">
        <v>683</v>
      </c>
    </row>
    <row r="9" spans="1:13" ht="5.0999999999999996" customHeight="1">
      <c r="A9" s="426" t="s">
        <v>84</v>
      </c>
      <c r="B9" s="426">
        <v>560</v>
      </c>
    </row>
    <row r="10" spans="1:13" ht="5.0999999999999996" customHeight="1">
      <c r="A10" s="426" t="s">
        <v>69</v>
      </c>
      <c r="B10" s="426">
        <v>509</v>
      </c>
    </row>
    <row r="11" spans="1:13" ht="5.0999999999999996" customHeight="1">
      <c r="A11" s="426" t="s">
        <v>66</v>
      </c>
      <c r="B11" s="426">
        <v>477</v>
      </c>
      <c r="J11" s="528" t="s">
        <v>266</v>
      </c>
      <c r="K11" s="527">
        <v>7883</v>
      </c>
    </row>
    <row r="12" spans="1:13" ht="5.0999999999999996" customHeight="1">
      <c r="A12" s="426" t="s">
        <v>62</v>
      </c>
      <c r="B12" s="426">
        <v>470</v>
      </c>
      <c r="J12" s="528"/>
      <c r="K12" s="527"/>
    </row>
    <row r="13" spans="1:13" ht="5.0999999999999996" customHeight="1">
      <c r="A13" s="426" t="s">
        <v>63</v>
      </c>
      <c r="B13" s="426">
        <v>364</v>
      </c>
      <c r="J13" s="528"/>
      <c r="K13" s="527"/>
    </row>
    <row r="14" spans="1:13" ht="5.0999999999999996" customHeight="1">
      <c r="A14" s="426" t="s">
        <v>67</v>
      </c>
      <c r="B14" s="426">
        <v>331</v>
      </c>
    </row>
    <row r="15" spans="1:13" ht="5.0999999999999996" customHeight="1">
      <c r="A15" s="426" t="s">
        <v>85</v>
      </c>
      <c r="B15" s="426">
        <v>328</v>
      </c>
    </row>
    <row r="16" spans="1:13" ht="5.0999999999999996" customHeight="1">
      <c r="A16" s="426" t="s">
        <v>72</v>
      </c>
      <c r="B16" s="426">
        <v>253</v>
      </c>
    </row>
    <row r="17" spans="1:2" ht="5.0999999999999996" customHeight="1">
      <c r="A17" s="426" t="s">
        <v>80</v>
      </c>
      <c r="B17" s="426">
        <v>173</v>
      </c>
    </row>
    <row r="18" spans="1:2" ht="5.0999999999999996" customHeight="1">
      <c r="A18" s="426" t="s">
        <v>56</v>
      </c>
      <c r="B18" s="426">
        <v>158</v>
      </c>
    </row>
    <row r="19" spans="1:2" ht="5.0999999999999996" customHeight="1">
      <c r="A19" s="426" t="s">
        <v>70</v>
      </c>
      <c r="B19" s="426">
        <v>147</v>
      </c>
    </row>
    <row r="20" spans="1:2" ht="5.0999999999999996" customHeight="1">
      <c r="A20" s="426" t="s">
        <v>78</v>
      </c>
      <c r="B20" s="426">
        <v>142</v>
      </c>
    </row>
    <row r="21" spans="1:2" ht="5.0999999999999996" customHeight="1">
      <c r="A21" s="426" t="s">
        <v>71</v>
      </c>
      <c r="B21" s="426">
        <v>119</v>
      </c>
    </row>
    <row r="22" spans="1:2" ht="5.0999999999999996" customHeight="1">
      <c r="A22" s="426" t="s">
        <v>77</v>
      </c>
      <c r="B22" s="426">
        <v>113</v>
      </c>
    </row>
    <row r="23" spans="1:2" ht="5.0999999999999996" customHeight="1">
      <c r="A23" s="426" t="s">
        <v>189</v>
      </c>
      <c r="B23" s="426">
        <v>99</v>
      </c>
    </row>
    <row r="24" spans="1:2" ht="5.0999999999999996" customHeight="1">
      <c r="A24" s="426" t="s">
        <v>64</v>
      </c>
      <c r="B24" s="426">
        <v>94</v>
      </c>
    </row>
    <row r="25" spans="1:2" ht="5.0999999999999996" customHeight="1">
      <c r="A25" s="426" t="s">
        <v>68</v>
      </c>
      <c r="B25" s="426">
        <v>83</v>
      </c>
    </row>
    <row r="26" spans="1:2" ht="5.0999999999999996" customHeight="1">
      <c r="A26" s="426" t="s">
        <v>79</v>
      </c>
      <c r="B26" s="426">
        <v>80</v>
      </c>
    </row>
    <row r="27" spans="1:2" ht="5.0999999999999996" customHeight="1">
      <c r="A27" s="426" t="s">
        <v>81</v>
      </c>
      <c r="B27" s="426">
        <v>59</v>
      </c>
    </row>
    <row r="28" spans="1:2" ht="5.0999999999999996" customHeight="1">
      <c r="A28" s="426" t="s">
        <v>58</v>
      </c>
      <c r="B28" s="426">
        <v>56</v>
      </c>
    </row>
    <row r="29" spans="1:2" ht="5.0999999999999996" customHeight="1">
      <c r="A29" s="426" t="s">
        <v>73</v>
      </c>
      <c r="B29" s="426">
        <v>45</v>
      </c>
    </row>
    <row r="30" spans="1:2" ht="5.0999999999999996" customHeight="1">
      <c r="A30" s="426" t="s">
        <v>57</v>
      </c>
      <c r="B30" s="426">
        <v>37</v>
      </c>
    </row>
    <row r="31" spans="1:2" ht="5.0999999999999996" customHeight="1">
      <c r="A31" s="426" t="s">
        <v>76</v>
      </c>
      <c r="B31" s="426">
        <v>34</v>
      </c>
    </row>
    <row r="32" spans="1:2" ht="5.0999999999999996" customHeight="1">
      <c r="A32" s="426" t="s">
        <v>86</v>
      </c>
      <c r="B32" s="426">
        <v>34</v>
      </c>
    </row>
    <row r="33" spans="1:2" ht="5.0999999999999996" customHeight="1">
      <c r="A33" s="426" t="s">
        <v>183</v>
      </c>
      <c r="B33" s="426">
        <v>34</v>
      </c>
    </row>
    <row r="34" spans="1:2" ht="5.0999999999999996" customHeight="1">
      <c r="A34" s="426" t="s">
        <v>184</v>
      </c>
      <c r="B34" s="426">
        <v>27</v>
      </c>
    </row>
    <row r="35" spans="1:2" ht="5.0999999999999996" customHeight="1">
      <c r="A35" s="426" t="s">
        <v>82</v>
      </c>
      <c r="B35" s="426">
        <v>26</v>
      </c>
    </row>
    <row r="36" spans="1:2" ht="5.0999999999999996" customHeight="1">
      <c r="A36" s="426" t="s">
        <v>187</v>
      </c>
      <c r="B36" s="426">
        <v>24</v>
      </c>
    </row>
    <row r="37" spans="1:2" ht="5.0999999999999996" customHeight="1">
      <c r="A37" s="426" t="s">
        <v>83</v>
      </c>
      <c r="B37" s="426">
        <v>20</v>
      </c>
    </row>
    <row r="38" spans="1:2" ht="5.0999999999999996" customHeight="1">
      <c r="A38" s="426" t="s">
        <v>190</v>
      </c>
      <c r="B38" s="426">
        <v>18</v>
      </c>
    </row>
    <row r="39" spans="1:2" ht="5.0999999999999996" customHeight="1">
      <c r="A39" s="426" t="s">
        <v>179</v>
      </c>
      <c r="B39" s="426">
        <v>17</v>
      </c>
    </row>
    <row r="40" spans="1:2" ht="5.0999999999999996" customHeight="1">
      <c r="A40" s="426" t="s">
        <v>290</v>
      </c>
      <c r="B40" s="426">
        <v>16</v>
      </c>
    </row>
    <row r="41" spans="1:2" ht="5.0999999999999996" customHeight="1">
      <c r="A41" s="426" t="s">
        <v>188</v>
      </c>
      <c r="B41" s="426">
        <v>13</v>
      </c>
    </row>
    <row r="42" spans="1:2" ht="5.0999999999999996" customHeight="1">
      <c r="A42" s="426" t="s">
        <v>181</v>
      </c>
      <c r="B42" s="426">
        <v>12</v>
      </c>
    </row>
    <row r="43" spans="1:2" ht="5.0999999999999996" customHeight="1">
      <c r="A43" s="426" t="s">
        <v>182</v>
      </c>
      <c r="B43" s="426">
        <v>10</v>
      </c>
    </row>
    <row r="44" spans="1:2" ht="5.0999999999999996" customHeight="1">
      <c r="A44" s="426" t="s">
        <v>65</v>
      </c>
      <c r="B44" s="426">
        <v>9</v>
      </c>
    </row>
    <row r="45" spans="1:2" ht="5.0999999999999996" customHeight="1">
      <c r="A45" s="426" t="s">
        <v>60</v>
      </c>
      <c r="B45" s="426">
        <v>9</v>
      </c>
    </row>
    <row r="46" spans="1:2" ht="5.0999999999999996" customHeight="1">
      <c r="A46" s="426" t="s">
        <v>55</v>
      </c>
      <c r="B46" s="426">
        <v>8</v>
      </c>
    </row>
    <row r="47" spans="1:2" ht="5.0999999999999996" customHeight="1">
      <c r="A47" s="426" t="s">
        <v>291</v>
      </c>
      <c r="B47" s="426">
        <v>5</v>
      </c>
    </row>
    <row r="48" spans="1:2" ht="5.0999999999999996" customHeight="1">
      <c r="A48" s="426" t="s">
        <v>59</v>
      </c>
      <c r="B48" s="426">
        <v>3</v>
      </c>
    </row>
    <row r="49" spans="1:2" ht="5.0999999999999996" customHeight="1">
      <c r="A49" s="426" t="s">
        <v>186</v>
      </c>
      <c r="B49" s="426">
        <v>3</v>
      </c>
    </row>
    <row r="50" spans="1:2" ht="5.0999999999999996" customHeight="1">
      <c r="A50" s="426" t="s">
        <v>185</v>
      </c>
      <c r="B50" s="426">
        <v>1</v>
      </c>
    </row>
    <row r="51" spans="1:2" ht="5.0999999999999996" customHeight="1">
      <c r="A51" s="426" t="s">
        <v>370</v>
      </c>
      <c r="B51" s="426">
        <v>0</v>
      </c>
    </row>
    <row r="52" spans="1:2" ht="5.0999999999999996" customHeight="1">
      <c r="A52" s="426" t="s">
        <v>90</v>
      </c>
      <c r="B52" s="427"/>
    </row>
    <row r="53" spans="1:2" ht="5.0999999999999996" customHeight="1">
      <c r="A53" s="428"/>
      <c r="B53" s="429"/>
    </row>
    <row r="54" spans="1:2" ht="5.0999999999999996" customHeight="1">
      <c r="A54" s="425"/>
      <c r="B54" s="42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21" customHeight="1"/>
    <row r="95" spans="1:1" ht="8.1" customHeight="1">
      <c r="A95" s="99" t="s">
        <v>262</v>
      </c>
    </row>
    <row r="96" spans="1:1" ht="8.1" customHeight="1">
      <c r="A96" s="99" t="s">
        <v>264</v>
      </c>
    </row>
    <row r="97" spans="1:1" ht="8.1" customHeight="1">
      <c r="A97" s="99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&amp;R&amp;"Montserrat,Normal"&amp;8 &amp;10&amp;P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F3810-96D0-426B-A0C4-81CC26EC278D}">
  <dimension ref="A1:Q76"/>
  <sheetViews>
    <sheetView view="pageBreakPreview" topLeftCell="A29" zoomScale="60" zoomScaleNormal="70" workbookViewId="0">
      <selection activeCell="C27" sqref="C27"/>
    </sheetView>
  </sheetViews>
  <sheetFormatPr baseColWidth="10" defaultRowHeight="15"/>
  <cols>
    <col min="1" max="1" width="74.855468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 ht="9.75" customHeight="1">
      <c r="A1" s="52" t="s">
        <v>53</v>
      </c>
    </row>
    <row r="2" spans="1:17" ht="34.5" customHeight="1">
      <c r="A2" s="538" t="s">
        <v>295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</row>
    <row r="3" spans="1:17" ht="29.25" customHeight="1">
      <c r="A3" s="538" t="str">
        <f>UPPER(CONCATENATE("Agosto 2023"))</f>
        <v>AGOSTO 2023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</row>
    <row r="4" spans="1:17">
      <c r="A4" s="54"/>
    </row>
    <row r="5" spans="1:17" ht="18" customHeight="1">
      <c r="A5" s="537" t="s">
        <v>205</v>
      </c>
      <c r="B5" s="158"/>
      <c r="C5" s="537" t="s">
        <v>269</v>
      </c>
      <c r="D5" s="537"/>
      <c r="E5" s="537"/>
      <c r="F5" s="537"/>
      <c r="G5" s="537"/>
      <c r="H5" s="537"/>
      <c r="I5" s="158"/>
      <c r="J5" s="537" t="s">
        <v>270</v>
      </c>
      <c r="K5" s="537"/>
      <c r="L5" s="537"/>
      <c r="M5" s="537"/>
      <c r="N5" s="537"/>
      <c r="O5" s="537"/>
      <c r="P5" s="539"/>
      <c r="Q5" s="537" t="s">
        <v>90</v>
      </c>
    </row>
    <row r="6" spans="1:17" ht="18" customHeight="1">
      <c r="A6" s="537"/>
      <c r="B6" s="158"/>
      <c r="C6" s="537" t="s">
        <v>278</v>
      </c>
      <c r="D6" s="537"/>
      <c r="E6" s="537" t="s">
        <v>279</v>
      </c>
      <c r="F6" s="537"/>
      <c r="G6" s="537" t="s">
        <v>193</v>
      </c>
      <c r="H6" s="537" t="s">
        <v>271</v>
      </c>
      <c r="I6" s="158"/>
      <c r="J6" s="537" t="s">
        <v>278</v>
      </c>
      <c r="K6" s="537"/>
      <c r="L6" s="537" t="s">
        <v>279</v>
      </c>
      <c r="M6" s="537"/>
      <c r="N6" s="537" t="s">
        <v>193</v>
      </c>
      <c r="O6" s="537" t="s">
        <v>271</v>
      </c>
      <c r="P6" s="539"/>
      <c r="Q6" s="537"/>
    </row>
    <row r="7" spans="1:17" ht="18" customHeight="1">
      <c r="A7" s="537"/>
      <c r="B7" s="158"/>
      <c r="C7" s="150" t="s">
        <v>272</v>
      </c>
      <c r="D7" s="150" t="s">
        <v>273</v>
      </c>
      <c r="E7" s="150" t="s">
        <v>272</v>
      </c>
      <c r="F7" s="150" t="s">
        <v>273</v>
      </c>
      <c r="G7" s="537"/>
      <c r="H7" s="537"/>
      <c r="I7" s="158"/>
      <c r="J7" s="150" t="s">
        <v>272</v>
      </c>
      <c r="K7" s="150" t="s">
        <v>273</v>
      </c>
      <c r="L7" s="150" t="s">
        <v>272</v>
      </c>
      <c r="M7" s="150" t="s">
        <v>273</v>
      </c>
      <c r="N7" s="537"/>
      <c r="O7" s="537"/>
      <c r="P7" s="539"/>
      <c r="Q7" s="53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s="447" customFormat="1" ht="19.5" customHeight="1">
      <c r="A9" s="145" t="s">
        <v>227</v>
      </c>
      <c r="B9" s="144"/>
      <c r="C9" s="146">
        <v>28</v>
      </c>
      <c r="D9" s="146">
        <v>1</v>
      </c>
      <c r="E9" s="146">
        <v>42</v>
      </c>
      <c r="F9" s="146">
        <v>2</v>
      </c>
      <c r="G9" s="61">
        <v>73</v>
      </c>
      <c r="H9" s="61">
        <v>94</v>
      </c>
      <c r="I9" s="144"/>
      <c r="J9" s="146">
        <v>1</v>
      </c>
      <c r="K9" s="146"/>
      <c r="L9" s="146">
        <v>4</v>
      </c>
      <c r="M9" s="146"/>
      <c r="N9" s="61">
        <v>5</v>
      </c>
      <c r="O9" s="61">
        <v>6</v>
      </c>
      <c r="P9" s="144"/>
      <c r="Q9" s="61">
        <v>78</v>
      </c>
    </row>
    <row r="10" spans="1:17" s="447" customFormat="1" ht="19.5" customHeight="1">
      <c r="A10" s="145" t="s">
        <v>243</v>
      </c>
      <c r="B10" s="144"/>
      <c r="C10" s="146">
        <v>5</v>
      </c>
      <c r="D10" s="146"/>
      <c r="E10" s="146">
        <v>1</v>
      </c>
      <c r="F10" s="146"/>
      <c r="G10" s="61">
        <v>6</v>
      </c>
      <c r="H10" s="61">
        <v>75</v>
      </c>
      <c r="I10" s="144"/>
      <c r="J10" s="146">
        <v>2</v>
      </c>
      <c r="K10" s="146"/>
      <c r="L10" s="146"/>
      <c r="M10" s="146"/>
      <c r="N10" s="61">
        <v>2</v>
      </c>
      <c r="O10" s="61">
        <v>25</v>
      </c>
      <c r="P10" s="144"/>
      <c r="Q10" s="61">
        <v>8</v>
      </c>
    </row>
    <row r="11" spans="1:17" s="447" customFormat="1" ht="19.5" customHeight="1">
      <c r="A11" s="145" t="s">
        <v>231</v>
      </c>
      <c r="B11" s="144"/>
      <c r="C11" s="146">
        <v>10</v>
      </c>
      <c r="D11" s="146">
        <v>1</v>
      </c>
      <c r="E11" s="146">
        <v>29</v>
      </c>
      <c r="F11" s="146"/>
      <c r="G11" s="61">
        <v>40</v>
      </c>
      <c r="H11" s="61">
        <v>93</v>
      </c>
      <c r="I11" s="144"/>
      <c r="J11" s="146">
        <v>2</v>
      </c>
      <c r="K11" s="146"/>
      <c r="L11" s="146">
        <v>1</v>
      </c>
      <c r="M11" s="146"/>
      <c r="N11" s="61">
        <v>3</v>
      </c>
      <c r="O11" s="61">
        <v>7</v>
      </c>
      <c r="P11" s="144"/>
      <c r="Q11" s="61">
        <v>43</v>
      </c>
    </row>
    <row r="12" spans="1:17" s="447" customFormat="1" ht="19.5" customHeight="1">
      <c r="A12" s="145" t="s">
        <v>245</v>
      </c>
      <c r="B12" s="144"/>
      <c r="C12" s="146">
        <v>3</v>
      </c>
      <c r="D12" s="146"/>
      <c r="E12" s="146">
        <v>4</v>
      </c>
      <c r="F12" s="146"/>
      <c r="G12" s="61">
        <v>7</v>
      </c>
      <c r="H12" s="61">
        <v>100</v>
      </c>
      <c r="I12" s="144"/>
      <c r="J12" s="146"/>
      <c r="K12" s="146"/>
      <c r="L12" s="146"/>
      <c r="M12" s="146"/>
      <c r="N12" s="61">
        <v>0</v>
      </c>
      <c r="O12" s="61">
        <v>0</v>
      </c>
      <c r="P12" s="144"/>
      <c r="Q12" s="61">
        <v>7</v>
      </c>
    </row>
    <row r="13" spans="1:17" s="447" customFormat="1" ht="19.5" customHeight="1">
      <c r="A13" s="145" t="s">
        <v>217</v>
      </c>
      <c r="B13" s="144"/>
      <c r="C13" s="146">
        <v>70</v>
      </c>
      <c r="D13" s="146">
        <v>1</v>
      </c>
      <c r="E13" s="146">
        <v>106</v>
      </c>
      <c r="F13" s="146">
        <v>5</v>
      </c>
      <c r="G13" s="61">
        <v>182</v>
      </c>
      <c r="H13" s="61">
        <v>98</v>
      </c>
      <c r="I13" s="144"/>
      <c r="J13" s="146">
        <v>1</v>
      </c>
      <c r="K13" s="146">
        <v>1</v>
      </c>
      <c r="L13" s="146">
        <v>1</v>
      </c>
      <c r="M13" s="146"/>
      <c r="N13" s="61">
        <v>3</v>
      </c>
      <c r="O13" s="61">
        <v>2</v>
      </c>
      <c r="P13" s="144"/>
      <c r="Q13" s="61">
        <v>185</v>
      </c>
    </row>
    <row r="14" spans="1:17" s="447" customFormat="1" ht="19.5" customHeight="1">
      <c r="A14" s="145" t="s">
        <v>216</v>
      </c>
      <c r="B14" s="144"/>
      <c r="C14" s="146">
        <v>106</v>
      </c>
      <c r="D14" s="146">
        <v>1</v>
      </c>
      <c r="E14" s="146">
        <v>115</v>
      </c>
      <c r="F14" s="146">
        <v>1</v>
      </c>
      <c r="G14" s="61">
        <v>223</v>
      </c>
      <c r="H14" s="61">
        <v>98</v>
      </c>
      <c r="I14" s="144"/>
      <c r="J14" s="146"/>
      <c r="K14" s="146"/>
      <c r="L14" s="146">
        <v>4</v>
      </c>
      <c r="M14" s="146"/>
      <c r="N14" s="61">
        <v>4</v>
      </c>
      <c r="O14" s="61">
        <v>2</v>
      </c>
      <c r="P14" s="144"/>
      <c r="Q14" s="61">
        <v>227</v>
      </c>
    </row>
    <row r="15" spans="1:17" s="447" customFormat="1" ht="19.5" customHeight="1">
      <c r="A15" s="145" t="s">
        <v>232</v>
      </c>
      <c r="B15" s="144"/>
      <c r="C15" s="146">
        <v>6</v>
      </c>
      <c r="D15" s="146"/>
      <c r="E15" s="146">
        <v>25</v>
      </c>
      <c r="F15" s="146">
        <v>2</v>
      </c>
      <c r="G15" s="61">
        <v>33</v>
      </c>
      <c r="H15" s="61">
        <v>94</v>
      </c>
      <c r="I15" s="144"/>
      <c r="J15" s="146"/>
      <c r="K15" s="146"/>
      <c r="L15" s="146">
        <v>2</v>
      </c>
      <c r="M15" s="146"/>
      <c r="N15" s="61">
        <v>2</v>
      </c>
      <c r="O15" s="61">
        <v>6</v>
      </c>
      <c r="P15" s="144"/>
      <c r="Q15" s="61">
        <v>35</v>
      </c>
    </row>
    <row r="16" spans="1:17" s="447" customFormat="1" ht="19.5" customHeight="1">
      <c r="A16" s="145" t="s">
        <v>129</v>
      </c>
      <c r="B16" s="144"/>
      <c r="C16" s="146"/>
      <c r="D16" s="146"/>
      <c r="E16" s="146">
        <v>1</v>
      </c>
      <c r="F16" s="146"/>
      <c r="G16" s="61">
        <v>1</v>
      </c>
      <c r="H16" s="61">
        <v>100</v>
      </c>
      <c r="I16" s="144"/>
      <c r="J16" s="146"/>
      <c r="K16" s="146"/>
      <c r="L16" s="146"/>
      <c r="M16" s="146"/>
      <c r="N16" s="61">
        <v>0</v>
      </c>
      <c r="O16" s="61">
        <v>0</v>
      </c>
      <c r="P16" s="144"/>
      <c r="Q16" s="61">
        <v>1</v>
      </c>
    </row>
    <row r="17" spans="1:17" s="447" customFormat="1" ht="19.5" customHeight="1">
      <c r="A17" s="145" t="s">
        <v>260</v>
      </c>
      <c r="B17" s="144"/>
      <c r="C17" s="146"/>
      <c r="D17" s="146"/>
      <c r="E17" s="146">
        <v>1</v>
      </c>
      <c r="F17" s="146"/>
      <c r="G17" s="61">
        <v>1</v>
      </c>
      <c r="H17" s="61">
        <v>100</v>
      </c>
      <c r="I17" s="144"/>
      <c r="J17" s="146"/>
      <c r="K17" s="146"/>
      <c r="L17" s="146"/>
      <c r="M17" s="146"/>
      <c r="N17" s="61">
        <v>0</v>
      </c>
      <c r="O17" s="61">
        <v>0</v>
      </c>
      <c r="P17" s="144"/>
      <c r="Q17" s="61">
        <v>1</v>
      </c>
    </row>
    <row r="18" spans="1:17" s="447" customFormat="1" ht="19.5" customHeight="1">
      <c r="A18" s="145" t="s">
        <v>218</v>
      </c>
      <c r="B18" s="144"/>
      <c r="C18" s="146">
        <v>54</v>
      </c>
      <c r="D18" s="146">
        <v>2</v>
      </c>
      <c r="E18" s="146">
        <v>98</v>
      </c>
      <c r="F18" s="146">
        <v>4</v>
      </c>
      <c r="G18" s="61">
        <v>158</v>
      </c>
      <c r="H18" s="61">
        <v>92</v>
      </c>
      <c r="I18" s="144"/>
      <c r="J18" s="146">
        <v>2</v>
      </c>
      <c r="K18" s="146"/>
      <c r="L18" s="146">
        <v>11</v>
      </c>
      <c r="M18" s="146"/>
      <c r="N18" s="61">
        <v>13</v>
      </c>
      <c r="O18" s="61">
        <v>8</v>
      </c>
      <c r="P18" s="144"/>
      <c r="Q18" s="61">
        <v>171</v>
      </c>
    </row>
    <row r="19" spans="1:17" s="447" customFormat="1" ht="19.5" customHeight="1">
      <c r="A19" s="145" t="s">
        <v>252</v>
      </c>
      <c r="B19" s="144"/>
      <c r="C19" s="146"/>
      <c r="D19" s="146"/>
      <c r="E19" s="146"/>
      <c r="F19" s="146">
        <v>2</v>
      </c>
      <c r="G19" s="61">
        <v>2</v>
      </c>
      <c r="H19" s="61">
        <v>100</v>
      </c>
      <c r="I19" s="144"/>
      <c r="J19" s="146"/>
      <c r="K19" s="146"/>
      <c r="L19" s="146"/>
      <c r="M19" s="146"/>
      <c r="N19" s="61">
        <v>0</v>
      </c>
      <c r="O19" s="61">
        <v>0</v>
      </c>
      <c r="P19" s="144"/>
      <c r="Q19" s="61">
        <v>2</v>
      </c>
    </row>
    <row r="20" spans="1:17" s="447" customFormat="1" ht="19.5" customHeight="1">
      <c r="A20" s="145" t="s">
        <v>239</v>
      </c>
      <c r="B20" s="144"/>
      <c r="C20" s="146">
        <v>2</v>
      </c>
      <c r="D20" s="146"/>
      <c r="E20" s="146">
        <v>7</v>
      </c>
      <c r="F20" s="146"/>
      <c r="G20" s="61">
        <v>9</v>
      </c>
      <c r="H20" s="61">
        <v>100</v>
      </c>
      <c r="I20" s="144"/>
      <c r="J20" s="146"/>
      <c r="K20" s="146"/>
      <c r="L20" s="146"/>
      <c r="M20" s="146"/>
      <c r="N20" s="61">
        <v>0</v>
      </c>
      <c r="O20" s="61">
        <v>0</v>
      </c>
      <c r="P20" s="144"/>
      <c r="Q20" s="61">
        <v>9</v>
      </c>
    </row>
    <row r="21" spans="1:17" s="447" customFormat="1" ht="19.5" customHeight="1">
      <c r="A21" s="145" t="s">
        <v>246</v>
      </c>
      <c r="B21" s="144"/>
      <c r="C21" s="146"/>
      <c r="D21" s="146"/>
      <c r="E21" s="146">
        <v>4</v>
      </c>
      <c r="F21" s="146"/>
      <c r="G21" s="61">
        <v>4</v>
      </c>
      <c r="H21" s="61">
        <v>67</v>
      </c>
      <c r="I21" s="144"/>
      <c r="J21" s="146">
        <v>1</v>
      </c>
      <c r="K21" s="146"/>
      <c r="L21" s="146">
        <v>1</v>
      </c>
      <c r="M21" s="146"/>
      <c r="N21" s="61">
        <v>2</v>
      </c>
      <c r="O21" s="61">
        <v>33</v>
      </c>
      <c r="P21" s="144"/>
      <c r="Q21" s="61">
        <v>6</v>
      </c>
    </row>
    <row r="22" spans="1:17" s="447" customFormat="1" ht="19.5" customHeight="1">
      <c r="A22" s="145" t="s">
        <v>224</v>
      </c>
      <c r="B22" s="144"/>
      <c r="C22" s="146">
        <v>67</v>
      </c>
      <c r="D22" s="146"/>
      <c r="E22" s="146">
        <v>56</v>
      </c>
      <c r="F22" s="146"/>
      <c r="G22" s="61">
        <v>123</v>
      </c>
      <c r="H22" s="61">
        <v>99</v>
      </c>
      <c r="I22" s="144"/>
      <c r="J22" s="146"/>
      <c r="K22" s="146"/>
      <c r="L22" s="146">
        <v>1</v>
      </c>
      <c r="M22" s="146"/>
      <c r="N22" s="61">
        <v>1</v>
      </c>
      <c r="O22" s="61">
        <v>1</v>
      </c>
      <c r="P22" s="144"/>
      <c r="Q22" s="61">
        <v>124</v>
      </c>
    </row>
    <row r="23" spans="1:17" s="447" customFormat="1" ht="19.5" customHeight="1">
      <c r="A23" s="145" t="s">
        <v>236</v>
      </c>
      <c r="B23" s="144"/>
      <c r="C23" s="146">
        <v>6</v>
      </c>
      <c r="D23" s="146"/>
      <c r="E23" s="146">
        <v>13</v>
      </c>
      <c r="F23" s="146"/>
      <c r="G23" s="61">
        <v>19</v>
      </c>
      <c r="H23" s="61">
        <v>100</v>
      </c>
      <c r="I23" s="144"/>
      <c r="J23" s="146"/>
      <c r="K23" s="146"/>
      <c r="L23" s="146"/>
      <c r="M23" s="146"/>
      <c r="N23" s="61">
        <v>0</v>
      </c>
      <c r="O23" s="61">
        <v>0</v>
      </c>
      <c r="P23" s="144"/>
      <c r="Q23" s="61">
        <v>19</v>
      </c>
    </row>
    <row r="24" spans="1:17" s="447" customFormat="1" ht="19.5" customHeight="1">
      <c r="A24" s="145" t="s">
        <v>222</v>
      </c>
      <c r="B24" s="144"/>
      <c r="C24" s="146">
        <v>40</v>
      </c>
      <c r="D24" s="146">
        <v>5</v>
      </c>
      <c r="E24" s="146">
        <v>101</v>
      </c>
      <c r="F24" s="146">
        <v>2</v>
      </c>
      <c r="G24" s="61">
        <v>148</v>
      </c>
      <c r="H24" s="61">
        <v>96</v>
      </c>
      <c r="I24" s="144"/>
      <c r="J24" s="146">
        <v>4</v>
      </c>
      <c r="K24" s="146"/>
      <c r="L24" s="146">
        <v>1</v>
      </c>
      <c r="M24" s="146">
        <v>1</v>
      </c>
      <c r="N24" s="61">
        <v>6</v>
      </c>
      <c r="O24" s="61">
        <v>4</v>
      </c>
      <c r="P24" s="144"/>
      <c r="Q24" s="61">
        <v>154</v>
      </c>
    </row>
    <row r="25" spans="1:17" s="447" customFormat="1" ht="19.5" customHeight="1">
      <c r="A25" s="145" t="s">
        <v>247</v>
      </c>
      <c r="B25" s="144"/>
      <c r="C25" s="146">
        <v>5</v>
      </c>
      <c r="D25" s="146"/>
      <c r="E25" s="146"/>
      <c r="F25" s="146"/>
      <c r="G25" s="61">
        <v>5</v>
      </c>
      <c r="H25" s="61">
        <v>100</v>
      </c>
      <c r="I25" s="144"/>
      <c r="J25" s="146"/>
      <c r="K25" s="146"/>
      <c r="L25" s="146"/>
      <c r="M25" s="146"/>
      <c r="N25" s="61">
        <v>0</v>
      </c>
      <c r="O25" s="61">
        <v>0</v>
      </c>
      <c r="P25" s="144"/>
      <c r="Q25" s="61">
        <v>5</v>
      </c>
    </row>
    <row r="26" spans="1:17" s="447" customFormat="1" ht="19.5" customHeight="1">
      <c r="A26" s="145" t="s">
        <v>250</v>
      </c>
      <c r="B26" s="144"/>
      <c r="C26" s="146"/>
      <c r="D26" s="146"/>
      <c r="E26" s="146">
        <v>3</v>
      </c>
      <c r="F26" s="146"/>
      <c r="G26" s="61">
        <v>3</v>
      </c>
      <c r="H26" s="61">
        <v>100</v>
      </c>
      <c r="I26" s="144"/>
      <c r="J26" s="146"/>
      <c r="K26" s="146"/>
      <c r="L26" s="146"/>
      <c r="M26" s="146"/>
      <c r="N26" s="61">
        <v>0</v>
      </c>
      <c r="O26" s="61">
        <v>0</v>
      </c>
      <c r="P26" s="144"/>
      <c r="Q26" s="61">
        <v>3</v>
      </c>
    </row>
    <row r="27" spans="1:17" s="447" customFormat="1" ht="19.5" customHeight="1">
      <c r="A27" s="145" t="s">
        <v>244</v>
      </c>
      <c r="B27" s="144"/>
      <c r="C27" s="146">
        <v>4</v>
      </c>
      <c r="D27" s="146"/>
      <c r="E27" s="146">
        <v>2</v>
      </c>
      <c r="F27" s="146"/>
      <c r="G27" s="61">
        <v>6</v>
      </c>
      <c r="H27" s="61">
        <v>86</v>
      </c>
      <c r="I27" s="144"/>
      <c r="J27" s="146"/>
      <c r="K27" s="146"/>
      <c r="L27" s="146">
        <v>1</v>
      </c>
      <c r="M27" s="146"/>
      <c r="N27" s="61">
        <v>1</v>
      </c>
      <c r="O27" s="61">
        <v>14</v>
      </c>
      <c r="P27" s="144"/>
      <c r="Q27" s="61">
        <v>7</v>
      </c>
    </row>
    <row r="28" spans="1:17" s="447" customFormat="1" ht="19.5" customHeight="1">
      <c r="A28" s="145" t="s">
        <v>251</v>
      </c>
      <c r="B28" s="144"/>
      <c r="C28" s="146"/>
      <c r="D28" s="146"/>
      <c r="E28" s="146">
        <v>2</v>
      </c>
      <c r="F28" s="146"/>
      <c r="G28" s="61">
        <v>2</v>
      </c>
      <c r="H28" s="61">
        <v>100</v>
      </c>
      <c r="I28" s="144"/>
      <c r="J28" s="146"/>
      <c r="K28" s="146"/>
      <c r="L28" s="146"/>
      <c r="M28" s="146"/>
      <c r="N28" s="61">
        <v>0</v>
      </c>
      <c r="O28" s="61">
        <v>0</v>
      </c>
      <c r="P28" s="144"/>
      <c r="Q28" s="61">
        <v>2</v>
      </c>
    </row>
    <row r="29" spans="1:17" s="447" customFormat="1" ht="19.5" customHeight="1">
      <c r="A29" s="145" t="s">
        <v>257</v>
      </c>
      <c r="B29" s="144"/>
      <c r="C29" s="146">
        <v>1</v>
      </c>
      <c r="D29" s="146"/>
      <c r="E29" s="146"/>
      <c r="F29" s="146"/>
      <c r="G29" s="61">
        <v>1</v>
      </c>
      <c r="H29" s="61">
        <v>100</v>
      </c>
      <c r="I29" s="144"/>
      <c r="J29" s="146"/>
      <c r="K29" s="146"/>
      <c r="L29" s="146"/>
      <c r="M29" s="146"/>
      <c r="N29" s="61">
        <v>0</v>
      </c>
      <c r="O29" s="61">
        <v>0</v>
      </c>
      <c r="P29" s="144"/>
      <c r="Q29" s="61">
        <v>1</v>
      </c>
    </row>
    <row r="30" spans="1:17" s="447" customFormat="1" ht="19.5" customHeight="1">
      <c r="A30" s="145" t="s">
        <v>259</v>
      </c>
      <c r="B30" s="144"/>
      <c r="C30" s="146"/>
      <c r="D30" s="146"/>
      <c r="E30" s="146"/>
      <c r="F30" s="146"/>
      <c r="G30" s="61">
        <v>0</v>
      </c>
      <c r="H30" s="61">
        <v>0</v>
      </c>
      <c r="I30" s="144"/>
      <c r="J30" s="146"/>
      <c r="K30" s="146"/>
      <c r="L30" s="146">
        <v>1</v>
      </c>
      <c r="M30" s="146"/>
      <c r="N30" s="61">
        <v>1</v>
      </c>
      <c r="O30" s="61">
        <v>100</v>
      </c>
      <c r="P30" s="144"/>
      <c r="Q30" s="61">
        <v>1</v>
      </c>
    </row>
    <row r="31" spans="1:17" s="447" customFormat="1" ht="19.5" customHeight="1">
      <c r="A31" s="145" t="s">
        <v>248</v>
      </c>
      <c r="B31" s="144"/>
      <c r="C31" s="146"/>
      <c r="D31" s="146"/>
      <c r="E31" s="146">
        <v>4</v>
      </c>
      <c r="F31" s="146"/>
      <c r="G31" s="61">
        <v>4</v>
      </c>
      <c r="H31" s="61">
        <v>100</v>
      </c>
      <c r="I31" s="144"/>
      <c r="J31" s="146"/>
      <c r="K31" s="146"/>
      <c r="L31" s="146"/>
      <c r="M31" s="146"/>
      <c r="N31" s="61">
        <v>0</v>
      </c>
      <c r="O31" s="61">
        <v>0</v>
      </c>
      <c r="P31" s="144"/>
      <c r="Q31" s="61">
        <v>4</v>
      </c>
    </row>
    <row r="32" spans="1:17" s="447" customFormat="1" ht="19.5" customHeight="1">
      <c r="A32" s="145" t="s">
        <v>238</v>
      </c>
      <c r="B32" s="144"/>
      <c r="C32" s="146">
        <v>4</v>
      </c>
      <c r="D32" s="146"/>
      <c r="E32" s="146">
        <v>6</v>
      </c>
      <c r="F32" s="146"/>
      <c r="G32" s="61">
        <v>10</v>
      </c>
      <c r="H32" s="61">
        <v>100</v>
      </c>
      <c r="I32" s="144"/>
      <c r="J32" s="146"/>
      <c r="K32" s="146"/>
      <c r="L32" s="146"/>
      <c r="M32" s="146"/>
      <c r="N32" s="61">
        <v>0</v>
      </c>
      <c r="O32" s="61">
        <v>0</v>
      </c>
      <c r="P32" s="144"/>
      <c r="Q32" s="61">
        <v>10</v>
      </c>
    </row>
    <row r="33" spans="1:17" s="447" customFormat="1" ht="19.5" customHeight="1">
      <c r="A33" s="145" t="s">
        <v>256</v>
      </c>
      <c r="B33" s="144"/>
      <c r="C33" s="146"/>
      <c r="D33" s="146"/>
      <c r="E33" s="146">
        <v>1</v>
      </c>
      <c r="F33" s="146"/>
      <c r="G33" s="61">
        <v>1</v>
      </c>
      <c r="H33" s="61">
        <v>100</v>
      </c>
      <c r="I33" s="144"/>
      <c r="J33" s="146"/>
      <c r="K33" s="146"/>
      <c r="L33" s="146"/>
      <c r="M33" s="146"/>
      <c r="N33" s="61">
        <v>0</v>
      </c>
      <c r="O33" s="61">
        <v>0</v>
      </c>
      <c r="P33" s="144"/>
      <c r="Q33" s="61">
        <v>1</v>
      </c>
    </row>
    <row r="34" spans="1:17" s="447" customFormat="1" ht="19.5" customHeight="1">
      <c r="A34" s="145" t="s">
        <v>147</v>
      </c>
      <c r="B34" s="144"/>
      <c r="C34" s="146">
        <v>157</v>
      </c>
      <c r="D34" s="146">
        <v>3</v>
      </c>
      <c r="E34" s="146">
        <v>337</v>
      </c>
      <c r="F34" s="146">
        <v>6</v>
      </c>
      <c r="G34" s="61">
        <v>503</v>
      </c>
      <c r="H34" s="61">
        <v>97</v>
      </c>
      <c r="I34" s="144"/>
      <c r="J34" s="146">
        <v>4</v>
      </c>
      <c r="K34" s="146"/>
      <c r="L34" s="146">
        <v>9</v>
      </c>
      <c r="M34" s="146"/>
      <c r="N34" s="61">
        <v>13</v>
      </c>
      <c r="O34" s="61">
        <v>3</v>
      </c>
      <c r="P34" s="144"/>
      <c r="Q34" s="61">
        <v>516</v>
      </c>
    </row>
    <row r="35" spans="1:17" s="447" customFormat="1" ht="19.5" customHeight="1">
      <c r="A35" s="145" t="s">
        <v>226</v>
      </c>
      <c r="B35" s="144"/>
      <c r="C35" s="146">
        <v>16</v>
      </c>
      <c r="D35" s="146"/>
      <c r="E35" s="146">
        <v>75</v>
      </c>
      <c r="F35" s="146"/>
      <c r="G35" s="61">
        <v>91</v>
      </c>
      <c r="H35" s="61">
        <v>97</v>
      </c>
      <c r="I35" s="144"/>
      <c r="J35" s="146"/>
      <c r="K35" s="146"/>
      <c r="L35" s="146">
        <v>3</v>
      </c>
      <c r="M35" s="146"/>
      <c r="N35" s="61">
        <v>3</v>
      </c>
      <c r="O35" s="61">
        <v>3</v>
      </c>
      <c r="P35" s="144"/>
      <c r="Q35" s="61">
        <v>94</v>
      </c>
    </row>
    <row r="36" spans="1:17" s="447" customFormat="1" ht="19.5" customHeight="1">
      <c r="A36" s="145" t="s">
        <v>221</v>
      </c>
      <c r="B36" s="144"/>
      <c r="C36" s="146">
        <v>31</v>
      </c>
      <c r="D36" s="146">
        <v>3</v>
      </c>
      <c r="E36" s="146">
        <v>112</v>
      </c>
      <c r="F36" s="146">
        <v>9</v>
      </c>
      <c r="G36" s="61">
        <v>155</v>
      </c>
      <c r="H36" s="61">
        <v>99</v>
      </c>
      <c r="I36" s="144"/>
      <c r="J36" s="146">
        <v>1</v>
      </c>
      <c r="K36" s="146"/>
      <c r="L36" s="146"/>
      <c r="M36" s="146"/>
      <c r="N36" s="61">
        <v>1</v>
      </c>
      <c r="O36" s="61">
        <v>1</v>
      </c>
      <c r="P36" s="144"/>
      <c r="Q36" s="61">
        <v>156</v>
      </c>
    </row>
    <row r="37" spans="1:17" s="447" customFormat="1" ht="19.5" customHeight="1">
      <c r="A37" s="145" t="s">
        <v>214</v>
      </c>
      <c r="B37" s="144"/>
      <c r="C37" s="146">
        <v>152</v>
      </c>
      <c r="D37" s="146">
        <v>13</v>
      </c>
      <c r="E37" s="146">
        <v>176</v>
      </c>
      <c r="F37" s="146">
        <v>4</v>
      </c>
      <c r="G37" s="61">
        <v>345</v>
      </c>
      <c r="H37" s="61">
        <v>98</v>
      </c>
      <c r="I37" s="144"/>
      <c r="J37" s="146">
        <v>3</v>
      </c>
      <c r="K37" s="146">
        <v>1</v>
      </c>
      <c r="L37" s="146">
        <v>4</v>
      </c>
      <c r="M37" s="146"/>
      <c r="N37" s="61">
        <v>8</v>
      </c>
      <c r="O37" s="61">
        <v>2</v>
      </c>
      <c r="P37" s="144"/>
      <c r="Q37" s="61">
        <v>353</v>
      </c>
    </row>
    <row r="38" spans="1:17" s="447" customFormat="1" ht="19.5" customHeight="1">
      <c r="A38" s="145" t="s">
        <v>220</v>
      </c>
      <c r="B38" s="144"/>
      <c r="C38" s="146">
        <v>78</v>
      </c>
      <c r="D38" s="146">
        <v>1</v>
      </c>
      <c r="E38" s="146">
        <v>76</v>
      </c>
      <c r="F38" s="146"/>
      <c r="G38" s="61">
        <v>155</v>
      </c>
      <c r="H38" s="61">
        <v>95</v>
      </c>
      <c r="I38" s="144"/>
      <c r="J38" s="146">
        <v>3</v>
      </c>
      <c r="K38" s="146"/>
      <c r="L38" s="146">
        <v>4</v>
      </c>
      <c r="M38" s="146">
        <v>1</v>
      </c>
      <c r="N38" s="61">
        <v>8</v>
      </c>
      <c r="O38" s="61">
        <v>5</v>
      </c>
      <c r="P38" s="144"/>
      <c r="Q38" s="61">
        <v>163</v>
      </c>
    </row>
    <row r="39" spans="1:17" s="447" customFormat="1" ht="19.5" customHeight="1">
      <c r="A39" s="145" t="s">
        <v>211</v>
      </c>
      <c r="B39" s="144"/>
      <c r="C39" s="146">
        <v>133</v>
      </c>
      <c r="D39" s="146">
        <v>4</v>
      </c>
      <c r="E39" s="146">
        <v>265</v>
      </c>
      <c r="F39" s="146">
        <v>11</v>
      </c>
      <c r="G39" s="61">
        <v>413</v>
      </c>
      <c r="H39" s="61">
        <v>94</v>
      </c>
      <c r="I39" s="144"/>
      <c r="J39" s="146">
        <v>10</v>
      </c>
      <c r="K39" s="146">
        <v>2</v>
      </c>
      <c r="L39" s="146">
        <v>13</v>
      </c>
      <c r="M39" s="146">
        <v>1</v>
      </c>
      <c r="N39" s="61">
        <v>26</v>
      </c>
      <c r="O39" s="61">
        <v>6</v>
      </c>
      <c r="P39" s="144"/>
      <c r="Q39" s="61">
        <v>439</v>
      </c>
    </row>
    <row r="40" spans="1:17" s="447" customFormat="1" ht="19.5" customHeight="1">
      <c r="A40" s="145" t="s">
        <v>249</v>
      </c>
      <c r="B40" s="144"/>
      <c r="C40" s="146"/>
      <c r="D40" s="146"/>
      <c r="E40" s="146">
        <v>1</v>
      </c>
      <c r="F40" s="146"/>
      <c r="G40" s="61">
        <v>1</v>
      </c>
      <c r="H40" s="61">
        <v>33</v>
      </c>
      <c r="I40" s="144"/>
      <c r="J40" s="146">
        <v>2</v>
      </c>
      <c r="K40" s="146"/>
      <c r="L40" s="146"/>
      <c r="M40" s="146"/>
      <c r="N40" s="61">
        <v>2</v>
      </c>
      <c r="O40" s="61">
        <v>67</v>
      </c>
      <c r="P40" s="144"/>
      <c r="Q40" s="61">
        <v>3</v>
      </c>
    </row>
    <row r="41" spans="1:17" s="447" customFormat="1" ht="19.5" customHeight="1">
      <c r="A41" s="145" t="s">
        <v>206</v>
      </c>
      <c r="B41" s="144"/>
      <c r="C41" s="146">
        <v>476</v>
      </c>
      <c r="D41" s="146">
        <v>30</v>
      </c>
      <c r="E41" s="146">
        <v>959</v>
      </c>
      <c r="F41" s="146">
        <v>40</v>
      </c>
      <c r="G41" s="62">
        <v>1505</v>
      </c>
      <c r="H41" s="61">
        <v>96</v>
      </c>
      <c r="I41" s="144"/>
      <c r="J41" s="146">
        <v>12</v>
      </c>
      <c r="K41" s="146">
        <v>3</v>
      </c>
      <c r="L41" s="146">
        <v>42</v>
      </c>
      <c r="M41" s="146">
        <v>2</v>
      </c>
      <c r="N41" s="61">
        <v>59</v>
      </c>
      <c r="O41" s="61">
        <v>4</v>
      </c>
      <c r="P41" s="144"/>
      <c r="Q41" s="62">
        <v>1564</v>
      </c>
    </row>
    <row r="42" spans="1:17" s="447" customFormat="1" ht="19.5" customHeight="1">
      <c r="A42" s="145" t="s">
        <v>261</v>
      </c>
      <c r="B42" s="144"/>
      <c r="C42" s="146"/>
      <c r="D42" s="146"/>
      <c r="E42" s="146">
        <v>1</v>
      </c>
      <c r="F42" s="146"/>
      <c r="G42" s="61">
        <v>1</v>
      </c>
      <c r="H42" s="61">
        <v>100</v>
      </c>
      <c r="I42" s="144"/>
      <c r="J42" s="146"/>
      <c r="K42" s="146"/>
      <c r="L42" s="146"/>
      <c r="M42" s="146"/>
      <c r="N42" s="61">
        <v>0</v>
      </c>
      <c r="O42" s="61">
        <v>0</v>
      </c>
      <c r="P42" s="144"/>
      <c r="Q42" s="61">
        <v>1</v>
      </c>
    </row>
    <row r="43" spans="1:17" s="447" customFormat="1" ht="19.5" customHeight="1">
      <c r="A43" s="145" t="s">
        <v>213</v>
      </c>
      <c r="B43" s="144"/>
      <c r="C43" s="146">
        <v>81</v>
      </c>
      <c r="D43" s="146">
        <v>5</v>
      </c>
      <c r="E43" s="146">
        <v>299</v>
      </c>
      <c r="F43" s="146">
        <v>13</v>
      </c>
      <c r="G43" s="61">
        <v>398</v>
      </c>
      <c r="H43" s="61">
        <v>96</v>
      </c>
      <c r="I43" s="144"/>
      <c r="J43" s="146">
        <v>7</v>
      </c>
      <c r="K43" s="146"/>
      <c r="L43" s="146">
        <v>7</v>
      </c>
      <c r="M43" s="146">
        <v>4</v>
      </c>
      <c r="N43" s="61">
        <v>18</v>
      </c>
      <c r="O43" s="61">
        <v>4</v>
      </c>
      <c r="P43" s="144"/>
      <c r="Q43" s="61">
        <v>416</v>
      </c>
    </row>
    <row r="44" spans="1:17" s="447" customFormat="1" ht="19.5" customHeight="1">
      <c r="A44" s="145" t="s">
        <v>255</v>
      </c>
      <c r="B44" s="144"/>
      <c r="C44" s="146"/>
      <c r="D44" s="146"/>
      <c r="E44" s="146">
        <v>1</v>
      </c>
      <c r="F44" s="146"/>
      <c r="G44" s="61">
        <v>1</v>
      </c>
      <c r="H44" s="61">
        <v>100</v>
      </c>
      <c r="I44" s="144"/>
      <c r="J44" s="146"/>
      <c r="K44" s="146"/>
      <c r="L44" s="146"/>
      <c r="M44" s="146"/>
      <c r="N44" s="61">
        <v>0</v>
      </c>
      <c r="O44" s="61">
        <v>0</v>
      </c>
      <c r="P44" s="144"/>
      <c r="Q44" s="61">
        <v>1</v>
      </c>
    </row>
    <row r="45" spans="1:17" s="447" customFormat="1" ht="19.5" customHeight="1">
      <c r="A45" s="145" t="s">
        <v>242</v>
      </c>
      <c r="B45" s="144"/>
      <c r="C45" s="146">
        <v>3</v>
      </c>
      <c r="D45" s="146"/>
      <c r="E45" s="146">
        <v>5</v>
      </c>
      <c r="F45" s="146"/>
      <c r="G45" s="61">
        <v>8</v>
      </c>
      <c r="H45" s="61">
        <v>100</v>
      </c>
      <c r="I45" s="144"/>
      <c r="J45" s="146"/>
      <c r="K45" s="146"/>
      <c r="L45" s="146"/>
      <c r="M45" s="146"/>
      <c r="N45" s="61">
        <v>0</v>
      </c>
      <c r="O45" s="61">
        <v>0</v>
      </c>
      <c r="P45" s="144"/>
      <c r="Q45" s="61">
        <v>8</v>
      </c>
    </row>
    <row r="46" spans="1:17" s="447" customFormat="1" ht="19.5" customHeight="1">
      <c r="A46" s="145" t="s">
        <v>240</v>
      </c>
      <c r="B46" s="144"/>
      <c r="C46" s="146">
        <v>3</v>
      </c>
      <c r="D46" s="146"/>
      <c r="E46" s="146">
        <v>6</v>
      </c>
      <c r="F46" s="146"/>
      <c r="G46" s="61">
        <v>9</v>
      </c>
      <c r="H46" s="61">
        <v>100</v>
      </c>
      <c r="I46" s="144"/>
      <c r="J46" s="146"/>
      <c r="K46" s="146"/>
      <c r="L46" s="146"/>
      <c r="M46" s="146"/>
      <c r="N46" s="61">
        <v>0</v>
      </c>
      <c r="O46" s="61">
        <v>0</v>
      </c>
      <c r="P46" s="144"/>
      <c r="Q46" s="61">
        <v>9</v>
      </c>
    </row>
    <row r="47" spans="1:17" s="447" customFormat="1" ht="19.5" customHeight="1">
      <c r="A47" s="145" t="s">
        <v>253</v>
      </c>
      <c r="B47" s="144"/>
      <c r="C47" s="146"/>
      <c r="D47" s="146"/>
      <c r="E47" s="146">
        <v>2</v>
      </c>
      <c r="F47" s="146"/>
      <c r="G47" s="61">
        <v>2</v>
      </c>
      <c r="H47" s="61">
        <v>100</v>
      </c>
      <c r="I47" s="144"/>
      <c r="J47" s="146"/>
      <c r="K47" s="146"/>
      <c r="L47" s="146"/>
      <c r="M47" s="146"/>
      <c r="N47" s="61">
        <v>0</v>
      </c>
      <c r="O47" s="61">
        <v>0</v>
      </c>
      <c r="P47" s="144"/>
      <c r="Q47" s="61">
        <v>2</v>
      </c>
    </row>
    <row r="48" spans="1:17" s="447" customFormat="1" ht="19.5" customHeight="1">
      <c r="A48" s="145" t="s">
        <v>230</v>
      </c>
      <c r="B48" s="144"/>
      <c r="C48" s="146">
        <v>24</v>
      </c>
      <c r="D48" s="146"/>
      <c r="E48" s="146">
        <v>22</v>
      </c>
      <c r="F48" s="146"/>
      <c r="G48" s="61">
        <v>46</v>
      </c>
      <c r="H48" s="61">
        <v>100</v>
      </c>
      <c r="I48" s="144"/>
      <c r="J48" s="146"/>
      <c r="K48" s="146"/>
      <c r="L48" s="146"/>
      <c r="M48" s="146"/>
      <c r="N48" s="61">
        <v>0</v>
      </c>
      <c r="O48" s="61">
        <v>0</v>
      </c>
      <c r="P48" s="144"/>
      <c r="Q48" s="61">
        <v>46</v>
      </c>
    </row>
    <row r="49" spans="1:17" s="447" customFormat="1" ht="19.5" customHeight="1">
      <c r="A49" s="145" t="s">
        <v>234</v>
      </c>
      <c r="B49" s="144"/>
      <c r="C49" s="146">
        <v>13</v>
      </c>
      <c r="D49" s="146">
        <v>1</v>
      </c>
      <c r="E49" s="146">
        <v>7</v>
      </c>
      <c r="F49" s="146"/>
      <c r="G49" s="61">
        <v>21</v>
      </c>
      <c r="H49" s="61">
        <v>100</v>
      </c>
      <c r="I49" s="144"/>
      <c r="J49" s="146"/>
      <c r="K49" s="146"/>
      <c r="L49" s="146"/>
      <c r="M49" s="146"/>
      <c r="N49" s="61">
        <v>0</v>
      </c>
      <c r="O49" s="61">
        <v>0</v>
      </c>
      <c r="P49" s="144"/>
      <c r="Q49" s="61">
        <v>21</v>
      </c>
    </row>
    <row r="50" spans="1:17" s="447" customFormat="1" ht="19.5" customHeight="1">
      <c r="A50" s="145" t="s">
        <v>225</v>
      </c>
      <c r="B50" s="144"/>
      <c r="C50" s="146">
        <v>32</v>
      </c>
      <c r="D50" s="146">
        <v>3</v>
      </c>
      <c r="E50" s="146">
        <v>47</v>
      </c>
      <c r="F50" s="146">
        <v>4</v>
      </c>
      <c r="G50" s="61">
        <v>86</v>
      </c>
      <c r="H50" s="61">
        <v>91</v>
      </c>
      <c r="I50" s="144"/>
      <c r="J50" s="146">
        <v>5</v>
      </c>
      <c r="K50" s="146"/>
      <c r="L50" s="146">
        <v>3</v>
      </c>
      <c r="M50" s="146"/>
      <c r="N50" s="61">
        <v>8</v>
      </c>
      <c r="O50" s="61">
        <v>9</v>
      </c>
      <c r="P50" s="144"/>
      <c r="Q50" s="61">
        <v>94</v>
      </c>
    </row>
    <row r="51" spans="1:17" s="447" customFormat="1" ht="19.5" customHeight="1">
      <c r="A51" s="145" t="s">
        <v>163</v>
      </c>
      <c r="B51" s="144"/>
      <c r="C51" s="146">
        <v>1</v>
      </c>
      <c r="D51" s="146"/>
      <c r="E51" s="146">
        <v>1</v>
      </c>
      <c r="F51" s="146"/>
      <c r="G51" s="61">
        <v>2</v>
      </c>
      <c r="H51" s="61">
        <v>40</v>
      </c>
      <c r="I51" s="144"/>
      <c r="J51" s="146">
        <v>1</v>
      </c>
      <c r="K51" s="146"/>
      <c r="L51" s="146">
        <v>2</v>
      </c>
      <c r="M51" s="146"/>
      <c r="N51" s="61">
        <v>3</v>
      </c>
      <c r="O51" s="61">
        <v>60</v>
      </c>
      <c r="P51" s="144"/>
      <c r="Q51" s="61">
        <v>5</v>
      </c>
    </row>
    <row r="52" spans="1:17" s="447" customFormat="1" ht="19.5" customHeight="1">
      <c r="A52" s="145" t="s">
        <v>237</v>
      </c>
      <c r="B52" s="144"/>
      <c r="C52" s="146">
        <v>10</v>
      </c>
      <c r="D52" s="146">
        <v>1</v>
      </c>
      <c r="E52" s="146"/>
      <c r="F52" s="146"/>
      <c r="G52" s="61">
        <v>11</v>
      </c>
      <c r="H52" s="61">
        <v>92</v>
      </c>
      <c r="I52" s="144"/>
      <c r="J52" s="146">
        <v>1</v>
      </c>
      <c r="K52" s="146"/>
      <c r="L52" s="146"/>
      <c r="M52" s="146"/>
      <c r="N52" s="61">
        <v>1</v>
      </c>
      <c r="O52" s="61">
        <v>8</v>
      </c>
      <c r="P52" s="144"/>
      <c r="Q52" s="61">
        <v>12</v>
      </c>
    </row>
    <row r="53" spans="1:17" s="447" customFormat="1" ht="19.5" customHeight="1">
      <c r="A53" s="145" t="s">
        <v>165</v>
      </c>
      <c r="B53" s="144"/>
      <c r="C53" s="146"/>
      <c r="D53" s="146"/>
      <c r="E53" s="146"/>
      <c r="F53" s="146"/>
      <c r="G53" s="61">
        <v>0</v>
      </c>
      <c r="H53" s="61">
        <v>0</v>
      </c>
      <c r="I53" s="144"/>
      <c r="J53" s="146">
        <v>1</v>
      </c>
      <c r="K53" s="146"/>
      <c r="L53" s="146"/>
      <c r="M53" s="146"/>
      <c r="N53" s="61">
        <v>1</v>
      </c>
      <c r="O53" s="61">
        <v>100</v>
      </c>
      <c r="P53" s="144"/>
      <c r="Q53" s="61">
        <v>1</v>
      </c>
    </row>
    <row r="54" spans="1:17" s="447" customFormat="1" ht="19.5" customHeight="1">
      <c r="A54" s="145" t="s">
        <v>210</v>
      </c>
      <c r="B54" s="144"/>
      <c r="C54" s="146">
        <v>85</v>
      </c>
      <c r="D54" s="146">
        <v>6</v>
      </c>
      <c r="E54" s="146">
        <v>362</v>
      </c>
      <c r="F54" s="146">
        <v>3</v>
      </c>
      <c r="G54" s="61">
        <v>456</v>
      </c>
      <c r="H54" s="61">
        <v>98</v>
      </c>
      <c r="I54" s="144"/>
      <c r="J54" s="146">
        <v>1</v>
      </c>
      <c r="K54" s="146"/>
      <c r="L54" s="146">
        <v>6</v>
      </c>
      <c r="M54" s="146"/>
      <c r="N54" s="61">
        <v>7</v>
      </c>
      <c r="O54" s="61">
        <v>2</v>
      </c>
      <c r="P54" s="144"/>
      <c r="Q54" s="61">
        <v>463</v>
      </c>
    </row>
    <row r="55" spans="1:17" s="447" customFormat="1" ht="19.5" customHeight="1">
      <c r="A55" s="145" t="s">
        <v>241</v>
      </c>
      <c r="B55" s="144"/>
      <c r="C55" s="146">
        <v>3</v>
      </c>
      <c r="D55" s="146"/>
      <c r="E55" s="146">
        <v>4</v>
      </c>
      <c r="F55" s="146">
        <v>2</v>
      </c>
      <c r="G55" s="61">
        <v>9</v>
      </c>
      <c r="H55" s="61">
        <v>100</v>
      </c>
      <c r="I55" s="144"/>
      <c r="J55" s="146"/>
      <c r="K55" s="146"/>
      <c r="L55" s="146"/>
      <c r="M55" s="146"/>
      <c r="N55" s="61">
        <v>0</v>
      </c>
      <c r="O55" s="61">
        <v>0</v>
      </c>
      <c r="P55" s="144"/>
      <c r="Q55" s="61">
        <v>9</v>
      </c>
    </row>
    <row r="56" spans="1:17" s="447" customFormat="1" ht="19.5" customHeight="1">
      <c r="A56" s="145" t="s">
        <v>219</v>
      </c>
      <c r="B56" s="144"/>
      <c r="C56" s="146">
        <v>42</v>
      </c>
      <c r="D56" s="146">
        <v>1</v>
      </c>
      <c r="E56" s="146">
        <v>105</v>
      </c>
      <c r="F56" s="146"/>
      <c r="G56" s="61">
        <v>148</v>
      </c>
      <c r="H56" s="61">
        <v>87</v>
      </c>
      <c r="I56" s="144"/>
      <c r="J56" s="146">
        <v>7</v>
      </c>
      <c r="K56" s="146"/>
      <c r="L56" s="146">
        <v>16</v>
      </c>
      <c r="M56" s="146"/>
      <c r="N56" s="61">
        <v>23</v>
      </c>
      <c r="O56" s="61">
        <v>13</v>
      </c>
      <c r="P56" s="144"/>
      <c r="Q56" s="61">
        <v>171</v>
      </c>
    </row>
    <row r="57" spans="1:17" s="447" customFormat="1" ht="19.5" customHeight="1">
      <c r="A57" s="145" t="s">
        <v>223</v>
      </c>
      <c r="B57" s="144"/>
      <c r="C57" s="146">
        <v>43</v>
      </c>
      <c r="D57" s="146">
        <v>1</v>
      </c>
      <c r="E57" s="146">
        <v>98</v>
      </c>
      <c r="F57" s="146">
        <v>1</v>
      </c>
      <c r="G57" s="61">
        <v>143</v>
      </c>
      <c r="H57" s="61">
        <v>98</v>
      </c>
      <c r="I57" s="144"/>
      <c r="J57" s="146">
        <v>2</v>
      </c>
      <c r="K57" s="146"/>
      <c r="L57" s="146">
        <v>1</v>
      </c>
      <c r="M57" s="146"/>
      <c r="N57" s="61">
        <v>3</v>
      </c>
      <c r="O57" s="61">
        <v>2</v>
      </c>
      <c r="P57" s="144"/>
      <c r="Q57" s="61">
        <v>146</v>
      </c>
    </row>
    <row r="58" spans="1:17" s="447" customFormat="1" ht="19.5" customHeight="1">
      <c r="A58" s="145" t="s">
        <v>235</v>
      </c>
      <c r="B58" s="144"/>
      <c r="C58" s="146">
        <v>6</v>
      </c>
      <c r="D58" s="146">
        <v>1</v>
      </c>
      <c r="E58" s="146">
        <v>12</v>
      </c>
      <c r="F58" s="146"/>
      <c r="G58" s="61">
        <v>19</v>
      </c>
      <c r="H58" s="61">
        <v>100</v>
      </c>
      <c r="I58" s="144"/>
      <c r="J58" s="146"/>
      <c r="K58" s="146"/>
      <c r="L58" s="146"/>
      <c r="M58" s="146"/>
      <c r="N58" s="61">
        <v>0</v>
      </c>
      <c r="O58" s="61">
        <v>0</v>
      </c>
      <c r="P58" s="144"/>
      <c r="Q58" s="61">
        <v>19</v>
      </c>
    </row>
    <row r="59" spans="1:17" s="447" customFormat="1" ht="19.5" customHeight="1">
      <c r="A59" s="145" t="s">
        <v>215</v>
      </c>
      <c r="B59" s="144"/>
      <c r="C59" s="146">
        <v>120</v>
      </c>
      <c r="D59" s="146">
        <v>6</v>
      </c>
      <c r="E59" s="146">
        <v>141</v>
      </c>
      <c r="F59" s="146">
        <v>2</v>
      </c>
      <c r="G59" s="61">
        <v>269</v>
      </c>
      <c r="H59" s="61">
        <v>97</v>
      </c>
      <c r="I59" s="144"/>
      <c r="J59" s="146">
        <v>4</v>
      </c>
      <c r="K59" s="146"/>
      <c r="L59" s="146">
        <v>4</v>
      </c>
      <c r="M59" s="146">
        <v>1</v>
      </c>
      <c r="N59" s="61">
        <v>9</v>
      </c>
      <c r="O59" s="61">
        <v>3</v>
      </c>
      <c r="P59" s="144"/>
      <c r="Q59" s="61">
        <v>278</v>
      </c>
    </row>
    <row r="60" spans="1:17" s="447" customFormat="1" ht="19.5" customHeight="1">
      <c r="A60" s="145" t="s">
        <v>233</v>
      </c>
      <c r="B60" s="144"/>
      <c r="C60" s="146">
        <v>12</v>
      </c>
      <c r="D60" s="146"/>
      <c r="E60" s="146">
        <v>12</v>
      </c>
      <c r="F60" s="146"/>
      <c r="G60" s="61">
        <v>24</v>
      </c>
      <c r="H60" s="61">
        <v>89</v>
      </c>
      <c r="I60" s="144"/>
      <c r="J60" s="146">
        <v>1</v>
      </c>
      <c r="K60" s="146"/>
      <c r="L60" s="146">
        <v>2</v>
      </c>
      <c r="M60" s="146"/>
      <c r="N60" s="61">
        <v>3</v>
      </c>
      <c r="O60" s="61">
        <v>11</v>
      </c>
      <c r="P60" s="144"/>
      <c r="Q60" s="61">
        <v>27</v>
      </c>
    </row>
    <row r="61" spans="1:17" s="447" customFormat="1" ht="19.5" customHeight="1">
      <c r="A61" s="145" t="s">
        <v>209</v>
      </c>
      <c r="B61" s="144"/>
      <c r="C61" s="146">
        <v>245</v>
      </c>
      <c r="D61" s="146">
        <v>10</v>
      </c>
      <c r="E61" s="146">
        <v>213</v>
      </c>
      <c r="F61" s="146">
        <v>1</v>
      </c>
      <c r="G61" s="61">
        <v>469</v>
      </c>
      <c r="H61" s="61">
        <v>99</v>
      </c>
      <c r="I61" s="144"/>
      <c r="J61" s="146">
        <v>2</v>
      </c>
      <c r="K61" s="146"/>
      <c r="L61" s="146">
        <v>3</v>
      </c>
      <c r="M61" s="146"/>
      <c r="N61" s="61">
        <v>5</v>
      </c>
      <c r="O61" s="61">
        <v>1</v>
      </c>
      <c r="P61" s="144"/>
      <c r="Q61" s="61">
        <v>474</v>
      </c>
    </row>
    <row r="62" spans="1:17" s="447" customFormat="1" ht="19.5" customHeight="1">
      <c r="A62" s="145" t="s">
        <v>212</v>
      </c>
      <c r="B62" s="144"/>
      <c r="C62" s="146">
        <v>201</v>
      </c>
      <c r="D62" s="146">
        <v>11</v>
      </c>
      <c r="E62" s="146">
        <v>170</v>
      </c>
      <c r="F62" s="146">
        <v>5</v>
      </c>
      <c r="G62" s="61">
        <v>387</v>
      </c>
      <c r="H62" s="61">
        <v>91</v>
      </c>
      <c r="I62" s="144"/>
      <c r="J62" s="146">
        <v>20</v>
      </c>
      <c r="K62" s="146">
        <v>2</v>
      </c>
      <c r="L62" s="146">
        <v>13</v>
      </c>
      <c r="M62" s="146">
        <v>2</v>
      </c>
      <c r="N62" s="61">
        <v>37</v>
      </c>
      <c r="O62" s="61">
        <v>9</v>
      </c>
      <c r="P62" s="144"/>
      <c r="Q62" s="61">
        <v>424</v>
      </c>
    </row>
    <row r="63" spans="1:17" s="447" customFormat="1" ht="19.5" customHeight="1">
      <c r="A63" s="145" t="s">
        <v>229</v>
      </c>
      <c r="B63" s="144"/>
      <c r="C63" s="146">
        <v>18</v>
      </c>
      <c r="D63" s="146"/>
      <c r="E63" s="146">
        <v>28</v>
      </c>
      <c r="F63" s="146">
        <v>1</v>
      </c>
      <c r="G63" s="61">
        <v>47</v>
      </c>
      <c r="H63" s="61">
        <v>76</v>
      </c>
      <c r="I63" s="144"/>
      <c r="J63" s="146">
        <v>10</v>
      </c>
      <c r="K63" s="146"/>
      <c r="L63" s="146">
        <v>5</v>
      </c>
      <c r="M63" s="146"/>
      <c r="N63" s="61">
        <v>15</v>
      </c>
      <c r="O63" s="61">
        <v>24</v>
      </c>
      <c r="P63" s="144"/>
      <c r="Q63" s="61">
        <v>62</v>
      </c>
    </row>
    <row r="64" spans="1:17" s="447" customFormat="1" ht="19.5" customHeight="1">
      <c r="A64" s="145" t="s">
        <v>207</v>
      </c>
      <c r="B64" s="144"/>
      <c r="C64" s="146">
        <v>253</v>
      </c>
      <c r="D64" s="146">
        <v>10</v>
      </c>
      <c r="E64" s="146">
        <v>240</v>
      </c>
      <c r="F64" s="146">
        <v>10</v>
      </c>
      <c r="G64" s="61">
        <v>513</v>
      </c>
      <c r="H64" s="61">
        <v>90</v>
      </c>
      <c r="I64" s="144"/>
      <c r="J64" s="146">
        <v>27</v>
      </c>
      <c r="K64" s="146">
        <v>2</v>
      </c>
      <c r="L64" s="146">
        <v>26</v>
      </c>
      <c r="M64" s="146">
        <v>1</v>
      </c>
      <c r="N64" s="61">
        <v>56</v>
      </c>
      <c r="O64" s="61">
        <v>10</v>
      </c>
      <c r="P64" s="144"/>
      <c r="Q64" s="61">
        <v>569</v>
      </c>
    </row>
    <row r="65" spans="1:17" s="447" customFormat="1" ht="19.5" customHeight="1">
      <c r="A65" s="145" t="s">
        <v>228</v>
      </c>
      <c r="B65" s="144"/>
      <c r="C65" s="146">
        <v>33</v>
      </c>
      <c r="D65" s="146"/>
      <c r="E65" s="146">
        <v>31</v>
      </c>
      <c r="F65" s="146"/>
      <c r="G65" s="61">
        <v>64</v>
      </c>
      <c r="H65" s="61">
        <v>96</v>
      </c>
      <c r="I65" s="144"/>
      <c r="J65" s="146">
        <v>3</v>
      </c>
      <c r="K65" s="146"/>
      <c r="L65" s="146"/>
      <c r="M65" s="146"/>
      <c r="N65" s="61">
        <v>3</v>
      </c>
      <c r="O65" s="61">
        <v>4</v>
      </c>
      <c r="P65" s="144"/>
      <c r="Q65" s="61">
        <v>67</v>
      </c>
    </row>
    <row r="66" spans="1:17" s="447" customFormat="1" ht="19.5" customHeight="1">
      <c r="A66" s="145" t="s">
        <v>178</v>
      </c>
      <c r="B66" s="144"/>
      <c r="C66" s="146">
        <v>16</v>
      </c>
      <c r="D66" s="146"/>
      <c r="E66" s="146">
        <v>42</v>
      </c>
      <c r="F66" s="146">
        <v>2</v>
      </c>
      <c r="G66" s="61">
        <v>60</v>
      </c>
      <c r="H66" s="61">
        <v>83</v>
      </c>
      <c r="I66" s="144"/>
      <c r="J66" s="146">
        <v>6</v>
      </c>
      <c r="K66" s="146">
        <v>1</v>
      </c>
      <c r="L66" s="146">
        <v>5</v>
      </c>
      <c r="M66" s="146"/>
      <c r="N66" s="61">
        <v>12</v>
      </c>
      <c r="O66" s="61">
        <v>17</v>
      </c>
      <c r="P66" s="144"/>
      <c r="Q66" s="61">
        <v>72</v>
      </c>
    </row>
    <row r="67" spans="1:17" s="447" customFormat="1" ht="19.5" customHeight="1">
      <c r="A67" s="145" t="s">
        <v>204</v>
      </c>
      <c r="B67" s="144"/>
      <c r="C67" s="146">
        <v>36</v>
      </c>
      <c r="D67" s="146">
        <v>1</v>
      </c>
      <c r="E67" s="146">
        <v>52</v>
      </c>
      <c r="F67" s="146"/>
      <c r="G67" s="61">
        <v>89</v>
      </c>
      <c r="H67" s="61">
        <v>95</v>
      </c>
      <c r="I67" s="144"/>
      <c r="J67" s="146">
        <v>1</v>
      </c>
      <c r="K67" s="146"/>
      <c r="L67" s="146">
        <v>4</v>
      </c>
      <c r="M67" s="146"/>
      <c r="N67" s="61">
        <v>5</v>
      </c>
      <c r="O67" s="61">
        <v>5</v>
      </c>
      <c r="P67" s="144"/>
      <c r="Q67" s="61">
        <v>94</v>
      </c>
    </row>
    <row r="68" spans="1:17" s="447" customFormat="1" ht="8.1" customHeight="1">
      <c r="A68" s="143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</row>
    <row r="69" spans="1:17" s="447" customFormat="1" ht="20.100000000000001" customHeight="1">
      <c r="A69" s="71" t="s">
        <v>90</v>
      </c>
      <c r="B69" s="143"/>
      <c r="C69" s="73">
        <v>2734</v>
      </c>
      <c r="D69" s="72">
        <v>122</v>
      </c>
      <c r="E69" s="73">
        <v>4523</v>
      </c>
      <c r="F69" s="72">
        <v>132</v>
      </c>
      <c r="G69" s="73">
        <v>7511</v>
      </c>
      <c r="H69" s="72">
        <v>95</v>
      </c>
      <c r="I69" s="143"/>
      <c r="J69" s="72">
        <v>147</v>
      </c>
      <c r="K69" s="72">
        <v>12</v>
      </c>
      <c r="L69" s="72">
        <v>200</v>
      </c>
      <c r="M69" s="72">
        <v>13</v>
      </c>
      <c r="N69" s="72">
        <v>372</v>
      </c>
      <c r="O69" s="72">
        <v>5</v>
      </c>
      <c r="P69" s="143"/>
      <c r="Q69" s="73">
        <v>7883</v>
      </c>
    </row>
    <row r="70" spans="1:17">
      <c r="A70" s="54"/>
    </row>
    <row r="71" spans="1:17" s="101" customFormat="1" ht="17.100000000000001" customHeight="1">
      <c r="A71" s="449" t="s">
        <v>293</v>
      </c>
    </row>
    <row r="72" spans="1:17" s="101" customFormat="1" ht="17.100000000000001" customHeight="1">
      <c r="A72" s="449" t="s">
        <v>195</v>
      </c>
    </row>
    <row r="73" spans="1:17" s="101" customFormat="1" ht="17.100000000000001" customHeight="1">
      <c r="A73" s="449" t="s">
        <v>196</v>
      </c>
    </row>
    <row r="74" spans="1:17" s="101" customFormat="1" ht="17.100000000000001" customHeight="1">
      <c r="A74" s="449" t="s">
        <v>294</v>
      </c>
    </row>
    <row r="75" spans="1:17" s="101" customFormat="1" ht="17.100000000000001" customHeight="1">
      <c r="A75" s="449" t="s">
        <v>264</v>
      </c>
    </row>
    <row r="76" spans="1:17" s="101" customFormat="1" ht="17.100000000000001" customHeight="1">
      <c r="A76" s="449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37" firstPageNumber="7" fitToWidth="0" fitToHeight="0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PPPAMGE_GRAPAG_13</vt:lpstr>
      <vt:lpstr>PPPAMEF_GRAPAG_14</vt:lpstr>
      <vt:lpstr>PPPAMFSJSEF_TA_BPAG_15</vt:lpstr>
      <vt:lpstr>PPPAMFSJ_GRAPAG_16</vt:lpstr>
      <vt:lpstr>PPGEFSJS_TAB_PAG_17</vt:lpstr>
      <vt:lpstr>PPTDPEF_TABPAG_18</vt:lpstr>
      <vt:lpstr>TDPPP_GRA_PAG_19</vt:lpstr>
      <vt:lpstr>PPPDP_GRA_PAG_20</vt:lpstr>
      <vt:lpstr>PPPDPEF_GRAPAG_21</vt:lpstr>
      <vt:lpstr>PPPDPSJSEF_TABPAG_22</vt:lpstr>
      <vt:lpstr>PPPDPFSJ_GRA_PAG_23</vt:lpstr>
      <vt:lpstr>PPLHJS_TAB_PAG_24</vt:lpstr>
      <vt:lpstr>PPLHJS_GRA_PAG_25</vt:lpstr>
      <vt:lpstr>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PPLHJS_GRA_PAG_26!Área_de_impresión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PPPAMEF_GRAPAG_14!Área_de_impresión</vt:lpstr>
      <vt:lpstr>PPPAMFSJ_GRAPAG_16!Área_de_impresión</vt:lpstr>
      <vt:lpstr>PPPAMFSJSEF_TA_BPAG_15!Área_de_impresión</vt:lpstr>
      <vt:lpstr>PPPAMGE_GRAPAG_13!Área_de_impresión</vt:lpstr>
      <vt:lpstr>PPPAMGEEF_TAB_PAG_12!Área_de_impresión</vt:lpstr>
      <vt:lpstr>PPPDP_GRA_PAG_20!Área_de_impresión</vt:lpstr>
      <vt:lpstr>PPPDPEF_GRAPAG_21!Área_de_impresión</vt:lpstr>
      <vt:lpstr>PPPDPFSJ_GRA_PAG_23!Área_de_impresión</vt:lpstr>
      <vt:lpstr>PPPDPSJSEF_TABPAG_22!Área_de_impresión</vt:lpstr>
      <vt:lpstr>PPPMIEF_GRA_PAG_11!Área_de_impresión</vt:lpstr>
      <vt:lpstr>PPPMIEF_TAB_PAG_10!Área_de_impresión</vt:lpstr>
      <vt:lpstr>PPTDPEF_TABPAG_18!Área_de_impresión</vt:lpstr>
      <vt:lpstr>TDPPP_GRA_PAG_19!Área_de_impresión</vt:lpstr>
      <vt:lpstr>ENCABEZADO!notas_secciones_cuaderno.php?mes__Abril__anio__2012__idSeccion__29</vt:lpstr>
      <vt:lpstr>PPPAMGEEF_TAB_PAG_12!Pag_10_excel.php?mes_Agosto_anio_2023_origen_excel</vt:lpstr>
      <vt:lpstr>PPPAMGE_GRAPAG_13!Pag_11_excel.php?mes_Agosto_anio_2023_origen_excel</vt:lpstr>
      <vt:lpstr>PPPAMEF_GRAPAG_14!Pag_12_excel.php?mes_Agosto_anio_2023_origen_excel</vt:lpstr>
      <vt:lpstr>PPPAMFSJSEF_TA_BPAG_15!Pag_13_excel.php?mes_Diciembre_anio_2021_origen_excel</vt:lpstr>
      <vt:lpstr>PPPAMFSJ_GRAPAG_16!Pag_14_excel.php?mes_Agosto_anio_2023_origen_excel</vt:lpstr>
      <vt:lpstr>PPGEFSJS_TAB_PAG_17!Pag_15_excel.php?mes_Agosto_anio_2023_origen_excel</vt:lpstr>
      <vt:lpstr>PPTDPEF_TABPAG_18!Pag_16_excel.php?mes_Agosto_anio_2023_origen_excel</vt:lpstr>
      <vt:lpstr>TDPPP_GRA_PAG_19!Pag_17_excel.php?mes_Agosto_anio_2023_origen_excel</vt:lpstr>
      <vt:lpstr>PPPDP_GRA_PAG_20!Pag_18_excel.php?mes_Agosto_anio_2023_origen_excel</vt:lpstr>
      <vt:lpstr>PPPDPEF_GRAPAG_21!Pag_19_excel.php?mes_Agosto_anio_2023_origen_excel</vt:lpstr>
      <vt:lpstr>PPIGEF_TAB_PAG_2!Pag_2_excel.php?mes_Agosto_anio_2023_origen_excel</vt:lpstr>
      <vt:lpstr>PPPDPSJSEF_TABPAG_22!Pag_20_excel.php?mes_Agosto_anio_2023_origen_excel</vt:lpstr>
      <vt:lpstr>PPPDPFSJ_GRA_PAG_23!Pag_21_excel.php?mes_Agosto_anio_2023_origen_excel</vt:lpstr>
      <vt:lpstr>PPEPO_TABAG__PPAG_34!Pag_22_excel.php?mes_Agosto_anio_2023_origen_excel</vt:lpstr>
      <vt:lpstr>PPEPO_GRA_PAG_35!Pag_23_excel.php?mes_Agosto_anio_2023_origen_excel</vt:lpstr>
      <vt:lpstr>PPEFSJSEF_TABPAG_36!Pag_24_excel.php?mes_Agosto_anio_2023_origen_excel</vt:lpstr>
      <vt:lpstr>PPEFSJSPO_TAB_PAG_37!Pag_25_excel.php?mes_Agosto_anio_2023_origen_excel</vt:lpstr>
      <vt:lpstr>PPEFSJSPO_TAB_PAG_38!Pag_26_excel.php?mes_Agosto_anio_2023_origen_excel</vt:lpstr>
      <vt:lpstr>PPEFSJ_GRA_PAG_39!Pag_27_excel.php?mes_Agosto_anio_2023_origen_excel</vt:lpstr>
      <vt:lpstr>PPEC_GRA_PAG_40!Pag_28_excel.php?mes_Agosto_anio_2023_origen_excel</vt:lpstr>
      <vt:lpstr>PPEFSJS_TAB_PAG_8!Pag_29_excel.php?mes_Agosto_anio_2023_origen_excel</vt:lpstr>
      <vt:lpstr>PPGE_GRA_PAG_3!Pag_3_excel.php?mes_Agosto_anio_2023_origen_excel</vt:lpstr>
      <vt:lpstr>PPEFSJS_TAB_PAG_9!Pag_30_excel.php?mes_Agosto_anio_2023_origen_excel</vt:lpstr>
      <vt:lpstr>'PPEFSJ_TAB PAG_41'!Pag_31_excel.php?mes_Agosto_anio_2023_origen_excel</vt:lpstr>
      <vt:lpstr>PPEFSJ_TAB_PAG_42!Pag_32_excel.php?mes_Agosto_anio_2023_origen_excel</vt:lpstr>
      <vt:lpstr>PPLLGBTTIQ_GRA_PAG_32!Pag_4_excel.php?mes_Abril_anio_2022_origen_excel</vt:lpstr>
      <vt:lpstr>PPIFSSEF_TAB_PAG_4!Pag_4_excel.php?mes_Agosto_anio_2023_origen_excel</vt:lpstr>
      <vt:lpstr>PPIFSJ_GRA_PAG_5!Pag_5_excel.php?mes_Agosto_anio_2023_origen_excel</vt:lpstr>
      <vt:lpstr>PPIEF_GRA_PAG_6!Pag_6_excel.php?mes_Agosto_anio_2023_origen_excel</vt:lpstr>
      <vt:lpstr>PPEFSJS_TAB_PAG_7!Pag_7_excel.php?mes_Agosto_anio_2023_origen_excel</vt:lpstr>
      <vt:lpstr>PPPMIEF_TAB_PAG_10!Pag_8_excel.php?mes_Agosto_anio_2023_origen_excel</vt:lpstr>
      <vt:lpstr>PPPMIEF_GRA_PAG_11!Pag_9_excel.php?mes_Agosto_anio_2023_origen_excel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2023-10-02T20:05:14Z</cp:lastPrinted>
  <dcterms:created xsi:type="dcterms:W3CDTF">2012-02-02T23:06:16Z</dcterms:created>
  <dcterms:modified xsi:type="dcterms:W3CDTF">2023-10-02T20:05:30Z</dcterms:modified>
</cp:coreProperties>
</file>