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charts/chart28.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9.xml" ContentType="application/vnd.openxmlformats-officedocument.drawingml.chart+xml"/>
  <Override PartName="/xl/charts/chart30.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1.xml" ContentType="application/vnd.openxmlformats-officedocument.drawingml.chart+xml"/>
  <Override PartName="/xl/charts/chart32.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3.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4.xml" ContentType="application/vnd.openxmlformats-officedocument.drawingml.chart+xml"/>
  <Override PartName="/xl/charts/chart35.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47FDB93B-C351-4F9F-9A6A-E03E87C271B6}"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1"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2"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EFEREPSI)" sheetId="932" r:id="rId31"/>
    <sheet name="PPPAMGEEF_TAB_PAG_42" sheetId="935" r:id="rId32"/>
    <sheet name="PAG_43_PPPAMGE_GRA" sheetId="936" r:id="rId33"/>
    <sheet name="PAG_44_PPGEFSJS_TAB" sheetId="937" r:id="rId34"/>
    <sheet name="PAG_45_NIVEL_ESCOL" sheetId="954" r:id="rId35"/>
    <sheet name="PAG_46_ESCOL_SITJUR" sheetId="955" r:id="rId36"/>
    <sheet name="PAG_47_ESCOL_SITJURFS" sheetId="956" r:id="rId37"/>
    <sheet name="PAG-48_GRAF_ESCOL" sheetId="958"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3" r:id="rId50"/>
  </sheets>
  <externalReferences>
    <externalReference r:id="rId51"/>
    <externalReference r:id="rId52"/>
    <externalReference r:id="rId53"/>
  </externalReferences>
  <definedNames>
    <definedName name="_Fill" localSheetId="1" hidden="1">#REF!</definedName>
    <definedName name="_Fill" localSheetId="34" hidden="1">#REF!</definedName>
    <definedName name="_Fill" localSheetId="35" hidden="1">#REF!</definedName>
    <definedName name="_Fill" localSheetId="36" hidden="1">#REF!</definedName>
    <definedName name="_Fill" localSheetId="14" hidden="1">#REF!</definedName>
    <definedName name="_Fill" localSheetId="2"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xlnm._FilterDatabase" localSheetId="37" hidden="1">'PAG-48_GRAF_ESCOL'!$A$7:$B$24</definedName>
    <definedName name="_Key1" localSheetId="1"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4" hidden="1">#REF!</definedName>
    <definedName name="_Sort" localSheetId="35" hidden="1">#REF!</definedName>
    <definedName name="_Sort" localSheetId="36" hidden="1">#REF!</definedName>
    <definedName name="_Sort" localSheetId="14" hidden="1">#REF!</definedName>
    <definedName name="_Sort" localSheetId="2"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PAG_43_PPPAMGE_GRA!$A$1:$K$32</definedName>
    <definedName name="_xlnm.Print_Area" localSheetId="33">PAG_44_PPGEFSJS_TAB!$A$1:$Q$23</definedName>
    <definedName name="_xlnm.Print_Area" localSheetId="34">PAG_45_NIVEL_ESCOL!$A$1:$V$64</definedName>
    <definedName name="_xlnm.Print_Area" localSheetId="35">PAG_46_ESCOL_SITJUR!$A$1:$Q$63</definedName>
    <definedName name="_xlnm.Print_Area" localSheetId="36">PAG_47_ESCOL_SITJURFS!$A$1:$P$32</definedName>
    <definedName name="_xlnm.Print_Area" localSheetId="9">'Pág-10-Grá-CPP'!$A$1:$O$45</definedName>
    <definedName name="_xlnm.Print_Area" localSheetId="10">'Pág-11-Grá-CPP'!$A$1:$L$48</definedName>
    <definedName name="_xlnm.Print_Area" localSheetId="11">'Pág-12-Grá-DCP'!$A$1:$L$30</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(CEFEREPSI)'!$A$1:$Y$50</definedName>
    <definedName name="_xlnm.Print_Area" localSheetId="37">'PAG-48_GRAF_ESCOL'!$A$1:$M$36</definedName>
    <definedName name="_xlnm.Print_Area" localSheetId="38">'Pág-49-Tab-BLA'!$A$1:$Q$50</definedName>
    <definedName name="_xlnm.Print_Area" localSheetId="3">'Pág-4-Grá-PP-F'!$A$1:$L$35</definedName>
    <definedName name="_xlnm.Print_Area" localSheetId="39">'Pág-50-Grá-BLA'!$A$1:$M$39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'Pág-57-Tab-NII'!$A$1:$R$31</definedName>
    <definedName name="_xlnm.Print_Area" localSheetId="47">'Pág-58-Grá-NII'!$A$1:$M$36</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PPPAMGEEF_TAB_PAG_42!$A$1:$M$64</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34">'[1]TOTAL CF Y EF'!$P$3</definedName>
    <definedName name="CAnio" localSheetId="35">'[1]TOTAL CF Y EF'!$P$3</definedName>
    <definedName name="CAnio" localSheetId="36">PAG_47_ESCOL_SITJURFS!#REF!</definedName>
    <definedName name="CAnio" localSheetId="14">#REF!</definedName>
    <definedName name="CAnio" localSheetId="37">#REF!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34">'[1]TOTAL CF Y EF'!$Q$4</definedName>
    <definedName name="CIdMes" localSheetId="35">'[1]TOTAL CF Y EF'!$Q$4</definedName>
    <definedName name="CIdMes" localSheetId="36">PAG_47_ESCOL_SITJURFS!#REF!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34">'[1]TOTAL CF Y EF'!$P$4</definedName>
    <definedName name="CMes" localSheetId="35">'[1]TOTAL CF Y EF'!$P$4</definedName>
    <definedName name="CMes" localSheetId="36">PAG_47_ESCOL_SITJURFS!#REF!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34">[1]Catalogos!$A$2:$A$13</definedName>
    <definedName name="Meses" localSheetId="35">[1]Catalogos!$A$2:$A$13</definedName>
    <definedName name="Meses" localSheetId="36">[1]Catalogos!$A$2:$A$13</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34">'[1]TOTAL CF Y EF'!$T$4</definedName>
    <definedName name="NextMes" localSheetId="35">'[1]TOTAL CF Y EF'!$T$4</definedName>
    <definedName name="NextMes" localSheetId="36">PAG_47_ESCOL_SITJURFS!#REF!</definedName>
    <definedName name="NextMes" localSheetId="14">#REF!</definedName>
    <definedName name="NextMes" localSheetId="37">#REF!</definedName>
    <definedName name="NextMes" localSheetId="4">[2]PAG_45_NIVEL_ESCOL!#REF!</definedName>
    <definedName name="NextMes" localSheetId="49">#REF!</definedName>
    <definedName name="NextMes" localSheetId="5">[2]PAG_45_NIVEL_ESCOL!#REF!</definedName>
    <definedName name="NextMes">#REF!</definedName>
    <definedName name="pag_10.php?mes__Agosto__anio__2023__origen__excel" localSheetId="11">'Pág-12-Grá-DCP'!$A$1:$B$31</definedName>
    <definedName name="Pag_10_excel.php?mes_Agosto_anio_2023_origen_excel" localSheetId="33">PAG_44_PPGEFSJS_TAB!$A$1:$Q$25</definedName>
    <definedName name="pag_11.php?mes__Agosto__anio__2023__origen__excel" localSheetId="12">'Pág-13-Tab-NC'!$A$1:$K$62</definedName>
    <definedName name="pag_12.php?mes__Agosto__anio__2023__origen__excel" localSheetId="13">'Pág-14-Grá-SP'!$A$1:$B$56</definedName>
    <definedName name="pag_13.php?mes__Diciembre__anio__2021__origen__excel" localSheetId="14">'Pág-15-Tab-TCI'!#REF!</definedName>
    <definedName name="pag_14_29.php?mes__Agosto__anio__2023__origen__excel" localSheetId="15">'Pág-16-26-Tab-CSP'!$A$1:$U$402</definedName>
    <definedName name="pag_30.php?mes__Agosto__anio__2023__origen__excel" localSheetId="16">'Pág-27-Grá-CF'!$A$1:$B$24</definedName>
    <definedName name="pag_31_33.php?mes__Agosto__anio__2023__id_centro_197" localSheetId="17">'Pág-28-Tab-CF (1)'!$A$1:$K$51</definedName>
    <definedName name="pag_31_33.php?mes__Agosto__anio__2023__id_centro_229" localSheetId="30">'Pág-41-Tab-CF (CEFEREPSI)'!$A$1:$K$51</definedName>
    <definedName name="pag_31_33.php?mes__Agosto__anio__2023__id_centro_251" localSheetId="18">'Pág-29-Tab-CF (4)'!$A$1:$K$51</definedName>
    <definedName name="pag_31_33.php?mes__Agosto__anio__2023__id_centro_407" localSheetId="19">'Pág-30-Tab-CF (5)'!$A$1:$K$51</definedName>
    <definedName name="pag_31_33.php?mes__Agosto__anio__2023__id_centro_430" localSheetId="20">'Pág-31-Tab-CF (7)'!$A$1:$K$51</definedName>
    <definedName name="pag_31_33.php?mes__Agosto__anio__2023__id_centro_437" localSheetId="21">'Pág-32-Tab-CF (8)'!$A$1:$K$51</definedName>
    <definedName name="pag_31_33.php?mes__Agosto__anio__2023__id_centro_445" localSheetId="22">'Pág-33-Tab-CF (11)'!$A$1:$K$51</definedName>
    <definedName name="pag_31_33.php?mes__Agosto__anio__2023__id_centro_446" localSheetId="23">'Pág-34-Tab-CF (12)'!$A$1:$K$51</definedName>
    <definedName name="pag_31_33.php?mes__Agosto__anio__2023__id_centro_470" localSheetId="24">'Pág-35-Tab-CF (13)'!$A$1:$K$51</definedName>
    <definedName name="pag_31_33.php?mes__Agosto__anio__2023__id_centro_474" localSheetId="25">'Pág-36-Tab-CF (14)'!$A$1:$K$51</definedName>
    <definedName name="pag_31_33.php?mes__Agosto__anio__2023__id_centro_653" localSheetId="26">'Pág-37-Tab-CF (15)'!$A$1:$K$51</definedName>
    <definedName name="pag_31_33.php?mes__Agosto__anio__2023__id_centro_654" localSheetId="27">'Pág-38-Tab-CF (16)'!$A$1:$K$51</definedName>
    <definedName name="pag_31_33.php?mes__Agosto__anio__2023__id_centro_655" localSheetId="28">'Pág-39-Tab-CF (17)'!$A$1:$K$51</definedName>
    <definedName name="pag_31_33.php?mes__Agosto__anio__2023__id_centro_660" localSheetId="29">'Pág-40-Tab-CF (18)'!$A$1:$K$51</definedName>
    <definedName name="pag_37.php?mes__Agosto__anio__2023__origen__excel" localSheetId="38">'Pág-49-Tab-BLA'!$A$1:$Q$50</definedName>
    <definedName name="pag_38.php?mes__Agosto__anio__2023__origen__excel" localSheetId="39">'Pág-50-Grá-BLA'!$A$1:$B$40</definedName>
    <definedName name="pag_39.php?mes__Agosto__anio__2023__origen__excel" localSheetId="40">'Pág-51-Tab-PLV'!$A$1:$Q$48</definedName>
    <definedName name="pag_4.php?mes__Agosto__anio__2023__origen__excel" localSheetId="3">'Pág-4-Grá-PP-F'!$A$1:$C$36</definedName>
    <definedName name="Pag_4_excel.php?mes_Abril_anio_2022_origen_excel" localSheetId="35">PAG_46_ESCOL_SITJUR!$A$1:$Q$66</definedName>
    <definedName name="pag_40.php?mes__Agosto__anio__2023__origen__excel" localSheetId="41">'Pág-52-Grá-PLV'!$A$1:$B$37</definedName>
    <definedName name="pag_41.php?mes__Agosto__anio__2023__origen__excel" localSheetId="42">'Pág-53-Tab-RAPLV'!$A$1:$Q$49</definedName>
    <definedName name="pag_42.php?mes__Agosto__anio__2023__origen__excel" localSheetId="43">'Pág-54-Grá-RAPLV'!$A$1:$B$39</definedName>
    <definedName name="pag_43_1_ic.php?mes__Agosto__anio__2023__origen__excel" localSheetId="44">'Pág-55-Tab-IP(1)'!$A$1:$AK$53</definedName>
    <definedName name="pag_43_2_ic.php?mes__Agosto__anio__2023__origen__excel" localSheetId="45">'Pág-56-Tab-IP(2)'!$A$1:$S$53</definedName>
    <definedName name="pag_44_ic.php?mes__Agosto__anio__2023__origen__excel" localSheetId="46">'Pág-57-Tab-NII'!$A$1:$R$32</definedName>
    <definedName name="pag_45_ic.php?mes__Agosto__anio__2023__origen__excel" localSheetId="47">'Pág-58-Grá-NII'!$A$1:$B$36</definedName>
    <definedName name="pag_46_ic.php?mes__Agosto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Agosto__anio__2023__origen__excel" localSheetId="6">'Pág-7-Tab-PP-EF'!$A$1:$Z$68</definedName>
    <definedName name="pag_6.php?mes__Agosto__anio__2023__origen__excel" localSheetId="7">'Pág-8-Grá-PP'!$A$1:$B$56</definedName>
    <definedName name="pag_7.php?mes__Agosto__anio__2023__origen__excel" localSheetId="8">'Pág-9-Tab-CPP'!$A$1:$AA$45</definedName>
    <definedName name="pag_8.php?mes__Agosto__anio__2023__origen__excel" localSheetId="9">'Pág-10-Grá-CPP'!$A$1:$C$46</definedName>
    <definedName name="pag_9.php?mes__Agosto__anio__2023__origen__excel" localSheetId="10">'Pág-11-Grá-CPP'!$A$1:$I$49</definedName>
    <definedName name="PRUEBA" localSheetId="1"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9" i="955" l="1"/>
  <c r="O58" i="955"/>
  <c r="H58" i="955"/>
  <c r="H60" i="955"/>
  <c r="O60" i="955"/>
  <c r="H8" i="955" l="1"/>
  <c r="O25" i="904"/>
  <c r="O24" i="904"/>
  <c r="O22" i="904"/>
  <c r="O21" i="904"/>
  <c r="A63" i="955" l="1"/>
  <c r="A2" i="955"/>
  <c r="A64" i="954"/>
  <c r="A3" i="954"/>
  <c r="O19" i="937" l="1"/>
  <c r="O10" i="937"/>
  <c r="O11" i="937"/>
  <c r="O12" i="937"/>
  <c r="O13" i="937"/>
  <c r="O14" i="937"/>
  <c r="O15" i="937"/>
  <c r="O16" i="937"/>
  <c r="O17" i="937"/>
  <c r="O9" i="937"/>
  <c r="H19" i="937"/>
  <c r="H10" i="937"/>
  <c r="H11" i="937"/>
  <c r="H12" i="937"/>
  <c r="H13" i="937"/>
  <c r="H14" i="937"/>
  <c r="H15" i="937"/>
  <c r="H16" i="937"/>
  <c r="H17" i="937"/>
  <c r="H9" i="937"/>
  <c r="A5" i="910"/>
  <c r="C53" i="951"/>
  <c r="B53" i="951"/>
  <c r="C52" i="951"/>
  <c r="C51" i="951"/>
  <c r="C50" i="951"/>
  <c r="C49" i="951"/>
  <c r="C48" i="951"/>
  <c r="C47" i="951"/>
  <c r="C46" i="951"/>
  <c r="C45" i="951"/>
  <c r="C44" i="951"/>
  <c r="C43" i="951"/>
  <c r="C42" i="951"/>
  <c r="C41" i="951"/>
  <c r="C40" i="951"/>
  <c r="C39" i="951"/>
  <c r="A3" i="949" l="1"/>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887B8816-348C-4A1D-9ABA-82D7A15F515A}" name="Conexión15255" type="4" refreshedVersion="8" background="1" saveData="1">
    <webPr sourceData="1" parsePre="1" consecutive="1" xl2000="1" url="http://10.238.199.8/ssp_estadistica/cuaderno/cuaderno_2017/pag_4.php?mes=Agosto&amp;anio=2023&amp;origen='excel'" htmlFormat="all"/>
  </connection>
  <connection id="5842" xr16:uid="{21CB2120-00CA-45BE-B946-B81B03166501}" name="Conexión15256" type="4" refreshedVersion="8" background="1" saveData="1">
    <webPr sourceData="1" parsePre="1" consecutive="1" xl2000="1" url="http://10.238.199.8/ssp_estadistica/cuaderno/cuaderno_2017/pag_5.php?mes=Agosto&amp;anio=2023&amp;origen='excel'" htmlFormat="all"/>
  </connection>
  <connection id="5843" xr16:uid="{F2BFB808-CF77-44F3-BB0D-ADB0467A3CA9}" name="Conexión15257" type="4" refreshedVersion="8" background="1" saveData="1">
    <webPr sourceData="1" parsePre="1" consecutive="1" xl2000="1" url="http://10.238.199.8/ssp_estadistica/cuaderno/cuaderno_2017/pag_6.php?mes=Agosto&amp;anio=2023&amp;origen='excel'" htmlFormat="all"/>
  </connection>
  <connection id="5844" xr16:uid="{7580E1D5-4E77-4EE6-BFBB-52D076C46A29}" name="Conexión15258" type="4" refreshedVersion="8" background="1" saveData="1">
    <webPr sourceData="1" parsePre="1" consecutive="1" xl2000="1" url="http://10.238.199.8/ssp_estadistica/cuaderno/cuaderno_2017/pag_7.php?mes=Agosto&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7CB22756-B343-4359-8AF8-AE42A5D0A1F7}" name="Conexión15259" type="4" refreshedVersion="8" background="1" saveData="1">
    <webPr sourceData="1" parsePre="1" consecutive="1" xl2000="1" url="http://10.238.199.8/ssp_estadistica/cuaderno/cuaderno_2017/pag_8.php?mes=Agosto&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2665433D-45B3-4E5F-BB42-73DD61F6BB96}" name="Conexión15260" type="4" refreshedVersion="8" background="1" saveData="1">
    <webPr sourceData="1" parsePre="1" consecutive="1" xl2000="1" url="http://10.238.199.8/ssp_estadistica/cuaderno/cuaderno_2017/pag_9.php?mes=Agosto&amp;anio=2023&amp;origen='excel'" htmlFormat="all"/>
  </connection>
  <connection id="5850" xr16:uid="{32025255-89A0-467B-A197-C9B591494FF8}" name="Conexión15261" type="4" refreshedVersion="8" background="1" saveData="1">
    <webPr sourceData="1" parsePre="1" consecutive="1" xl2000="1" url="http://10.238.199.8/ssp_estadistica/cuaderno/cuaderno_2017/pag_10.php?mes=Agosto&amp;anio=2023&amp;origen='excel'" htmlFormat="all"/>
  </connection>
  <connection id="5851" xr16:uid="{493FEACA-1ED2-4E10-A25B-B2BDEB0C6DCC}" name="Conexión15262" type="4" refreshedVersion="8" background="1" saveData="1">
    <webPr sourceData="1" parsePre="1" consecutive="1" xl2000="1" url="http://10.238.199.8/ssp_estadistica/cuaderno/cuaderno_2017/pag_11.php?mes=Agosto&amp;anio=2023&amp;origen='excel'" htmlFormat="all"/>
  </connection>
  <connection id="5852" xr16:uid="{D413E208-0AB0-439D-ABFB-0D46140FB995}" name="Conexión15263" type="4" refreshedVersion="8" background="1" saveData="1">
    <webPr sourceData="1" parsePre="1" consecutive="1" xl2000="1" url="http://10.238.199.8/ssp_estadistica/cuaderno/cuaderno_2017/pag_12.php?mes=Agosto&amp;anio=2023&amp;origen='excel'" htmlFormat="all"/>
  </connection>
  <connection id="5853" xr16:uid="{E9A9B2F9-397D-4444-99AE-105B20D966DA}" name="Conexión15265" type="4" refreshedVersion="8" background="1" saveData="1">
    <webPr sourceData="1" parsePre="1" consecutive="1" xl2000="1" url="http://10.238.199.8/ssp_estadistica/cuaderno/cuaderno_2017/pag_14_29.php?mes=Agosto&amp;anio=2023&amp;origen='excel'" htmlFormat="all"/>
  </connection>
  <connection id="5854" xr16:uid="{28DB5C49-568F-495A-AE31-73B8DBBE91BB}" name="Conexión15266" type="4" refreshedVersion="8" background="1" saveData="1">
    <webPr sourceData="1" parsePre="1" consecutive="1" xl2000="1" url="http://10.238.199.8/ssp_estadistica/cuaderno/cuaderno_2017/pag_30.php?mes=Agosto&amp;anio=2023&amp;origen='excel'" htmlFormat="all"/>
  </connection>
  <connection id="5855" xr16:uid="{DC0FDA6D-16D9-4566-9BA7-75DCFC6314B3}" name="Conexión15267" type="4" refreshedVersion="8" background="1" saveData="1">
    <webPr sourceData="1" parsePre="1" consecutive="1" xl2000="1" url="http://10.238.199.8/ssp_estadistica_vulnerable/cuaderno_vulnerable/exportar_2014/Pag_15_excel.php?mes=Agosto&amp;anio=2023&amp;origen=excel" htmlFormat="all"/>
  </connection>
  <connection id="5856" xr16:uid="{C56B3FA9-B7AE-4CD5-9361-93FC9E178C04}" name="Conexión15268" type="4" refreshedVersion="8" background="1" saveData="1">
    <webPr sourceData="1" parsePre="1" consecutive="1" xl2000="1" url="http://10.238.199.8/ssp_estadistica/cuaderno/cuaderno_2017/pag_31_33.php?mes=Agosto&amp;anio=2023&amp;id_centro=197" htmlFormat="all"/>
  </connection>
  <connection id="5857" xr16:uid="{7A5C37F1-D0F7-4621-8F4A-3CD7C9EF8216}" name="Conexión15269" type="4" refreshedVersion="8" background="1" saveData="1">
    <webPr sourceData="1" parsePre="1" consecutive="1" xl2000="1" url="http://10.238.199.8/ssp_estadistica/cuaderno/cuaderno_2017/pag_31_33.php?mes=Agosto&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93696BD7-21BD-4F60-95C2-4ECC729E6C76}" name="Conexión15270" type="4" refreshedVersion="8" background="1" saveData="1">
    <webPr sourceData="1" parsePre="1" consecutive="1" xl2000="1" url="http://10.238.199.8/ssp_estadistica/cuaderno/cuaderno_2017/pag_31_33.php?mes=Agosto&amp;anio=2023&amp;id_centro=407" htmlFormat="all"/>
  </connection>
  <connection id="5860" xr16:uid="{B8AD5E24-764F-4667-B33F-F76C629C2F71}" name="Conexión15273" type="4" refreshedVersion="8" background="1" saveData="1">
    <webPr sourceData="1" parsePre="1" consecutive="1" xl2000="1" url="http://10.238.199.8/ssp_estadistica/cuaderno/cuaderno_2017/pag_31_33.php?mes=Agosto&amp;anio=2023&amp;id_centro=430" htmlFormat="all"/>
  </connection>
  <connection id="5861" xr16:uid="{28C0A099-ABF0-469E-9E8E-8E089FA5BCA5}" name="Conexión15274" type="4" refreshedVersion="8" background="1" saveData="1">
    <webPr sourceData="1" parsePre="1" consecutive="1" xl2000="1" url="http://10.238.199.8/ssp_estadistica/cuaderno/cuaderno_2017/pag_31_33.php?mes=Agosto&amp;anio=2023&amp;id_centro=437" htmlFormat="all"/>
  </connection>
  <connection id="5862" xr16:uid="{5CACB808-D51C-4E82-9F64-24AEDF551229}" name="Conexión15275" type="4" refreshedVersion="8" background="1" saveData="1">
    <webPr sourceData="1" parsePre="1" consecutive="1" xl2000="1" url="http://10.238.199.8/ssp_estadistica/cuaderno/cuaderno_2017/pag_31_33.php?mes=Agosto&amp;anio=2023&amp;id_centro=445" htmlFormat="all"/>
  </connection>
  <connection id="5863" xr16:uid="{9613EDDC-39D6-46A1-A612-A28A66CAE10A}" name="Conexión15276" type="4" refreshedVersion="8" background="1" saveData="1">
    <webPr sourceData="1" parsePre="1" consecutive="1" xl2000="1" url="http://10.238.199.8/ssp_estadistica/cuaderno/cuaderno_2017/pag_31_33.php?mes=Agosto&amp;anio=2023&amp;id_centro=446" htmlFormat="all"/>
  </connection>
  <connection id="5864" xr16:uid="{1050D9BA-D52D-4B9F-821C-6D848B5AB20B}" name="Conexión15277" type="4" refreshedVersion="8" background="1" saveData="1">
    <webPr sourceData="1" parsePre="1" consecutive="1" xl2000="1" url="http://10.238.199.8/ssp_estadistica/cuaderno/cuaderno_2017/pag_31_33.php?mes=Agosto&amp;anio=2023&amp;id_centro=470" htmlFormat="all"/>
  </connection>
  <connection id="5865" xr16:uid="{4E3007B0-46AB-4B60-A292-B351E485B28D}" name="Conexión15278" type="4" refreshedVersion="8" background="1" saveData="1">
    <webPr sourceData="1" parsePre="1" consecutive="1" xl2000="1" url="http://10.238.199.8/ssp_estadistica/cuaderno/cuaderno_2017/pag_31_33.php?mes=Agosto&amp;anio=2023&amp;id_centro=474" htmlFormat="all"/>
  </connection>
  <connection id="5866" xr16:uid="{C1942ACC-81EB-4097-B54A-D0AAC3E7FCA6}" name="Conexión15279" type="4" refreshedVersion="8" background="1" saveData="1">
    <webPr sourceData="1" parsePre="1" consecutive="1" xl2000="1" url="http://10.238.199.8/ssp_estadistica/cuaderno/cuaderno_2017/pag_31_33.php?mes=Agosto&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9D24127A-A6CA-44FA-887C-A7E68AC6F14B}" name="Conexión15280" type="4" refreshedVersion="8" background="1" saveData="1">
    <webPr sourceData="1" parsePre="1" consecutive="1" xl2000="1" url="http://10.238.199.8/ssp_estadistica/cuaderno/cuaderno_2017/pag_31_33.php?mes=Agosto&amp;anio=2023&amp;id_centro=654" htmlFormat="all"/>
  </connection>
  <connection id="5869" xr16:uid="{4C6D59BE-A371-42A3-9B00-45B833D5334E}" name="Conexión15281" type="4" refreshedVersion="8" background="1" saveData="1">
    <webPr sourceData="1" parsePre="1" consecutive="1" xl2000="1" url="http://10.238.199.8/ssp_estadistica/cuaderno/cuaderno_2017/pag_31_33.php?mes=Agosto&amp;anio=2023&amp;id_centro=655" htmlFormat="all"/>
  </connection>
  <connection id="5870" xr16:uid="{348A2D64-098B-451B-8C71-AA6172163520}" name="Conexión15282" type="4" refreshedVersion="8" background="1" saveData="1">
    <webPr sourceData="1" parsePre="1" consecutive="1" xl2000="1" url="http://10.238.199.8/ssp_estadistica/cuaderno/cuaderno_2017/pag_31_33.php?mes=Agosto&amp;anio=2023&amp;id_centro=660" htmlFormat="all"/>
  </connection>
  <connection id="5871" xr16:uid="{CECF88EB-6C01-42E3-BA46-45BAEB884F69}" name="Conexión15283" type="4" refreshedVersion="8" background="1" saveData="1">
    <webPr sourceData="1" parsePre="1" consecutive="1" xl2000="1" url="http://10.238.199.8/ssp_estadistica/cuaderno/cuaderno_2017/pag_31_33.php?mes=Agosto&amp;anio=2023&amp;id_centro=229" htmlFormat="all"/>
  </connection>
  <connection id="5872" xr16:uid="{B6270B2C-F97B-4C8C-81E5-56DB0C1F4848}" name="Conexión15284" type="4" refreshedVersion="8" background="1" saveData="1">
    <webPr sourceData="1" parsePre="1" consecutive="1" xl2000="1" url="http://10.238.199.8/ssp_estadistica/cuaderno/cuaderno_2017/pag_37.php?mes=Agosto&amp;anio=2023&amp;origen='excel'" htmlFormat="all"/>
  </connection>
  <connection id="5873" xr16:uid="{723B172F-9C47-4F9F-96F3-5C11818214A4}" name="Conexión15285" type="4" refreshedVersion="8" background="1" saveData="1">
    <webPr sourceData="1" parsePre="1" consecutive="1" xl2000="1" url="http://10.238.199.8/ssp_estadistica/cuaderno/cuaderno_2017/pag_38.php?mes=Agosto&amp;anio=2023&amp;origen='excel'" htmlFormat="all"/>
  </connection>
  <connection id="5874" xr16:uid="{60F76700-2991-4BBE-83FF-DAF153496A34}" name="Conexión15286" type="4" refreshedVersion="8" background="1" saveData="1">
    <webPr sourceData="1" parsePre="1" consecutive="1" xl2000="1" url="http://10.238.199.8/ssp_estadistica/cuaderno/cuaderno_2017/pag_39.php?mes=Agosto&amp;anio=2023&amp;origen='excel'" htmlFormat="all"/>
  </connection>
  <connection id="5875" xr16:uid="{46DB8F24-01D2-4774-8F0E-008E02F9DEB5}" name="Conexión15287" type="4" refreshedVersion="8" background="1" saveData="1">
    <webPr sourceData="1" parsePre="1" consecutive="1" xl2000="1" url="http://10.238.199.8/ssp_estadistica/cuaderno/cuaderno_2017/pag_40.php?mes=Agosto&amp;anio=2023&amp;origen='excel'" htmlFormat="all"/>
  </connection>
  <connection id="5876" xr16:uid="{91CCF81F-C2B1-4230-8871-961210763B4D}" name="Conexión15288" type="4" refreshedVersion="8" background="1" saveData="1">
    <webPr sourceData="1" parsePre="1" consecutive="1" xl2000="1" url="http://10.238.199.8/ssp_estadistica/cuaderno/cuaderno_2017/pag_41.php?mes=Agosto&amp;anio=2023&amp;origen='excel'" htmlFormat="all"/>
  </connection>
  <connection id="5877" xr16:uid="{4967F2D7-C936-4682-9B49-A4F92D990DB3}" name="Conexión15289" type="4" refreshedVersion="8" background="1" saveData="1">
    <webPr sourceData="1" parsePre="1" consecutive="1" xl2000="1" url="http://10.238.199.8/ssp_estadistica/cuaderno/cuaderno_2017/pag_42.php?mes=Agosto&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500F97AC-A19B-4159-BA4E-9F83B23D15AA}" name="Conexión15290" type="4" refreshedVersion="8" background="1" saveData="1">
    <webPr sourceData="1" parsePre="1" consecutive="1" xl2000="1" url="http://10.238.199.8/ssp_estadistica/cuaderno/cuaderno_2017/pag_43_1_ic.php?mes=Agosto&amp;anio=2023&amp;origen='excel'" htmlFormat="all"/>
  </connection>
  <connection id="5880" xr16:uid="{44257209-BFD5-4A4D-BE1C-272D76961230}" name="Conexión15291" type="4" refreshedVersion="8" background="1" saveData="1">
    <webPr sourceData="1" parsePre="1" consecutive="1" xl2000="1" url="http://10.238.199.8/ssp_estadistica/cuaderno/cuaderno_2017/pag_43_2_ic.php?mes=Agosto&amp;anio=2023&amp;origen='excel'" htmlFormat="all"/>
  </connection>
  <connection id="5881" xr16:uid="{1D904385-9BB9-4C2B-B615-BC5BF9A5F95B}" name="Conexión15292" type="4" refreshedVersion="8" background="1" saveData="1">
    <webPr sourceData="1" parsePre="1" consecutive="1" xl2000="1" url="http://10.238.199.8/ssp_estadistica/cuaderno/cuaderno_2017/pag_44_ic.php?mes=Agosto&amp;anio=2023&amp;origen='excel'" htmlFormat="all"/>
  </connection>
  <connection id="5882" xr16:uid="{FF75E404-D2A9-439E-BAF5-E0E311C3565C}" name="Conexión15293" type="4" refreshedVersion="8" background="1" saveData="1">
    <webPr sourceData="1" parsePre="1" consecutive="1" xl2000="1" url="http://10.238.199.8/ssp_estadistica/cuaderno/cuaderno_2017/pag_45_ic.php?mes=Agosto&amp;anio=2023&amp;origen='excel'" htmlFormat="all"/>
  </connection>
  <connection id="5883" xr16:uid="{DF0E218A-32A5-48FD-92B8-086294388A8D}" name="Conexión15294" type="4" refreshedVersion="8" background="1" saveData="1">
    <webPr sourceData="1" parsePre="1" consecutive="1" xl2000="1" url="http://10.238.199.8/ssp_estadistica/cuaderno/cuaderno_2017/pag_46_ic.php?mes=Agost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<sst xmlns="http://schemas.openxmlformats.org/spreadsheetml/2006/main" count="3348" uniqueCount="735">
  <si>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</si>
  <si>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</si>
  <si>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</si>
  <si>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</si>
  <si>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</si>
  <si>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</si>
  <si>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</si>
  <si>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</si>
  <si>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</si>
  <si>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</si>
  <si>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</si>
  <si>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</si>
  <si>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</si>
  <si>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</si>
  <si>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</si>
  <si>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</si>
  <si>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</si>
  <si>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</si>
  <si>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</si>
  <si>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</si>
  <si>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</si>
  <si>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</si>
  <si>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</si>
  <si>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</si>
  <si>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</si>
  <si>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</si>
  <si>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</si>
  <si>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</si>
  <si>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</si>
  <si>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</si>
  <si>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</si>
  <si>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</si>
  <si>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</si>
  <si>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</si>
  <si>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</si>
  <si>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</si>
  <si>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</si>
  <si>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</si>
  <si>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</si>
  <si>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</si>
  <si>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</si>
  <si>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</si>
  <si>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</si>
  <si>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</si>
  <si>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</si>
  <si>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</si>
  <si>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</si>
  <si>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</si>
  <si>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</si>
  <si>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</si>
  <si>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</si>
  <si>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</si>
  <si>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</si>
  <si>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</si>
  <si>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</si>
  <si>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</si>
  <si>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</si>
  <si>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</si>
  <si>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</si>
  <si>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</si>
  <si>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</si>
  <si>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</si>
  <si>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</si>
  <si>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</si>
  <si>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</si>
  <si>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</si>
  <si>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</si>
  <si>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</si>
  <si>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</si>
  <si>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</si>
  <si>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</si>
  <si>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</si>
  <si>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</si>
  <si>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</si>
  <si>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</si>
  <si>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</si>
  <si>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</si>
  <si>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</si>
  <si>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</si>
  <si>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</si>
  <si>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</si>
  <si>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</si>
  <si>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</si>
  <si>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</si>
  <si>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</si>
  <si>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</si>
  <si>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</si>
  <si>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</si>
  <si>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</si>
  <si>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AGOSTO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</si>
  <si>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</si>
  <si>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</si>
  <si>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</si>
  <si>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</si>
  <si>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</si>
  <si>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</si>
  <si>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septiembre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</si>
  <si>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</si>
  <si>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</si>
  <si>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</si>
  <si>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</si>
  <si>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</si>
  <si>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</si>
  <si>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</si>
  <si>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</si>
  <si>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</si>
  <si>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</si>
  <si>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</si>
  <si>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</si>
  <si>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</si>
  <si>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</si>
  <si>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</si>
  <si>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</si>
  <si>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</si>
  <si>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</si>
  <si>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</si>
  <si>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</si>
  <si>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</si>
  <si>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</si>
  <si>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</si>
  <si>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</si>
  <si>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</si>
  <si>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</si>
  <si>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</si>
  <si>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</si>
  <si>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</si>
  <si>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</si>
  <si>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</si>
  <si>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</si>
  <si>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</si>
  <si>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</si>
  <si>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</si>
  <si>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</si>
  <si>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</si>
  <si>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</si>
  <si>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</si>
  <si>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</si>
  <si>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</si>
  <si>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</si>
  <si>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</si>
  <si>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</si>
  <si>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</si>
  <si>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</si>
  <si>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</si>
  <si>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</si>
  <si>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</si>
  <si>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</si>
  <si>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</si>
  <si>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</si>
  <si>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</si>
  <si>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</si>
  <si>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</si>
  <si>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</si>
  <si>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</si>
  <si>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Agosto 2023</t>
  </si>
  <si>
    <t>Total del mes de Julio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</si>
  <si>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</si>
  <si>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</si>
  <si>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</si>
  <si>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</si>
  <si>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</si>
  <si>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</si>
  <si>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</si>
  <si>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</si>
  <si>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Ago</t>
  </si>
  <si>
    <t>Sep</t>
  </si>
  <si>
    <t>Oct</t>
  </si>
  <si>
    <t>Nov</t>
  </si>
  <si>
    <t>Dic</t>
  </si>
  <si>
    <t>Ene</t>
  </si>
  <si>
    <t>Feb</t>
  </si>
  <si>
    <t>Mar</t>
  </si>
  <si>
    <t>Abr</t>
  </si>
  <si>
    <t>May</t>
  </si>
  <si>
    <t>Jun</t>
  </si>
  <si>
    <t>Jul</t>
  </si>
  <si>
    <t xml:space="preserve">Incremento de la Población Ago 2022 - Ago 2023 </t>
  </si>
  <si>
    <t>COMPORTAMIENTO DE LA POBLACIÓN PRIVADA DE LA LIBERTAD</t>
  </si>
  <si>
    <t>AÑO</t>
  </si>
  <si>
    <t>Nota: * Datos correspondientes al mes de agosto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</si>
  <si>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</si>
  <si>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</si>
  <si>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</si>
  <si>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</si>
  <si>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</si>
  <si>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</si>
  <si>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</si>
  <si>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</si>
  <si>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</si>
  <si>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</si>
  <si>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</si>
  <si>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AGOSTO</t>
  </si>
  <si>
    <t>TOTAL DE JULIO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</si>
  <si>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</si>
  <si>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</si>
  <si>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</si>
  <si>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</si>
  <si>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</si>
  <si>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</si>
  <si>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</si>
  <si>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</si>
  <si>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</si>
  <si>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</si>
  <si>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</si>
  <si>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</si>
  <si>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</si>
  <si>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</si>
  <si>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</si>
  <si>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</si>
  <si>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</si>
  <si>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</si>
  <si>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</si>
  <si>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</si>
  <si>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</si>
  <si>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</si>
  <si>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</si>
  <si>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</si>
  <si>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</si>
  <si>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</si>
  <si>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</si>
  <si>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</si>
  <si>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</si>
  <si>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</si>
  <si>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</si>
  <si>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</si>
  <si>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</si>
  <si>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</si>
  <si>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</si>
  <si>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</si>
  <si>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</si>
  <si>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</si>
  <si>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</si>
  <si>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</si>
  <si>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</si>
  <si>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</si>
  <si>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</si>
  <si>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</si>
  <si>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</si>
  <si>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</si>
  <si>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</si>
  <si>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</si>
  <si>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</si>
  <si>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</si>
  <si>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</si>
  <si>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</si>
  <si>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</si>
  <si>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</si>
  <si>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</si>
  <si>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</si>
  <si>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</si>
  <si>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</si>
  <si>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</si>
  <si>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</si>
  <si>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</si>
  <si>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</si>
  <si>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</si>
  <si>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</si>
  <si>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</si>
  <si>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</si>
  <si>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</si>
  <si>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</si>
  <si>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</si>
  <si>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</si>
  <si>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</si>
  <si>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</si>
  <si>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</si>
  <si>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</si>
  <si>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</si>
  <si>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</si>
  <si>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</si>
  <si>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</si>
  <si>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</si>
  <si>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</si>
  <si>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</si>
  <si>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</si>
  <si>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</si>
  <si>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</si>
  <si>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</si>
  <si>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</si>
  <si>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</si>
  <si>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</si>
  <si>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</si>
  <si>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</si>
  <si>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</si>
  <si>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</si>
  <si>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</si>
  <si>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</si>
  <si>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</si>
  <si>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</si>
  <si>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</si>
  <si>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</si>
  <si>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</si>
  <si>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</si>
  <si>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</si>
  <si>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</si>
  <si>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</si>
  <si>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</si>
  <si>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</si>
  <si>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</si>
  <si>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</si>
  <si>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</si>
  <si>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</si>
  <si>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</si>
  <si>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</si>
  <si>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</si>
  <si>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</si>
  <si>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</si>
  <si>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</si>
  <si>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</si>
  <si>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</si>
  <si>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</si>
  <si>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</si>
  <si>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</si>
  <si>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</si>
  <si>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</si>
  <si>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</si>
  <si>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</si>
  <si>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</si>
  <si>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</si>
  <si>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</si>
  <si>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</si>
  <si>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</si>
  <si>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</si>
  <si>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</si>
  <si>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</si>
  <si>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</si>
  <si>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</si>
  <si>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</si>
  <si>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</si>
  <si>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</si>
  <si>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</si>
  <si>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</si>
  <si>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</si>
  <si>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</si>
  <si>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</si>
  <si>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</si>
  <si>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</si>
  <si>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</si>
  <si>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</si>
  <si>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</si>
  <si>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</si>
  <si>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</si>
  <si>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</si>
  <si>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</si>
  <si>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</si>
  <si>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</si>
  <si>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</si>
  <si>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</si>
  <si>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</si>
  <si>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</si>
  <si>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</si>
  <si>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</si>
  <si>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</si>
  <si>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</si>
  <si>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</si>
  <si>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</si>
  <si>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</si>
  <si>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</si>
  <si>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</si>
  <si>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</si>
  <si>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</si>
  <si>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</si>
  <si>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</si>
  <si>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</si>
  <si>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</si>
  <si>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</si>
  <si>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</si>
  <si>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</si>
  <si>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</si>
  <si>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</si>
  <si>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</si>
  <si>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</si>
  <si>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</si>
  <si>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</si>
  <si>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</si>
  <si>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</si>
  <si>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</si>
  <si>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</si>
  <si>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</si>
  <si>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</si>
  <si>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</si>
  <si>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</si>
  <si>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</si>
  <si>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</si>
  <si>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</si>
  <si>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</si>
  <si>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</si>
  <si>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</si>
  <si>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</si>
  <si>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</si>
  <si>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</si>
  <si>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</si>
  <si>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</si>
  <si>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</si>
  <si>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</si>
  <si>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</si>
  <si>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</si>
  <si>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</si>
  <si>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</si>
  <si>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</si>
  <si>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</si>
  <si>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</si>
  <si>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</si>
  <si>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</si>
  <si>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</si>
  <si>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</si>
  <si>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</si>
  <si>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</si>
  <si>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</si>
  <si>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</si>
  <si>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</si>
  <si>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</si>
  <si>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</si>
  <si>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</si>
  <si>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</si>
  <si>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</si>
  <si>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</si>
  <si>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</si>
  <si>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</si>
  <si>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</si>
  <si>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</si>
  <si>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</si>
  <si>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</si>
  <si>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</si>
  <si>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</si>
  <si>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</si>
  <si>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</si>
  <si>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</si>
  <si>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</si>
  <si>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</si>
  <si>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</si>
  <si>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</si>
  <si>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</si>
  <si>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</si>
  <si>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</si>
  <si>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</si>
  <si>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</si>
  <si>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</si>
  <si>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</si>
  <si>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</si>
  <si>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</si>
  <si>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</si>
  <si>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</si>
  <si>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</si>
  <si>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</si>
  <si>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</si>
  <si>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</si>
  <si>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</si>
  <si>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</si>
  <si>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</si>
  <si>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</si>
  <si>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</si>
  <si>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</si>
  <si>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</si>
  <si>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</si>
  <si>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</si>
  <si>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</si>
  <si>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</si>
  <si>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</si>
  <si>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</si>
  <si>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</si>
  <si>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</si>
  <si>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</si>
  <si>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</si>
  <si>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</si>
  <si>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</si>
  <si>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</si>
  <si>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</si>
  <si>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</si>
  <si>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</si>
  <si>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</si>
  <si>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</si>
  <si>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</si>
  <si>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</si>
  <si>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</si>
  <si>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</si>
  <si>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</si>
  <si>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</si>
  <si>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</si>
  <si>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</si>
  <si>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</si>
  <si>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</si>
  <si>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</si>
  <si>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</si>
  <si>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</si>
  <si>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</si>
  <si>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</si>
  <si>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</si>
  <si>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</si>
  <si>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</si>
  <si>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</si>
  <si>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</si>
  <si>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</si>
  <si>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</si>
  <si>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</si>
  <si>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</si>
  <si>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</si>
  <si>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</si>
  <si>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</si>
  <si>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</si>
  <si>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</si>
  <si>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</si>
  <si>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</si>
  <si>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</si>
  <si>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</si>
  <si>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</si>
  <si>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</si>
  <si>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</si>
  <si>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</si>
  <si>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</si>
  <si>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</si>
  <si>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</si>
  <si>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</si>
  <si>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</si>
  <si>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</si>
  <si>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</si>
  <si>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</si>
  <si>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</si>
  <si>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</si>
  <si>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</si>
  <si>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</si>
  <si>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</si>
  <si>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</si>
  <si>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</si>
  <si>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</si>
  <si>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POBLACIÓN PRIVADA DE LA LIBERTAD ADULTOS MAYORES POR GRUPO DE EDADES EN ENTIDAD FEDERATIVA Y CENTRO PENITENCIARIO FEDERAL</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</si>
  <si>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</si>
  <si>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</si>
  <si>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</si>
  <si>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</si>
  <si>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</si>
  <si>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</si>
  <si>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</si>
  <si>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</si>
  <si>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</si>
  <si>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</si>
  <si>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</si>
  <si>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</si>
  <si>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</si>
  <si>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</si>
  <si>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</si>
  <si>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</si>
  <si>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</si>
  <si>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</si>
  <si>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</si>
  <si>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</si>
  <si>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</si>
  <si>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</si>
  <si>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</si>
  <si>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</si>
  <si>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</si>
  <si>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</si>
  <si>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</si>
  <si>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</si>
  <si>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</si>
  <si>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</si>
  <si>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</si>
  <si>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</si>
  <si>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</si>
  <si>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</si>
  <si>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</si>
  <si>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</si>
  <si>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</si>
  <si>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</si>
  <si>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</si>
  <si>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</si>
  <si>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</si>
  <si>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de Libertad Anticipada *</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</si>
  <si>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</si>
  <si>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</si>
  <si>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</si>
  <si>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</si>
  <si>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</si>
  <si>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</si>
  <si>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</si>
  <si>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</si>
  <si>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</si>
  <si>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</si>
  <si>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</si>
  <si>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</si>
  <si>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</si>
  <si>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</si>
  <si>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</si>
  <si>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</si>
  <si>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</si>
  <si>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</si>
  <si>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</si>
  <si>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</si>
  <si>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</si>
  <si>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</si>
  <si>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</si>
  <si>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</si>
  <si>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</si>
  <si>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</si>
  <si>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</si>
  <si>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</si>
  <si>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</si>
  <si>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</si>
  <si>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</si>
  <si>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</si>
  <si>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</si>
  <si>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</si>
  <si>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</si>
  <si>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</si>
  <si>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</si>
  <si>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</si>
  <si>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</si>
  <si>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</si>
  <si>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</si>
  <si>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</si>
  <si>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</si>
  <si>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Intentos de Fuga</t>
  </si>
  <si>
    <t>Personas Internas Involucradas</t>
  </si>
  <si>
    <t>Homicidio</t>
  </si>
  <si>
    <t>Fugas</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</si>
  <si>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</si>
  <si>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</si>
  <si>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</si>
  <si>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</si>
  <si>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</si>
  <si>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</si>
  <si>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</si>
  <si>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</si>
  <si>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</si>
  <si>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</si>
  <si>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</si>
  <si>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</si>
  <si>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</si>
  <si>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</si>
  <si>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</si>
  <si>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</si>
  <si>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</si>
  <si>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</si>
  <si>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</si>
  <si>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</si>
  <si>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</si>
  <si>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</si>
  <si>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</si>
  <si>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</si>
  <si>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</si>
  <si>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</si>
  <si>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</si>
  <si>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</si>
  <si>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</si>
  <si>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</si>
  <si>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España</t>
  </si>
  <si>
    <t>Estados Unidos de América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</si>
  <si>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</si>
  <si>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</si>
  <si>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</si>
  <si>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Ingresos</t>
  </si>
  <si>
    <t>Egresos</t>
  </si>
  <si>
    <t>INGRESOS Y EGRESOS DE LA POBLACIÓN PRIVADA DE LA LIBERTAD POR ENTIDAD FEDERATIVA Y CENTRO PENITENCIARIO FEDERAL</t>
  </si>
  <si>
    <t>Nota: Valores negativos representan la cantidad de egresos de personas privadas de la libertad.</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</si>
  <si>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</si>
  <si>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</si>
  <si>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</si>
  <si>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</si>
  <si>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</si>
  <si>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</si>
  <si>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</si>
  <si>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</si>
  <si>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</si>
  <si>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La Autoridad Penitenciaria del Estado de Nuevo León informa del cambio de espacios en el CRS Número 1 Norte de 4,718  a 5,441, CRS Número 3 Oriente de 1,943 a 2,057, CRS Femenil de 500 a 603 y CRS Número 2 Norte de 1560 a 1,562.</t>
  </si>
  <si>
    <t xml:space="preserve">POBLACIÓN QUE INICIÓ SU VIGILANCIA </t>
  </si>
  <si>
    <t>Islas Marías</t>
  </si>
  <si>
    <t>Coah.</t>
  </si>
  <si>
    <t>Ver.</t>
  </si>
  <si>
    <t>Mich.</t>
  </si>
  <si>
    <t>Intentos de Evasión</t>
  </si>
  <si>
    <t>Evasiones</t>
  </si>
  <si>
    <t>Edo. Méx.</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</si>
  <si>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</si>
  <si>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</si>
  <si>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</si>
  <si>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</si>
  <si>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</si>
  <si>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</si>
  <si>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</si>
  <si>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</si>
  <si>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</si>
  <si>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</si>
  <si>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</si>
  <si>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</si>
  <si>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</si>
  <si>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</si>
  <si>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</si>
  <si>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</si>
  <si>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</si>
  <si>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</si>
  <si>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</si>
  <si>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</si>
  <si>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</si>
  <si>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</si>
  <si>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</si>
  <si>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</si>
  <si>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</si>
  <si>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</si>
  <si>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</si>
  <si>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</si>
  <si>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</si>
  <si>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</si>
  <si>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</si>
  <si>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NIVEL DE ESCOLARIDAD EN ENTIDADES FEDERATIVAS Y CENTROS PENITENCIARIOS FEDERALES</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</si>
  <si>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</si>
  <si>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</si>
  <si>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</si>
  <si>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</si>
  <si>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</si>
  <si>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</si>
  <si>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</si>
  <si>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</si>
  <si>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</si>
  <si>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</si>
  <si>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</si>
  <si>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</si>
  <si>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</si>
  <si>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</si>
  <si>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</si>
  <si>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</si>
  <si>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</si>
  <si>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</si>
  <si>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</si>
  <si>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SITUACIÓN JURIDICA A NIVEL ESCOLARIDAD EN ENTIDAD FEDERATIVA Y CENTRO PENITENCIARIO FEDERAL</t>
  </si>
  <si>
    <t>POBLACIÓN PRIVADA DE LA LIBERTAD POR NIVEL DE ESCOLARIDAD, SITUACIÓN JURÍDICA, FUERO Y SEXO</t>
  </si>
  <si>
    <t>Nivel De Escolaridad</t>
  </si>
  <si>
    <t>Fuente: SSPC,PRS;  Centros Penitenciarios Federales; Direcciones de Prevención y Readaptación Social en los Estados.</t>
  </si>
  <si>
    <t>ESTUDIOS</t>
  </si>
  <si>
    <t>POBLACIÓN PRIVADA DE LA LIBERTAD POR NIVEL DE ESCOLARIDAD</t>
  </si>
  <si>
    <t>Fuente: SSPC,PRS; Centros Penitenciarios Federales; Direcciones de Prevención y Readaptación Social en los Estados.</t>
  </si>
  <si>
    <t>Población a inicio de mes
(julio 2023)</t>
  </si>
  <si>
    <t>Poblacion a fin de mes
(agosto 2023)</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</si>
  <si>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</si>
  <si>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31/08/2023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</si>
  <si>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septiembre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</si>
</sst>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2">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14"/>
      <color rgb="FFFF0000"/>
      <name val="Montserrat"/>
    </font>
    <font>
      <b/>
      <sz val="20"/>
      <color rgb="FFFF0000"/>
      <name val="Montserrat"/>
    </font>
    <font>
      <sz val="14"/>
      <color theme="1"/>
      <name val="Montserrat"/>
    </font>
    <font>
      <sz val="14"/>
      <color theme="1"/>
      <name val="Soberana Sans"/>
    </font>
    <font>
      <sz val="5"/>
      <color theme="1"/>
      <name val="Montserrat"/>
    </font>
    <font>
      <b/>
      <sz val="20"/>
      <color theme="1"/>
      <name val="Montserrat"/>
    </font>
    <font>
      <b/>
      <sz val="14"/>
      <color theme="0"/>
      <name val="Montserrat"/>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8"/>
      <color theme="1"/>
      <name val="Montserrat"/>
    </font>
    <font>
      <b/>
      <sz val="14"/>
      <color theme="1"/>
      <name val="Montserrat"/>
    </font>
    <font>
      <b/>
      <sz val="13"/>
      <color theme="1"/>
      <name val="Montserrat"/>
    </font>
    <font>
      <sz val="5"/>
      <color theme="0"/>
      <name val="Arial"/>
      <family val="2"/>
    </font>
    <font>
      <sz val="12"/>
      <name val="Tahoma"/>
      <family val="2"/>
    </font>
    <font>
      <b/>
      <sz val="26"/>
      <name val="Montserrat"/>
    </font>
    <font>
      <b/>
      <sz val="11"/>
      <color theme="2" tint="-9.9978637043366805E-2"/>
      <name val="Montserrat"/>
      <family val="3"/>
    </font>
    <font>
      <b/>
      <sz val="11"/>
      <name val="Montserrat"/>
      <family val="3"/>
    </font>
    <font>
      <sz val="14"/>
      <name val="Tahoma"/>
      <family val="2"/>
    </font>
    <font>
      <b/>
      <sz val="14"/>
      <color theme="1"/>
      <name val="Montserrat"/>
      <family val="3"/>
    </font>
    <font>
      <sz val="12"/>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2"/>
      <color theme="1"/>
      <name val="Montserrat"/>
      <family val="3"/>
    </font>
    <font>
      <sz val="14"/>
      <color theme="1"/>
      <name val="Montserrat"/>
      <family val="3"/>
    </font>
    <font>
      <sz val="9"/>
      <color theme="1"/>
      <name val="Montserrat"/>
      <family val="3"/>
    </font>
    <font>
      <sz val="11"/>
      <color theme="1"/>
      <name val="Montserrat"/>
    </font>
    <font>
      <b/>
      <sz val="9"/>
      <color theme="1"/>
      <name val="Montserrat"/>
    </font>
    <font>
      <sz val="10"/>
      <name val="CG Times (WN)"/>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b/>
      <sz val="5"/>
      <color theme="0"/>
      <name val="Montserrat"/>
      <family val="3"/>
    </font>
    <font>
      <sz val="5"/>
      <name val="Montserrat"/>
      <family val="3"/>
    </font>
    <font>
      <sz val="6"/>
      <name val="Montserrat"/>
      <family val="3"/>
    </font>
    <font>
      <sz val="10"/>
      <color theme="0"/>
      <name val="Arial Unicode MS"/>
    </font>
    <font>
      <b/>
      <sz val="24"/>
      <color theme="1"/>
      <name val="Montserrat"/>
    </font>
    <font>
      <sz val="11"/>
      <name val="Aptos"/>
      <family val="2"/>
    </font>
  </fonts>
  <fills count="12">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right/>
      <top/>
      <bottom style="thin">
        <color rgb="FF000000"/>
      </bottom>
      <diagonal/>
    </border>
    <border>
      <left/>
      <right/>
      <top style="thin">
        <color theme="0"/>
      </top>
      <bottom/>
      <diagonal/>
    </border>
    <border>
      <left/>
      <right/>
      <top/>
      <bottom style="thin">
        <color theme="0"/>
      </bottom>
      <diagonal/>
    </border>
    <border>
      <left/>
      <right/>
      <top style="thin">
        <color rgb="FF000000"/>
      </top>
      <bottom style="thin">
        <color indexed="64"/>
      </bottom>
      <diagonal/>
    </border>
    <border>
      <left/>
      <right/>
      <top style="thin">
        <color theme="0"/>
      </top>
      <bottom style="thin">
        <color theme="0"/>
      </bottom>
      <diagonal/>
    </border>
  </borders>
  <cellStyleXfs count="32">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1" fillId="0" borderId="0"/>
    <xf numFmtId="0" fontId="4" fillId="0" borderId="0"/>
    <xf numFmtId="0" fontId="151" fillId="0" borderId="0"/>
    <xf numFmtId="0" fontId="3" fillId="0" borderId="0"/>
    <xf numFmtId="0" fontId="1" fillId="0" borderId="0"/>
  </cellStyleXfs>
  <cellXfs count="711">
    <xf numFmtId="0" fontId="0" fillId="0" borderId="0" xfId="0"/>
    <xf numFmtId="0" fontId="11" fillId="0" borderId="0" xfId="12" applyFont="1"/>
    <xf numFmtId="0" fontId="14" fillId="0" borderId="0" xfId="12" applyFont="1" applyAlignment="1">
      <alignment vertical="center" wrapText="1"/>
    </xf>
    <xf numFmtId="0" fontId="19" fillId="0" borderId="0" xfId="12" applyFont="1"/>
    <xf numFmtId="0" fontId="20" fillId="0" borderId="0" xfId="12" applyFont="1" applyAlignment="1">
      <alignment horizontal="center" vertical="center"/>
    </xf>
    <xf numFmtId="0" fontId="21" fillId="0" borderId="0" xfId="12" applyFont="1" applyAlignment="1">
      <alignment vertical="center"/>
    </xf>
    <xf numFmtId="0" fontId="22" fillId="0" borderId="0" xfId="12" applyFont="1" applyAlignment="1">
      <alignment horizontal="justify"/>
    </xf>
    <xf numFmtId="0" fontId="19" fillId="0" borderId="0" xfId="12" applyFont="1" applyAlignment="1">
      <alignment horizontal="justify" vertical="center"/>
    </xf>
    <xf numFmtId="0" fontId="13" fillId="0" borderId="0" xfId="12" applyFont="1"/>
    <xf numFmtId="0" fontId="10" fillId="0" borderId="0" xfId="12" applyFont="1"/>
    <xf numFmtId="0" fontId="16" fillId="0" borderId="0" xfId="12" applyFont="1"/>
    <xf numFmtId="0" fontId="25" fillId="0" borderId="0" xfId="12" applyFont="1" applyAlignment="1">
      <alignment horizontal="center" vertical="center" wrapText="1"/>
    </xf>
    <xf numFmtId="17" fontId="11" fillId="0" borderId="0" xfId="12" applyNumberFormat="1" applyFont="1"/>
    <xf numFmtId="0" fontId="26" fillId="0" borderId="0" xfId="12" applyFont="1"/>
    <xf numFmtId="0" fontId="28" fillId="0" borderId="1" xfId="12" applyFont="1" applyBorder="1" applyAlignment="1">
      <alignment horizontal="center"/>
    </xf>
    <xf numFmtId="0" fontId="28" fillId="0" borderId="0" xfId="12" applyFont="1" applyAlignment="1">
      <alignment horizontal="center"/>
    </xf>
    <xf numFmtId="0" fontId="28" fillId="0" borderId="2" xfId="12" applyFont="1" applyBorder="1" applyAlignment="1">
      <alignment horizontal="center"/>
    </xf>
    <xf numFmtId="0" fontId="28" fillId="0" borderId="1" xfId="12" applyFont="1" applyBorder="1"/>
    <xf numFmtId="0" fontId="28" fillId="0" borderId="0" xfId="12" applyFont="1" applyAlignment="1">
      <alignment vertical="center" wrapText="1"/>
    </xf>
    <xf numFmtId="0" fontId="28" fillId="0" borderId="0" xfId="12" applyFont="1" applyAlignment="1">
      <alignment horizontal="center" vertical="center" wrapText="1"/>
    </xf>
    <xf numFmtId="0" fontId="28" fillId="0" borderId="0" xfId="12" applyFont="1"/>
    <xf numFmtId="0" fontId="28" fillId="0" borderId="0" xfId="12" applyFont="1" applyAlignment="1">
      <alignment horizontal="justify" vertical="center" wrapText="1"/>
    </xf>
    <xf numFmtId="3" fontId="28" fillId="0" borderId="0" xfId="12" applyNumberFormat="1" applyFont="1" applyAlignment="1">
      <alignment horizontal="right" vertical="center" wrapText="1"/>
    </xf>
    <xf numFmtId="0" fontId="28" fillId="0" borderId="0" xfId="12" applyFont="1" applyAlignment="1">
      <alignment horizontal="right" vertical="center" wrapText="1"/>
    </xf>
    <xf numFmtId="2" fontId="28" fillId="0" borderId="0" xfId="12" applyNumberFormat="1" applyFont="1" applyAlignment="1">
      <alignment horizontal="right" vertical="center" wrapText="1"/>
    </xf>
    <xf numFmtId="0" fontId="28" fillId="0" borderId="2" xfId="12" applyFont="1" applyBorder="1"/>
    <xf numFmtId="2" fontId="28" fillId="0" borderId="0" xfId="12" applyNumberFormat="1" applyFont="1" applyAlignment="1">
      <alignment horizontal="center" vertical="center" wrapText="1"/>
    </xf>
    <xf numFmtId="0" fontId="28" fillId="0" borderId="0" xfId="12" applyFont="1" applyAlignment="1">
      <alignment horizontal="center" vertical="center"/>
    </xf>
    <xf numFmtId="2" fontId="28" fillId="0" borderId="0" xfId="12" applyNumberFormat="1" applyFont="1" applyAlignment="1">
      <alignment horizontal="center" vertical="center"/>
    </xf>
    <xf numFmtId="10" fontId="28" fillId="0" borderId="0" xfId="12" applyNumberFormat="1" applyFont="1" applyAlignment="1">
      <alignment horizontal="right" vertical="center" wrapText="1"/>
    </xf>
    <xf numFmtId="0" fontId="28" fillId="0" borderId="1" xfId="12" quotePrefix="1" applyFont="1" applyBorder="1" applyAlignment="1">
      <alignment horizontal="left"/>
    </xf>
    <xf numFmtId="3" fontId="28" fillId="0" borderId="0" xfId="12" applyNumberFormat="1" applyFont="1"/>
    <xf numFmtId="0" fontId="28" fillId="0" borderId="3" xfId="12" quotePrefix="1" applyFont="1" applyBorder="1" applyAlignment="1">
      <alignment horizontal="left"/>
    </xf>
    <xf numFmtId="0" fontId="28" fillId="0" borderId="4" xfId="12" applyFont="1" applyBorder="1"/>
    <xf numFmtId="3" fontId="28" fillId="0" borderId="4" xfId="12" applyNumberFormat="1" applyFont="1" applyBorder="1"/>
    <xf numFmtId="0" fontId="28" fillId="0" borderId="4" xfId="12" applyFont="1" applyBorder="1" applyAlignment="1">
      <alignment horizontal="center"/>
    </xf>
    <xf numFmtId="0" fontId="28" fillId="0" borderId="4" xfId="12" applyFont="1" applyBorder="1" applyAlignment="1">
      <alignment horizontal="left"/>
    </xf>
    <xf numFmtId="2" fontId="28" fillId="0" borderId="4" xfId="12" applyNumberFormat="1" applyFont="1" applyBorder="1"/>
    <xf numFmtId="0" fontId="28" fillId="0" borderId="5" xfId="12" applyFont="1" applyBorder="1"/>
    <xf numFmtId="0" fontId="28" fillId="0" borderId="0" xfId="12" quotePrefix="1" applyFont="1" applyAlignment="1">
      <alignment horizontal="left"/>
    </xf>
    <xf numFmtId="0" fontId="28" fillId="0" borderId="0" xfId="12" applyFont="1" applyAlignment="1">
      <alignment horizontal="left"/>
    </xf>
    <xf numFmtId="10" fontId="28" fillId="0" borderId="0" xfId="12" applyNumberFormat="1" applyFont="1"/>
    <xf numFmtId="0" fontId="29" fillId="0" borderId="0" xfId="12" applyFont="1" applyAlignment="1">
      <alignment horizontal="centerContinuous"/>
    </xf>
    <xf numFmtId="0" fontId="28" fillId="0" borderId="6" xfId="12" applyFont="1" applyBorder="1" applyAlignment="1">
      <alignment horizontal="center"/>
    </xf>
    <xf numFmtId="0" fontId="28" fillId="0" borderId="7" xfId="12" applyFont="1" applyBorder="1" applyAlignment="1">
      <alignment horizontal="center"/>
    </xf>
    <xf numFmtId="0" fontId="28" fillId="0" borderId="7" xfId="12" applyFont="1" applyBorder="1" applyAlignment="1">
      <alignment horizontal="right" vertical="center"/>
    </xf>
    <xf numFmtId="0" fontId="29" fillId="0" borderId="7" xfId="12" applyFont="1" applyBorder="1"/>
    <xf numFmtId="0" fontId="28" fillId="0" borderId="7" xfId="12" applyFont="1" applyBorder="1" applyAlignment="1">
      <alignment vertical="center"/>
    </xf>
    <xf numFmtId="0" fontId="28" fillId="0" borderId="8" xfId="12" applyFont="1" applyBorder="1" applyAlignment="1">
      <alignment vertical="center"/>
    </xf>
    <xf numFmtId="0" fontId="28" fillId="0" borderId="0" xfId="12" applyFont="1" applyAlignment="1">
      <alignment horizontal="centerContinuous"/>
    </xf>
    <xf numFmtId="0" fontId="28" fillId="0" borderId="8" xfId="12" applyFont="1" applyBorder="1" applyAlignment="1">
      <alignment horizontal="center"/>
    </xf>
    <xf numFmtId="0" fontId="28" fillId="0" borderId="0" xfId="12" applyFont="1" applyAlignment="1">
      <alignment horizontal="right" vertical="center"/>
    </xf>
    <xf numFmtId="0" fontId="29" fillId="0" borderId="0" xfId="12" applyFont="1" applyAlignment="1">
      <alignment horizontal="center"/>
    </xf>
    <xf numFmtId="0" fontId="28" fillId="0" borderId="2" xfId="12" applyFont="1" applyBorder="1" applyAlignment="1">
      <alignment vertical="center"/>
    </xf>
    <xf numFmtId="0" fontId="29" fillId="0" borderId="0" xfId="12" applyFont="1"/>
    <xf numFmtId="0" fontId="28" fillId="0" borderId="2" xfId="12" applyFont="1" applyBorder="1" applyAlignment="1">
      <alignment horizontal="center" vertical="center"/>
    </xf>
    <xf numFmtId="3" fontId="28" fillId="0" borderId="0" xfId="12" applyNumberFormat="1" applyFont="1" applyAlignment="1">
      <alignment horizontal="right" vertical="center"/>
    </xf>
    <xf numFmtId="0" fontId="29" fillId="0" borderId="0" xfId="12" applyFont="1" applyAlignment="1">
      <alignment vertical="center"/>
    </xf>
    <xf numFmtId="3" fontId="28" fillId="0" borderId="0" xfId="12" applyNumberFormat="1" applyFont="1" applyAlignment="1">
      <alignment vertical="center"/>
    </xf>
    <xf numFmtId="3" fontId="28" fillId="0" borderId="2" xfId="12" applyNumberFormat="1" applyFont="1" applyBorder="1" applyAlignment="1">
      <alignment horizontal="center"/>
    </xf>
    <xf numFmtId="3" fontId="28" fillId="0" borderId="1" xfId="12" applyNumberFormat="1" applyFont="1" applyBorder="1"/>
    <xf numFmtId="0" fontId="29" fillId="0" borderId="0" xfId="12" applyFont="1" applyAlignment="1">
      <alignment horizontal="justify" vertical="center" wrapText="1"/>
    </xf>
    <xf numFmtId="3" fontId="30" fillId="0" borderId="0" xfId="12" applyNumberFormat="1" applyFont="1"/>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vertical="center"/>
    </xf>
    <xf numFmtId="0" fontId="29" fillId="0" borderId="0" xfId="12" applyFont="1" applyAlignment="1">
      <alignment horizontal="left"/>
    </xf>
    <xf numFmtId="0" fontId="28" fillId="0" borderId="0" xfId="12" applyFont="1" applyAlignment="1">
      <alignment vertical="center"/>
    </xf>
    <xf numFmtId="3" fontId="28" fillId="0" borderId="2" xfId="12" applyNumberFormat="1" applyFont="1" applyBorder="1"/>
    <xf numFmtId="0" fontId="28" fillId="0" borderId="3" xfId="12" applyFont="1" applyBorder="1" applyAlignment="1">
      <alignment horizontal="centerContinuous"/>
    </xf>
    <xf numFmtId="3" fontId="28" fillId="0" borderId="5" xfId="12" applyNumberFormat="1" applyFont="1" applyBorder="1"/>
    <xf numFmtId="0" fontId="28" fillId="0" borderId="0" xfId="12" applyFont="1" applyAlignment="1">
      <alignment horizontal="right"/>
    </xf>
    <xf numFmtId="0" fontId="28" fillId="0" borderId="3" xfId="12" applyFont="1" applyBorder="1" applyAlignment="1">
      <alignment horizontal="right"/>
    </xf>
    <xf numFmtId="0" fontId="28" fillId="0" borderId="4" xfId="12" applyFont="1" applyBorder="1" applyAlignment="1">
      <alignment vertical="top" wrapText="1"/>
    </xf>
    <xf numFmtId="0" fontId="31" fillId="0" borderId="4" xfId="12" applyFont="1" applyBorder="1" applyAlignment="1">
      <alignment horizontal="right"/>
    </xf>
    <xf numFmtId="0" fontId="32" fillId="0" borderId="0" xfId="12" applyFont="1" applyAlignment="1">
      <alignment horizontal="centerContinuous"/>
    </xf>
    <xf numFmtId="0" fontId="32" fillId="0" borderId="0" xfId="12" applyFont="1" applyAlignment="1">
      <alignment horizontal="left"/>
    </xf>
    <xf numFmtId="0" fontId="32" fillId="0" borderId="0" xfId="12" quotePrefix="1" applyFont="1" applyAlignment="1">
      <alignment horizontal="left"/>
    </xf>
    <xf numFmtId="0" fontId="32" fillId="0" borderId="0" xfId="12" applyFont="1" applyAlignment="1">
      <alignment horizontal="right"/>
    </xf>
    <xf numFmtId="3" fontId="32" fillId="0" borderId="0" xfId="12" applyNumberFormat="1" applyFont="1" applyAlignment="1">
      <alignment horizontal="right"/>
    </xf>
    <xf numFmtId="0" fontId="32" fillId="0" borderId="0" xfId="12" applyFont="1" applyAlignment="1">
      <alignment horizontal="center"/>
    </xf>
    <xf numFmtId="0" fontId="28" fillId="0" borderId="2" xfId="12" quotePrefix="1" applyFont="1" applyBorder="1"/>
    <xf numFmtId="0" fontId="32" fillId="0" borderId="0" xfId="12" applyFont="1"/>
    <xf numFmtId="0" fontId="28" fillId="0" borderId="2" xfId="12" quotePrefix="1" applyFont="1" applyBorder="1" applyAlignment="1">
      <alignment horizontal="left"/>
    </xf>
    <xf numFmtId="0" fontId="28" fillId="0" borderId="3" xfId="12" applyFont="1" applyBorder="1"/>
    <xf numFmtId="0" fontId="28" fillId="0" borderId="6" xfId="12" applyFont="1" applyBorder="1"/>
    <xf numFmtId="0" fontId="28" fillId="0" borderId="7" xfId="12" applyFont="1" applyBorder="1" applyAlignment="1">
      <alignment horizontal="left"/>
    </xf>
    <xf numFmtId="0" fontId="28" fillId="0" borderId="7" xfId="12" quotePrefix="1" applyFont="1" applyBorder="1" applyAlignment="1">
      <alignment horizontal="left"/>
    </xf>
    <xf numFmtId="3" fontId="28" fillId="0" borderId="7" xfId="12" applyNumberFormat="1" applyFont="1" applyBorder="1" applyAlignment="1">
      <alignment horizontal="right"/>
    </xf>
    <xf numFmtId="3" fontId="28" fillId="0" borderId="0" xfId="12" applyNumberFormat="1" applyFont="1" applyAlignment="1">
      <alignment horizontal="left"/>
    </xf>
    <xf numFmtId="3" fontId="28" fillId="0" borderId="0" xfId="12" applyNumberFormat="1" applyFont="1" applyAlignment="1">
      <alignment horizontal="right"/>
    </xf>
    <xf numFmtId="0" fontId="33" fillId="0" borderId="0" xfId="12" applyFont="1" applyAlignment="1">
      <alignment horizontal="center" vertical="center" textRotation="90"/>
    </xf>
    <xf numFmtId="0" fontId="34" fillId="0" borderId="0" xfId="12" applyFont="1"/>
    <xf numFmtId="0" fontId="35" fillId="0" borderId="0" xfId="12" applyFont="1" applyAlignment="1">
      <alignment horizontal="center" vertical="center"/>
    </xf>
    <xf numFmtId="0" fontId="36" fillId="0" borderId="0" xfId="12" applyFont="1" applyAlignment="1">
      <alignment horizontal="justify"/>
    </xf>
    <xf numFmtId="0" fontId="37" fillId="0" borderId="0" xfId="12" applyFont="1" applyAlignment="1">
      <alignment horizontal="justify" vertical="center" wrapText="1"/>
    </xf>
    <xf numFmtId="0" fontId="38" fillId="0" borderId="0" xfId="12" applyFont="1" applyAlignment="1">
      <alignment horizontal="center" vertical="center" wrapText="1"/>
    </xf>
    <xf numFmtId="0" fontId="34" fillId="0" borderId="0" xfId="12" applyFont="1" applyAlignment="1">
      <alignment horizontal="justify" vertical="center"/>
    </xf>
    <xf numFmtId="0" fontId="38" fillId="0" borderId="0" xfId="12" applyFont="1" applyAlignment="1">
      <alignment horizontal="center" vertical="center"/>
    </xf>
    <xf numFmtId="0" fontId="37" fillId="0" borderId="0" xfId="12" applyFont="1" applyAlignment="1">
      <alignment horizontal="justify" vertical="center"/>
    </xf>
    <xf numFmtId="0" fontId="39" fillId="0" borderId="0" xfId="12" applyFont="1" applyAlignment="1">
      <alignment vertical="center"/>
    </xf>
    <xf numFmtId="0" fontId="40" fillId="0" borderId="0" xfId="12" applyFont="1" applyAlignment="1">
      <alignment horizontal="justify" vertical="center"/>
    </xf>
    <xf numFmtId="0" fontId="41" fillId="0" borderId="9" xfId="12" applyFont="1" applyBorder="1" applyAlignment="1">
      <alignment horizontal="justify"/>
    </xf>
    <xf numFmtId="0" fontId="28" fillId="0" borderId="0" xfId="12" quotePrefix="1" applyFont="1" applyAlignment="1">
      <alignment vertical="center" wrapText="1"/>
    </xf>
    <xf numFmtId="3" fontId="28" fillId="0" borderId="0" xfId="12" quotePrefix="1" applyNumberFormat="1" applyFont="1" applyAlignment="1">
      <alignment vertical="center" wrapText="1"/>
    </xf>
    <xf numFmtId="0" fontId="29" fillId="0" borderId="0" xfId="12" applyFont="1" applyAlignment="1">
      <alignment vertical="center" wrapText="1"/>
    </xf>
    <xf numFmtId="0" fontId="28" fillId="0" borderId="0" xfId="12" quotePrefix="1" applyFont="1"/>
    <xf numFmtId="0" fontId="28" fillId="0" borderId="0" xfId="12" quotePrefix="1" applyFont="1" applyAlignment="1">
      <alignment horizontal="right"/>
    </xf>
    <xf numFmtId="0" fontId="28" fillId="0" borderId="7" xfId="12" applyFont="1" applyBorder="1"/>
    <xf numFmtId="0" fontId="28" fillId="0" borderId="5" xfId="12" quotePrefix="1" applyFont="1" applyBorder="1"/>
    <xf numFmtId="0" fontId="36"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5" fillId="0" borderId="0" xfId="12" applyFont="1"/>
    <xf numFmtId="2" fontId="28" fillId="0" borderId="0" xfId="12" applyNumberFormat="1" applyFont="1"/>
    <xf numFmtId="14" fontId="13"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3" xfId="0" applyFont="1" applyBorder="1" applyAlignment="1">
      <alignment vertical="center" wrapText="1"/>
    </xf>
    <xf numFmtId="0" fontId="51" fillId="0" borderId="12" xfId="0" applyFont="1" applyBorder="1" applyAlignment="1">
      <alignment horizontal="right" vertical="center" wrapText="1"/>
    </xf>
    <xf numFmtId="0" fontId="51" fillId="0" borderId="14" xfId="0" applyFont="1" applyBorder="1" applyAlignment="1">
      <alignment horizontal="right" vertical="center" wrapText="1"/>
    </xf>
    <xf numFmtId="0" fontId="49" fillId="0" borderId="14" xfId="0" applyFont="1" applyBorder="1" applyAlignment="1">
      <alignment horizontal="right" vertical="center" wrapText="1"/>
    </xf>
    <xf numFmtId="3" fontId="51" fillId="0" borderId="14" xfId="0" applyNumberFormat="1" applyFont="1" applyBorder="1" applyAlignment="1">
      <alignment horizontal="right" vertical="center" wrapText="1"/>
    </xf>
    <xf numFmtId="3" fontId="49" fillId="0" borderId="14" xfId="0" applyNumberFormat="1" applyFont="1" applyBorder="1" applyAlignment="1">
      <alignment horizontal="right" vertical="center" wrapText="1"/>
    </xf>
    <xf numFmtId="0" fontId="51" fillId="0" borderId="15" xfId="0" applyFont="1" applyBorder="1" applyAlignment="1">
      <alignment horizontal="right" vertical="center" wrapText="1"/>
    </xf>
    <xf numFmtId="3" fontId="49" fillId="0" borderId="12" xfId="0" applyNumberFormat="1" applyFont="1" applyBorder="1" applyAlignment="1">
      <alignment horizontal="right" vertical="center" wrapText="1"/>
    </xf>
    <xf numFmtId="3" fontId="51" fillId="0" borderId="12" xfId="0" applyNumberFormat="1" applyFont="1" applyBorder="1" applyAlignment="1">
      <alignment horizontal="right" vertical="center" wrapText="1"/>
    </xf>
    <xf numFmtId="0" fontId="50" fillId="0" borderId="16" xfId="0" applyFont="1" applyBorder="1" applyAlignment="1">
      <alignment vertical="center" wrapText="1"/>
    </xf>
    <xf numFmtId="0" fontId="49" fillId="7" borderId="15" xfId="0" applyFont="1" applyFill="1" applyBorder="1" applyAlignment="1">
      <alignment horizontal="right" vertical="center" wrapText="1"/>
    </xf>
    <xf numFmtId="0" fontId="49" fillId="0" borderId="12" xfId="0" applyFont="1" applyBorder="1" applyAlignment="1">
      <alignment horizontal="right" vertical="center" wrapText="1"/>
    </xf>
    <xf numFmtId="0" fontId="58" fillId="0" borderId="0" xfId="0" applyFont="1"/>
    <xf numFmtId="0" fontId="49" fillId="8" borderId="13" xfId="0" applyFont="1" applyFill="1" applyBorder="1" applyAlignment="1">
      <alignment horizontal="right" vertical="center" wrapText="1"/>
    </xf>
    <xf numFmtId="3" fontId="49" fillId="8" borderId="12" xfId="0" applyNumberFormat="1" applyFont="1" applyFill="1" applyBorder="1" applyAlignment="1">
      <alignment horizontal="right" vertical="center" wrapText="1"/>
    </xf>
    <xf numFmtId="3" fontId="49" fillId="8" borderId="14" xfId="0" applyNumberFormat="1" applyFont="1" applyFill="1" applyBorder="1" applyAlignment="1">
      <alignment horizontal="right" vertical="center" wrapText="1"/>
    </xf>
    <xf numFmtId="0" fontId="49" fillId="8" borderId="14" xfId="0" applyFont="1" applyFill="1" applyBorder="1" applyAlignment="1">
      <alignment horizontal="right" vertical="center" wrapText="1"/>
    </xf>
    <xf numFmtId="0" fontId="49" fillId="8" borderId="15" xfId="0" applyFont="1" applyFill="1" applyBorder="1" applyAlignment="1">
      <alignment horizontal="right" vertical="center" wrapText="1"/>
    </xf>
    <xf numFmtId="0" fontId="49" fillId="8" borderId="13"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3" xfId="0" applyFont="1" applyBorder="1" applyAlignment="1">
      <alignment horizontal="center" vertical="center" wrapText="1"/>
    </xf>
    <xf numFmtId="3" fontId="52"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0" borderId="13" xfId="0" applyNumberFormat="1" applyFont="1" applyBorder="1" applyAlignment="1">
      <alignment horizontal="right" vertical="center" wrapText="1"/>
    </xf>
    <xf numFmtId="0" fontId="52" fillId="0" borderId="0" xfId="0" applyFont="1"/>
    <xf numFmtId="0" fontId="67" fillId="8" borderId="13" xfId="0" applyFont="1" applyFill="1" applyBorder="1" applyAlignment="1">
      <alignment horizontal="right" vertical="center" wrapText="1"/>
    </xf>
    <xf numFmtId="3" fontId="67" fillId="8" borderId="13" xfId="0" applyNumberFormat="1"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4" fillId="0" borderId="0" xfId="0" applyFont="1" applyAlignment="1">
      <alignment horizontal="left"/>
    </xf>
    <xf numFmtId="0" fontId="10"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49" fillId="0" borderId="13"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5" xfId="0" applyFont="1" applyBorder="1" applyAlignment="1">
      <alignment horizontal="right" vertical="center" wrapText="1"/>
    </xf>
    <xf numFmtId="0" fontId="49" fillId="8" borderId="12"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8" fillId="0" borderId="0" xfId="0" applyFont="1" applyAlignment="1">
      <alignment vertical="center" wrapText="1"/>
    </xf>
    <xf numFmtId="0" fontId="49" fillId="0" borderId="1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5" fillId="0" borderId="0" xfId="0" applyFont="1"/>
    <xf numFmtId="0" fontId="53" fillId="8" borderId="13" xfId="0" applyFont="1" applyFill="1" applyBorder="1" applyAlignment="1">
      <alignment horizontal="center" vertical="center" wrapText="1"/>
    </xf>
    <xf numFmtId="3" fontId="53" fillId="8" borderId="12" xfId="0" applyNumberFormat="1" applyFont="1" applyFill="1" applyBorder="1" applyAlignment="1">
      <alignment horizontal="right" vertical="center" wrapText="1"/>
    </xf>
    <xf numFmtId="0" fontId="53" fillId="8" borderId="14" xfId="0" applyFont="1" applyFill="1" applyBorder="1" applyAlignment="1">
      <alignment horizontal="right" vertical="center" wrapText="1"/>
    </xf>
    <xf numFmtId="10" fontId="53" fillId="8" borderId="15" xfId="0" applyNumberFormat="1" applyFont="1" applyFill="1" applyBorder="1" applyAlignment="1">
      <alignment horizontal="right" vertical="center" wrapText="1"/>
    </xf>
    <xf numFmtId="0" fontId="53" fillId="8" borderId="12" xfId="0" applyFont="1" applyFill="1" applyBorder="1" applyAlignment="1">
      <alignment horizontal="right" vertical="center" wrapText="1"/>
    </xf>
    <xf numFmtId="3" fontId="53" fillId="8" borderId="14" xfId="0" applyNumberFormat="1" applyFont="1" applyFill="1" applyBorder="1" applyAlignment="1">
      <alignment horizontal="right" vertical="center" wrapText="1"/>
    </xf>
    <xf numFmtId="3" fontId="53" fillId="8" borderId="13" xfId="0" applyNumberFormat="1" applyFont="1" applyFill="1" applyBorder="1" applyAlignment="1">
      <alignment horizontal="right" vertical="center" wrapText="1"/>
    </xf>
    <xf numFmtId="0" fontId="53" fillId="0" borderId="13" xfId="0" applyFont="1" applyBorder="1" applyAlignment="1">
      <alignment horizontal="center" vertical="center" wrapText="1"/>
    </xf>
    <xf numFmtId="3" fontId="53" fillId="0" borderId="12"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4" xfId="0" applyFont="1" applyBorder="1" applyAlignment="1">
      <alignment horizontal="right" vertical="center" wrapText="1"/>
    </xf>
    <xf numFmtId="3" fontId="53" fillId="0" borderId="13" xfId="0" applyNumberFormat="1" applyFont="1" applyBorder="1" applyAlignment="1">
      <alignment horizontal="right" vertical="center" wrapText="1"/>
    </xf>
    <xf numFmtId="0" fontId="67" fillId="8" borderId="13" xfId="0" applyFont="1" applyFill="1" applyBorder="1" applyAlignment="1">
      <alignment horizontal="center"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7" fillId="0" borderId="13"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50" fillId="0" borderId="12" xfId="0" applyNumberFormat="1" applyFont="1" applyBorder="1" applyAlignment="1">
      <alignment horizontal="center" vertical="center" wrapText="1"/>
    </xf>
    <xf numFmtId="3" fontId="50" fillId="0" borderId="14" xfId="0" applyNumberFormat="1" applyFont="1" applyBorder="1" applyAlignment="1">
      <alignment horizontal="center" vertical="center" wrapText="1"/>
    </xf>
    <xf numFmtId="3" fontId="87" fillId="0" borderId="15" xfId="0" applyNumberFormat="1" applyFont="1" applyBorder="1" applyAlignment="1">
      <alignment horizontal="center" vertical="center" wrapText="1"/>
    </xf>
    <xf numFmtId="3" fontId="50" fillId="0" borderId="0" xfId="0" applyNumberFormat="1" applyFont="1" applyAlignment="1">
      <alignment vertical="center" wrapText="1"/>
    </xf>
    <xf numFmtId="3" fontId="87" fillId="8" borderId="12" xfId="0" applyNumberFormat="1" applyFont="1" applyFill="1" applyBorder="1" applyAlignment="1">
      <alignment horizontal="center" vertical="center" wrapText="1"/>
    </xf>
    <xf numFmtId="3" fontId="87" fillId="8" borderId="14" xfId="0" applyNumberFormat="1" applyFont="1" applyFill="1" applyBorder="1" applyAlignment="1">
      <alignment horizontal="center" vertical="center" wrapText="1"/>
    </xf>
    <xf numFmtId="3" fontId="87" fillId="8" borderId="15" xfId="0" applyNumberFormat="1" applyFont="1" applyFill="1" applyBorder="1" applyAlignment="1">
      <alignment horizontal="center" vertical="center" wrapText="1"/>
    </xf>
    <xf numFmtId="0" fontId="53"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0" fontId="90" fillId="0" borderId="0" xfId="0" applyFont="1" applyAlignment="1">
      <alignment vertical="center" wrapText="1"/>
    </xf>
    <xf numFmtId="0" fontId="92" fillId="0" borderId="0" xfId="0" applyFont="1" applyAlignment="1">
      <alignment horizontal="right" vertical="center" wrapText="1"/>
    </xf>
    <xf numFmtId="0" fontId="91" fillId="0" borderId="0" xfId="0" applyFont="1" applyAlignment="1">
      <alignment horizontal="left" vertical="center" wrapText="1"/>
    </xf>
    <xf numFmtId="3" fontId="91" fillId="8" borderId="10" xfId="0" applyNumberFormat="1" applyFont="1" applyFill="1" applyBorder="1" applyAlignment="1">
      <alignment horizontal="right" vertical="center" wrapText="1"/>
    </xf>
    <xf numFmtId="0" fontId="93" fillId="0" borderId="0" xfId="0" applyFont="1" applyAlignment="1">
      <alignment vertical="center"/>
    </xf>
    <xf numFmtId="3" fontId="91" fillId="8" borderId="13" xfId="0" applyNumberFormat="1" applyFont="1" applyFill="1" applyBorder="1" applyAlignment="1">
      <alignment horizontal="center" vertical="center" wrapText="1"/>
    </xf>
    <xf numFmtId="3" fontId="91" fillId="8" borderId="12" xfId="0" applyNumberFormat="1" applyFont="1" applyFill="1" applyBorder="1" applyAlignment="1">
      <alignment horizontal="right" vertical="center" wrapText="1"/>
    </xf>
    <xf numFmtId="3" fontId="91" fillId="8" borderId="14" xfId="0" applyNumberFormat="1" applyFont="1" applyFill="1" applyBorder="1" applyAlignment="1">
      <alignment horizontal="right" vertical="center" wrapText="1"/>
    </xf>
    <xf numFmtId="3" fontId="91" fillId="8" borderId="15" xfId="0" applyNumberFormat="1" applyFont="1" applyFill="1" applyBorder="1" applyAlignment="1">
      <alignment horizontal="right" vertical="center" wrapText="1"/>
    </xf>
    <xf numFmtId="3" fontId="91" fillId="8" borderId="13" xfId="0" applyNumberFormat="1" applyFont="1" applyFill="1" applyBorder="1"/>
    <xf numFmtId="3" fontId="91" fillId="0" borderId="13" xfId="0" applyNumberFormat="1" applyFont="1" applyBorder="1"/>
    <xf numFmtId="0" fontId="94" fillId="0" borderId="0" xfId="0" applyFont="1"/>
    <xf numFmtId="3" fontId="94"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7" fillId="0" borderId="0" xfId="0" applyFont="1"/>
    <xf numFmtId="0" fontId="96" fillId="0" borderId="0" xfId="0" applyFont="1" applyAlignment="1">
      <alignment vertical="center" wrapText="1"/>
    </xf>
    <xf numFmtId="0" fontId="91" fillId="8" borderId="10" xfId="0" applyFont="1" applyFill="1" applyBorder="1" applyAlignment="1">
      <alignment horizontal="right" vertical="center" wrapText="1"/>
    </xf>
    <xf numFmtId="0" fontId="98" fillId="0" borderId="0" xfId="0" applyFont="1" applyAlignment="1">
      <alignment horizontal="left"/>
    </xf>
    <xf numFmtId="0" fontId="91" fillId="8"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8" borderId="10" xfId="0" applyFont="1" applyFill="1" applyBorder="1" applyAlignment="1">
      <alignment horizontal="center" vertical="center" wrapText="1"/>
    </xf>
    <xf numFmtId="3" fontId="67" fillId="8" borderId="10" xfId="0" applyNumberFormat="1" applyFont="1" applyFill="1" applyBorder="1" applyAlignment="1">
      <alignment horizontal="right" vertical="center" wrapText="1"/>
    </xf>
    <xf numFmtId="0" fontId="102" fillId="0" borderId="0" xfId="0" applyFont="1" applyAlignment="1">
      <alignment horizontal="right" vertical="center"/>
    </xf>
    <xf numFmtId="3" fontId="102" fillId="0" borderId="0" xfId="0" applyNumberFormat="1" applyFont="1" applyAlignment="1">
      <alignment horizontal="center" vertical="center"/>
    </xf>
    <xf numFmtId="0" fontId="87"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8"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5" fillId="0" borderId="0" xfId="0" applyFont="1" applyAlignment="1">
      <alignment horizontal="left"/>
    </xf>
    <xf numFmtId="0" fontId="87" fillId="0" borderId="11" xfId="0" applyFont="1" applyBorder="1" applyAlignment="1">
      <alignment horizontal="center" vertical="center" wrapText="1"/>
    </xf>
    <xf numFmtId="0" fontId="87" fillId="0" borderId="18" xfId="0" applyFont="1" applyBorder="1" applyAlignment="1">
      <alignment vertical="center" wrapText="1"/>
    </xf>
    <xf numFmtId="0" fontId="87"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8"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8" borderId="10" xfId="0" applyFont="1" applyFill="1" applyBorder="1" applyAlignment="1">
      <alignment horizontal="right" vertical="center" wrapText="1"/>
    </xf>
    <xf numFmtId="0" fontId="49" fillId="0" borderId="13" xfId="0" applyFont="1" applyBorder="1" applyAlignment="1">
      <alignment horizontal="right" vertical="center" wrapText="1"/>
    </xf>
    <xf numFmtId="0" fontId="49" fillId="0" borderId="13" xfId="0" applyFont="1" applyBorder="1" applyAlignment="1">
      <alignment horizontal="left" vertical="center" wrapText="1"/>
    </xf>
    <xf numFmtId="0" fontId="49" fillId="0" borderId="13" xfId="0" applyFont="1" applyBorder="1" applyAlignment="1">
      <alignment horizontal="center" vertical="center" wrapText="1"/>
    </xf>
    <xf numFmtId="0" fontId="51" fillId="0" borderId="13" xfId="0" applyFont="1" applyBorder="1" applyAlignment="1">
      <alignment horizontal="right" vertical="center" wrapText="1"/>
    </xf>
    <xf numFmtId="0" fontId="52" fillId="0" borderId="0" xfId="0" applyFont="1" applyAlignment="1">
      <alignment horizontal="left"/>
    </xf>
    <xf numFmtId="0" fontId="106" fillId="0" borderId="0" xfId="0" applyFont="1" applyAlignment="1">
      <alignment vertical="center" wrapText="1"/>
    </xf>
    <xf numFmtId="0" fontId="101" fillId="0" borderId="0" xfId="0" applyFont="1" applyAlignment="1">
      <alignment horizontal="left"/>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58" fillId="0" borderId="11" xfId="0" applyFont="1" applyBorder="1" applyAlignment="1">
      <alignment horizontal="center" vertical="center" wrapText="1"/>
    </xf>
    <xf numFmtId="0" fontId="58" fillId="0" borderId="18" xfId="0" applyFont="1" applyBorder="1" applyAlignment="1">
      <alignment vertical="center" wrapText="1"/>
    </xf>
    <xf numFmtId="0" fontId="58" fillId="0" borderId="0" xfId="0" applyFont="1" applyAlignment="1">
      <alignment horizontal="center" vertical="center" wrapText="1"/>
    </xf>
    <xf numFmtId="0" fontId="58" fillId="0" borderId="18" xfId="0" applyFont="1" applyBorder="1" applyAlignment="1">
      <alignment horizontal="center" vertical="center" wrapText="1"/>
    </xf>
    <xf numFmtId="0" fontId="74"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50" fillId="0" borderId="0" xfId="12" applyFont="1"/>
    <xf numFmtId="0" fontId="3"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7" xfId="12" applyFont="1" applyFill="1" applyBorder="1" applyAlignment="1">
      <alignment horizontal="center" vertical="center" wrapText="1"/>
    </xf>
    <xf numFmtId="0" fontId="59" fillId="3" borderId="29" xfId="12" applyFont="1" applyFill="1" applyBorder="1" applyAlignment="1">
      <alignment horizontal="center" vertical="center" wrapText="1"/>
    </xf>
    <xf numFmtId="0" fontId="51" fillId="0" borderId="15" xfId="12" applyFont="1" applyBorder="1" applyAlignment="1">
      <alignment vertical="center" wrapText="1"/>
    </xf>
    <xf numFmtId="3" fontId="49" fillId="0" borderId="15" xfId="12" applyNumberFormat="1" applyFont="1" applyBorder="1" applyAlignment="1">
      <alignment horizontal="right" vertical="center" wrapText="1"/>
    </xf>
    <xf numFmtId="3" fontId="50" fillId="0" borderId="0" xfId="12" applyNumberFormat="1" applyFont="1" applyAlignment="1">
      <alignment vertical="center" wrapText="1"/>
    </xf>
    <xf numFmtId="3" fontId="108" fillId="0" borderId="15" xfId="24" applyNumberFormat="1" applyFont="1" applyBorder="1" applyAlignment="1">
      <alignment horizontal="right" vertical="center"/>
    </xf>
    <xf numFmtId="3" fontId="51" fillId="0" borderId="15" xfId="12" applyNumberFormat="1" applyFont="1" applyBorder="1" applyAlignment="1">
      <alignment horizontal="right" vertical="center" wrapText="1"/>
    </xf>
    <xf numFmtId="0" fontId="50" fillId="0" borderId="16" xfId="12" applyFont="1" applyBorder="1" applyAlignment="1">
      <alignment vertical="center" wrapText="1"/>
    </xf>
    <xf numFmtId="3" fontId="50" fillId="0" borderId="16" xfId="12" applyNumberFormat="1" applyFont="1" applyBorder="1" applyAlignment="1">
      <alignment vertical="center" wrapText="1"/>
    </xf>
    <xf numFmtId="0" fontId="49" fillId="8" borderId="15" xfId="12" applyFont="1" applyFill="1" applyBorder="1" applyAlignment="1">
      <alignment horizontal="right" vertical="center" wrapText="1"/>
    </xf>
    <xf numFmtId="3" fontId="49" fillId="8" borderId="15"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89" fillId="0" borderId="0" xfId="12" applyFont="1"/>
    <xf numFmtId="0" fontId="3" fillId="0" borderId="0" xfId="12" applyAlignment="1">
      <alignment vertical="center"/>
    </xf>
    <xf numFmtId="0" fontId="109" fillId="0" borderId="0" xfId="12" applyFont="1"/>
    <xf numFmtId="0" fontId="110" fillId="0" borderId="0" xfId="12" applyFont="1" applyAlignment="1">
      <alignment vertical="center"/>
    </xf>
    <xf numFmtId="0" fontId="110" fillId="0" borderId="0" xfId="12" applyFont="1"/>
    <xf numFmtId="0" fontId="111" fillId="0" borderId="0" xfId="12" applyFont="1" applyAlignment="1">
      <alignment vertical="center" wrapText="1"/>
    </xf>
    <xf numFmtId="0" fontId="94" fillId="0" borderId="0" xfId="12" applyFont="1" applyAlignment="1">
      <alignment vertical="center" wrapText="1"/>
    </xf>
    <xf numFmtId="3" fontId="111" fillId="0" borderId="0" xfId="12" applyNumberFormat="1" applyFont="1" applyAlignment="1">
      <alignment horizontal="right" vertical="center" wrapText="1"/>
    </xf>
    <xf numFmtId="0" fontId="112" fillId="0" borderId="0" xfId="12" applyFont="1" applyAlignment="1">
      <alignment vertical="center" wrapText="1"/>
    </xf>
    <xf numFmtId="3" fontId="112" fillId="0" borderId="0" xfId="12" applyNumberFormat="1" applyFont="1" applyAlignment="1">
      <alignment horizontal="right" vertical="center" wrapText="1"/>
    </xf>
    <xf numFmtId="0" fontId="51" fillId="0" borderId="0" xfId="12" applyFont="1" applyAlignment="1">
      <alignment vertical="center" wrapText="1"/>
    </xf>
    <xf numFmtId="0" fontId="113" fillId="0" borderId="0" xfId="12" applyFont="1" applyAlignment="1">
      <alignment horizontal="center" vertical="center"/>
    </xf>
    <xf numFmtId="0" fontId="115" fillId="0" borderId="0" xfId="12" applyFont="1" applyAlignment="1">
      <alignment vertical="center" wrapText="1"/>
    </xf>
    <xf numFmtId="3" fontId="115" fillId="0" borderId="0" xfId="12" applyNumberFormat="1" applyFont="1" applyAlignment="1">
      <alignment horizontal="right" vertical="center" wrapText="1"/>
    </xf>
    <xf numFmtId="3" fontId="89" fillId="0" borderId="0" xfId="12" applyNumberFormat="1" applyFont="1" applyAlignment="1">
      <alignmen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92" fillId="0" borderId="0" xfId="12" applyFont="1"/>
    <xf numFmtId="0" fontId="89" fillId="0" borderId="0" xfId="12" applyFont="1" applyAlignment="1">
      <alignment vertical="center" wrapText="1"/>
    </xf>
    <xf numFmtId="0" fontId="107" fillId="0" borderId="0" xfId="12" applyFont="1"/>
    <xf numFmtId="0" fontId="116" fillId="0" borderId="0" xfId="12" applyFont="1"/>
    <xf numFmtId="0" fontId="116" fillId="0" borderId="0" xfId="12" applyFont="1" applyAlignment="1">
      <alignment vertical="center" wrapText="1"/>
    </xf>
    <xf numFmtId="3" fontId="51" fillId="0" borderId="0" xfId="12" applyNumberFormat="1" applyFont="1" applyAlignment="1">
      <alignment horizontal="right" vertical="center" wrapText="1"/>
    </xf>
    <xf numFmtId="3" fontId="117" fillId="0" borderId="0" xfId="12" applyNumberFormat="1" applyFont="1" applyAlignment="1">
      <alignment horizontal="right" vertical="center" wrapText="1"/>
    </xf>
    <xf numFmtId="0" fontId="49" fillId="6" borderId="17" xfId="0" applyFont="1" applyFill="1" applyBorder="1" applyAlignment="1">
      <alignment horizontal="center" vertical="center" wrapText="1"/>
    </xf>
    <xf numFmtId="0" fontId="59" fillId="3" borderId="29" xfId="0" applyFont="1" applyFill="1" applyBorder="1" applyAlignment="1">
      <alignment horizontal="center" vertical="center" wrapText="1"/>
    </xf>
    <xf numFmtId="2" fontId="51" fillId="0" borderId="15" xfId="0" applyNumberFormat="1" applyFont="1" applyBorder="1" applyAlignment="1">
      <alignment horizontal="right" vertical="center" wrapText="1"/>
    </xf>
    <xf numFmtId="0" fontId="68" fillId="3" borderId="29" xfId="0" applyFont="1" applyFill="1" applyBorder="1" applyAlignment="1">
      <alignment horizontal="center" vertical="center" wrapText="1"/>
    </xf>
    <xf numFmtId="2" fontId="67" fillId="0" borderId="13" xfId="0" applyNumberFormat="1" applyFont="1" applyBorder="1" applyAlignment="1">
      <alignment horizontal="right" vertical="center" wrapText="1"/>
    </xf>
    <xf numFmtId="0" fontId="94" fillId="0" borderId="0" xfId="0" applyFont="1" applyAlignment="1">
      <alignment vertical="center" wrapText="1"/>
    </xf>
    <xf numFmtId="3" fontId="94" fillId="0" borderId="0" xfId="0" applyNumberFormat="1" applyFont="1" applyAlignment="1">
      <alignment vertical="center" wrapText="1"/>
    </xf>
    <xf numFmtId="0" fontId="59" fillId="0" borderId="30" xfId="0" applyFont="1" applyBorder="1" applyAlignment="1">
      <alignment horizontal="center" vertical="center" wrapText="1"/>
    </xf>
    <xf numFmtId="0" fontId="119" fillId="3" borderId="29" xfId="0" applyFont="1" applyFill="1" applyBorder="1" applyAlignment="1">
      <alignment horizontal="center" vertical="center" wrapText="1"/>
    </xf>
    <xf numFmtId="2" fontId="49" fillId="0" borderId="15" xfId="0" applyNumberFormat="1" applyFont="1" applyBorder="1" applyAlignment="1">
      <alignment horizontal="right" vertical="center" wrapText="1"/>
    </xf>
    <xf numFmtId="0" fontId="121" fillId="0" borderId="0" xfId="12" applyFont="1" applyAlignment="1">
      <alignment vertical="center" wrapText="1"/>
    </xf>
    <xf numFmtId="0" fontId="121" fillId="0" borderId="0" xfId="12" applyFont="1"/>
    <xf numFmtId="0" fontId="125" fillId="9" borderId="29" xfId="12" applyFont="1" applyFill="1" applyBorder="1" applyAlignment="1">
      <alignment horizontal="center" vertical="center" textRotation="90" wrapText="1"/>
    </xf>
    <xf numFmtId="0" fontId="40" fillId="0" borderId="29" xfId="12" applyFont="1" applyBorder="1" applyAlignment="1">
      <alignment vertical="center" wrapText="1"/>
    </xf>
    <xf numFmtId="0" fontId="40" fillId="0" borderId="0" xfId="12" applyFont="1" applyAlignment="1">
      <alignment vertical="center" wrapText="1"/>
    </xf>
    <xf numFmtId="0" fontId="40" fillId="0" borderId="29" xfId="12" applyFont="1" applyBorder="1"/>
    <xf numFmtId="0" fontId="40" fillId="0" borderId="0" xfId="12" applyFont="1"/>
    <xf numFmtId="0" fontId="30" fillId="0" borderId="15" xfId="12" applyFont="1" applyBorder="1" applyAlignment="1">
      <alignment horizontal="left" vertical="center" wrapText="1"/>
    </xf>
    <xf numFmtId="0" fontId="37" fillId="0" borderId="0" xfId="12" applyFont="1" applyAlignment="1">
      <alignment vertical="center" wrapText="1"/>
    </xf>
    <xf numFmtId="0" fontId="126" fillId="0" borderId="15" xfId="12" applyFont="1" applyBorder="1" applyAlignment="1">
      <alignment horizontal="right" vertical="center" wrapText="1"/>
    </xf>
    <xf numFmtId="0" fontId="126" fillId="10" borderId="15" xfId="12" applyFont="1" applyFill="1" applyBorder="1" applyAlignment="1">
      <alignment horizontal="right" vertical="center" wrapText="1"/>
    </xf>
    <xf numFmtId="0" fontId="127" fillId="0" borderId="15" xfId="12" applyFont="1" applyBorder="1" applyAlignment="1">
      <alignment horizontal="right" vertical="center" wrapText="1"/>
    </xf>
    <xf numFmtId="0" fontId="126" fillId="0" borderId="0" xfId="12" applyFont="1" applyAlignment="1">
      <alignment vertical="center" wrapText="1"/>
    </xf>
    <xf numFmtId="0" fontId="128" fillId="10" borderId="15" xfId="12" applyFont="1" applyFill="1" applyBorder="1" applyAlignment="1">
      <alignment horizontal="right" vertical="center" wrapText="1"/>
    </xf>
    <xf numFmtId="0" fontId="30" fillId="10" borderId="15" xfId="12" applyFont="1" applyFill="1" applyBorder="1" applyAlignment="1">
      <alignment horizontal="left" vertical="center" wrapText="1"/>
    </xf>
    <xf numFmtId="0" fontId="37" fillId="10" borderId="0" xfId="12" applyFont="1" applyFill="1" applyAlignment="1">
      <alignment vertical="center" wrapText="1"/>
    </xf>
    <xf numFmtId="0" fontId="126" fillId="10" borderId="0" xfId="12" applyFont="1" applyFill="1" applyAlignment="1">
      <alignment vertical="center" wrapText="1"/>
    </xf>
    <xf numFmtId="0" fontId="37" fillId="0" borderId="31" xfId="12" applyFont="1" applyBorder="1" applyAlignment="1">
      <alignment vertical="center" wrapText="1"/>
    </xf>
    <xf numFmtId="0" fontId="126" fillId="0" borderId="0" xfId="12" applyFont="1"/>
    <xf numFmtId="0" fontId="129" fillId="8" borderId="15" xfId="12" applyFont="1" applyFill="1" applyBorder="1" applyAlignment="1">
      <alignment horizontal="center" vertical="center" wrapText="1"/>
    </xf>
    <xf numFmtId="0" fontId="130" fillId="8" borderId="15" xfId="12" applyFont="1" applyFill="1" applyBorder="1" applyAlignment="1">
      <alignment horizontal="right" vertical="center" wrapText="1"/>
    </xf>
    <xf numFmtId="0" fontId="37" fillId="0" borderId="0" xfId="12" applyFont="1"/>
    <xf numFmtId="0" fontId="37" fillId="0" borderId="0" xfId="12" applyFont="1" applyAlignment="1">
      <alignment horizontal="center"/>
    </xf>
    <xf numFmtId="0" fontId="40" fillId="0" borderId="0" xfId="25" applyFont="1"/>
    <xf numFmtId="0" fontId="40" fillId="0" borderId="0" xfId="25" applyFont="1" applyAlignment="1">
      <alignment vertical="center" wrapText="1"/>
    </xf>
    <xf numFmtId="0" fontId="121" fillId="0" borderId="0" xfId="25" applyFont="1"/>
    <xf numFmtId="0" fontId="40" fillId="0" borderId="0" xfId="12" applyFont="1" applyAlignment="1">
      <alignment vertical="center"/>
    </xf>
    <xf numFmtId="0" fontId="52" fillId="0" borderId="13" xfId="0" applyFont="1" applyBorder="1" applyAlignment="1">
      <alignment vertical="center" wrapText="1"/>
    </xf>
    <xf numFmtId="0" fontId="52" fillId="0" borderId="0" xfId="0" applyFont="1" applyAlignment="1">
      <alignment vertical="center" wrapText="1"/>
    </xf>
    <xf numFmtId="0" fontId="52" fillId="0" borderId="12" xfId="0" applyFont="1" applyBorder="1" applyAlignment="1">
      <alignment vertical="center" wrapText="1"/>
    </xf>
    <xf numFmtId="0" fontId="52" fillId="0" borderId="14" xfId="0" applyFont="1" applyBorder="1" applyAlignment="1">
      <alignment vertical="center" wrapText="1"/>
    </xf>
    <xf numFmtId="0" fontId="52" fillId="0" borderId="15" xfId="0" applyFont="1" applyBorder="1" applyAlignment="1">
      <alignment vertical="center" wrapText="1"/>
    </xf>
    <xf numFmtId="10" fontId="52" fillId="0" borderId="15" xfId="0" applyNumberFormat="1" applyFont="1" applyBorder="1" applyAlignment="1">
      <alignment vertical="center" wrapText="1"/>
    </xf>
    <xf numFmtId="0" fontId="52" fillId="0" borderId="13" xfId="0" applyFont="1" applyBorder="1" applyAlignment="1">
      <alignment horizontal="left" vertical="center" wrapText="1"/>
    </xf>
    <xf numFmtId="0" fontId="52" fillId="0" borderId="0" xfId="0" applyFont="1" applyAlignment="1">
      <alignment horizontal="right" vertical="center" wrapText="1"/>
    </xf>
    <xf numFmtId="3" fontId="52" fillId="0" borderId="12" xfId="0" applyNumberFormat="1" applyFont="1" applyBorder="1" applyAlignment="1">
      <alignment horizontal="right" vertical="center" wrapText="1"/>
    </xf>
    <xf numFmtId="0" fontId="52" fillId="0" borderId="14" xfId="0"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2" xfId="0" applyFont="1" applyBorder="1" applyAlignment="1">
      <alignment horizontal="right" vertical="center" wrapText="1"/>
    </xf>
    <xf numFmtId="3" fontId="52" fillId="0" borderId="14" xfId="0" applyNumberFormat="1" applyFont="1" applyBorder="1" applyAlignment="1">
      <alignment horizontal="right" vertical="center" wrapText="1"/>
    </xf>
    <xf numFmtId="0" fontId="52" fillId="0" borderId="13" xfId="0" applyFont="1" applyBorder="1" applyAlignment="1">
      <alignment horizontal="right" vertical="center" wrapText="1"/>
    </xf>
    <xf numFmtId="9" fontId="52" fillId="0" borderId="15" xfId="0" applyNumberFormat="1" applyFont="1" applyBorder="1" applyAlignment="1">
      <alignment horizontal="right" vertical="center" wrapText="1"/>
    </xf>
    <xf numFmtId="10" fontId="52" fillId="0" borderId="0" xfId="0" applyNumberFormat="1" applyFont="1" applyAlignment="1">
      <alignment vertical="center" wrapText="1"/>
    </xf>
    <xf numFmtId="0" fontId="84" fillId="3" borderId="29" xfId="0" applyFont="1" applyFill="1" applyBorder="1" applyAlignment="1">
      <alignment horizontal="center" vertical="center" wrapText="1"/>
    </xf>
    <xf numFmtId="0" fontId="52" fillId="0" borderId="15" xfId="0" applyFont="1" applyBorder="1" applyAlignment="1">
      <alignment horizontal="left" vertical="center" wrapText="1"/>
    </xf>
    <xf numFmtId="0" fontId="52" fillId="0" borderId="15" xfId="0" applyFont="1" applyBorder="1" applyAlignment="1">
      <alignment horizontal="right" vertical="center" wrapText="1"/>
    </xf>
    <xf numFmtId="0" fontId="50" fillId="0" borderId="0" xfId="26" applyFont="1"/>
    <xf numFmtId="10" fontId="50" fillId="0" borderId="0" xfId="26" applyNumberFormat="1" applyFont="1"/>
    <xf numFmtId="0" fontId="3" fillId="0" borderId="0" xfId="26"/>
    <xf numFmtId="0" fontId="50" fillId="0" borderId="0" xfId="26" applyFont="1" applyAlignment="1">
      <alignment vertical="center"/>
    </xf>
    <xf numFmtId="0" fontId="132" fillId="0" borderId="0" xfId="0" applyFont="1"/>
    <xf numFmtId="2" fontId="91" fillId="0" borderId="10" xfId="0" applyNumberFormat="1" applyFont="1" applyBorder="1" applyAlignment="1">
      <alignment horizontal="right" vertical="center" wrapText="1"/>
    </xf>
    <xf numFmtId="2" fontId="91" fillId="8" borderId="10" xfId="0" applyNumberFormat="1" applyFont="1" applyFill="1" applyBorder="1" applyAlignment="1">
      <alignment horizontal="right" vertical="center" wrapText="1"/>
    </xf>
    <xf numFmtId="0" fontId="100" fillId="3" borderId="29" xfId="0" applyFont="1" applyFill="1" applyBorder="1" applyAlignment="1">
      <alignment horizontal="center" vertical="center" wrapText="1"/>
    </xf>
    <xf numFmtId="0" fontId="134" fillId="0" borderId="0" xfId="0" applyFont="1" applyAlignment="1">
      <alignment vertical="center" wrapText="1"/>
    </xf>
    <xf numFmtId="0" fontId="134" fillId="0" borderId="0" xfId="0" applyFont="1" applyAlignment="1">
      <alignment horizontal="center" vertical="center" wrapText="1"/>
    </xf>
    <xf numFmtId="0" fontId="109" fillId="0" borderId="0" xfId="0" applyFont="1"/>
    <xf numFmtId="3" fontId="134" fillId="0" borderId="0" xfId="0" applyNumberFormat="1" applyFont="1" applyAlignment="1">
      <alignment horizontal="center" vertical="center" wrapText="1"/>
    </xf>
    <xf numFmtId="0" fontId="87" fillId="0" borderId="32" xfId="0" applyFont="1" applyBorder="1" applyAlignment="1">
      <alignment vertical="center" wrapText="1"/>
    </xf>
    <xf numFmtId="0" fontId="87" fillId="0" borderId="32" xfId="0" applyFont="1" applyBorder="1" applyAlignment="1">
      <alignment horizontal="center" vertical="center" wrapText="1"/>
    </xf>
    <xf numFmtId="0" fontId="59" fillId="3" borderId="29" xfId="0" applyFont="1" applyFill="1" applyBorder="1" applyAlignment="1">
      <alignment horizontal="center" vertical="center" textRotation="90" wrapText="1"/>
    </xf>
    <xf numFmtId="0" fontId="66" fillId="0" borderId="32" xfId="0" applyFont="1" applyBorder="1" applyAlignment="1">
      <alignment vertical="center" wrapText="1"/>
    </xf>
    <xf numFmtId="0" fontId="66" fillId="0" borderId="32" xfId="0" applyFont="1" applyBorder="1" applyAlignment="1">
      <alignment horizontal="center" vertical="center" wrapText="1"/>
    </xf>
    <xf numFmtId="0" fontId="52" fillId="0" borderId="10" xfId="0" applyFont="1" applyBorder="1" applyAlignment="1">
      <alignment horizontal="right" vertical="center" wrapText="1"/>
    </xf>
    <xf numFmtId="0" fontId="52" fillId="0" borderId="11" xfId="0" applyFont="1" applyBorder="1" applyAlignment="1">
      <alignment horizontal="right" vertical="center" wrapText="1"/>
    </xf>
    <xf numFmtId="0" fontId="53" fillId="0" borderId="10" xfId="0" applyFont="1" applyBorder="1" applyAlignment="1">
      <alignment horizontal="right" vertical="center" wrapText="1"/>
    </xf>
    <xf numFmtId="0" fontId="52" fillId="0" borderId="11" xfId="0" applyFont="1" applyBorder="1" applyAlignment="1">
      <alignment horizontal="center" vertical="center" wrapText="1"/>
    </xf>
    <xf numFmtId="0" fontId="53" fillId="8" borderId="10" xfId="0" applyFont="1" applyFill="1" applyBorder="1" applyAlignment="1">
      <alignment horizontal="center" vertical="center" wrapText="1"/>
    </xf>
    <xf numFmtId="0" fontId="53" fillId="0" borderId="11" xfId="0" applyFont="1" applyBorder="1" applyAlignment="1">
      <alignment horizontal="center" vertical="center" wrapText="1"/>
    </xf>
    <xf numFmtId="0" fontId="53" fillId="8" borderId="10" xfId="0" applyFont="1" applyFill="1" applyBorder="1" applyAlignment="1">
      <alignment horizontal="right" vertical="center" wrapText="1"/>
    </xf>
    <xf numFmtId="0" fontId="53" fillId="0" borderId="11" xfId="0" applyFont="1" applyBorder="1" applyAlignment="1">
      <alignment horizontal="right" vertical="center" wrapText="1"/>
    </xf>
    <xf numFmtId="0" fontId="135" fillId="0" borderId="0" xfId="0" applyFont="1"/>
    <xf numFmtId="0" fontId="67" fillId="0" borderId="10" xfId="0" applyFont="1" applyBorder="1" applyAlignment="1">
      <alignment vertical="center" wrapText="1"/>
    </xf>
    <xf numFmtId="0" fontId="87" fillId="0" borderId="0" xfId="12" applyFont="1" applyAlignment="1">
      <alignment horizontal="center" vertical="center" wrapText="1"/>
    </xf>
    <xf numFmtId="0" fontId="137" fillId="3" borderId="29" xfId="26" applyFont="1" applyFill="1" applyBorder="1" applyAlignment="1">
      <alignment horizontal="center" vertical="center" wrapText="1"/>
    </xf>
    <xf numFmtId="0" fontId="138" fillId="0" borderId="0" xfId="26" applyFont="1" applyAlignment="1">
      <alignment horizontal="center" vertical="center" wrapText="1"/>
    </xf>
    <xf numFmtId="0" fontId="87" fillId="0" borderId="0" xfId="12" applyFont="1" applyAlignment="1">
      <alignment vertical="center" wrapText="1"/>
    </xf>
    <xf numFmtId="0" fontId="28" fillId="0" borderId="15" xfId="26" applyFont="1" applyBorder="1" applyAlignment="1">
      <alignment vertical="center" wrapText="1"/>
    </xf>
    <xf numFmtId="0" fontId="51" fillId="0" borderId="0" xfId="12" applyFont="1" applyAlignment="1">
      <alignment horizontal="center" vertical="center" wrapText="1"/>
    </xf>
    <xf numFmtId="0" fontId="51" fillId="0" borderId="15" xfId="12" applyFont="1" applyBorder="1" applyAlignment="1">
      <alignment horizontal="right" vertical="center" wrapText="1"/>
    </xf>
    <xf numFmtId="0" fontId="49" fillId="0" borderId="15" xfId="12" applyFont="1" applyBorder="1" applyAlignment="1">
      <alignment horizontal="right" vertical="center" wrapText="1"/>
    </xf>
    <xf numFmtId="0" fontId="51" fillId="0" borderId="0" xfId="12" applyFont="1" applyAlignment="1">
      <alignment horizontal="right" vertical="center" wrapText="1"/>
    </xf>
    <xf numFmtId="0" fontId="139" fillId="0" borderId="0" xfId="12" applyFont="1"/>
    <xf numFmtId="0" fontId="49" fillId="0" borderId="15" xfId="12" applyFont="1" applyBorder="1" applyAlignment="1">
      <alignment vertical="center" wrapText="1"/>
    </xf>
    <xf numFmtId="0" fontId="49" fillId="0" borderId="0" xfId="12" applyFont="1" applyAlignment="1">
      <alignment horizontal="center" vertical="center" wrapText="1"/>
    </xf>
    <xf numFmtId="0" fontId="49" fillId="10" borderId="0" xfId="12" applyFont="1" applyFill="1" applyAlignment="1">
      <alignment vertical="center" wrapText="1"/>
    </xf>
    <xf numFmtId="0" fontId="49" fillId="8" borderId="15" xfId="12" applyFont="1" applyFill="1" applyBorder="1" applyAlignment="1">
      <alignment horizontal="center" vertical="center" wrapText="1"/>
    </xf>
    <xf numFmtId="0" fontId="49" fillId="0" borderId="0" xfId="12" applyFont="1" applyAlignment="1">
      <alignment horizontal="right" vertical="center" wrapText="1"/>
    </xf>
    <xf numFmtId="0" fontId="67" fillId="0" borderId="0" xfId="12" applyFont="1" applyAlignment="1">
      <alignment vertical="center" wrapText="1"/>
    </xf>
    <xf numFmtId="0" fontId="50" fillId="0" borderId="0" xfId="12" applyFont="1" applyAlignment="1">
      <alignment horizontal="left"/>
    </xf>
    <xf numFmtId="0" fontId="142" fillId="0" borderId="0" xfId="27" applyFont="1"/>
    <xf numFmtId="0" fontId="143" fillId="0" borderId="0" xfId="27" applyFont="1"/>
    <xf numFmtId="0" fontId="145" fillId="0" borderId="0" xfId="27" applyFont="1" applyAlignment="1">
      <alignment horizontal="center" vertical="center" wrapText="1"/>
    </xf>
    <xf numFmtId="0" fontId="140" fillId="0" borderId="0" xfId="27" applyFont="1" applyAlignment="1">
      <alignment vertical="center" wrapText="1"/>
    </xf>
    <xf numFmtId="165" fontId="42" fillId="3" borderId="29" xfId="5" applyNumberFormat="1" applyFont="1" applyFill="1" applyBorder="1" applyAlignment="1" applyProtection="1">
      <alignment horizontal="center" vertical="center" textRotation="90" wrapText="1"/>
      <protection hidden="1"/>
    </xf>
    <xf numFmtId="0" fontId="146" fillId="0" borderId="0" xfId="27" applyFont="1" applyAlignment="1">
      <alignment vertical="center" wrapText="1"/>
    </xf>
    <xf numFmtId="0" fontId="141" fillId="0" borderId="0" xfId="27" applyFont="1" applyAlignment="1">
      <alignment vertical="center" wrapText="1"/>
    </xf>
    <xf numFmtId="0" fontId="140" fillId="0" borderId="10" xfId="27" applyFont="1" applyBorder="1" applyAlignment="1">
      <alignment horizontal="left" vertical="center" wrapText="1"/>
    </xf>
    <xf numFmtId="0" fontId="147" fillId="0" borderId="0" xfId="27" applyFont="1" applyAlignment="1">
      <alignment vertical="center" wrapText="1"/>
    </xf>
    <xf numFmtId="165" fontId="147" fillId="0" borderId="10" xfId="27" applyNumberFormat="1" applyFont="1" applyBorder="1" applyAlignment="1" applyProtection="1">
      <alignment horizontal="right" vertical="center" wrapText="1"/>
      <protection hidden="1"/>
    </xf>
    <xf numFmtId="3" fontId="147" fillId="0" borderId="11" xfId="27" applyNumberFormat="1" applyFont="1" applyBorder="1" applyAlignment="1" applyProtection="1">
      <alignment horizontal="right" vertical="center" wrapText="1"/>
      <protection hidden="1"/>
    </xf>
    <xf numFmtId="3" fontId="140" fillId="0" borderId="10" xfId="27" applyNumberFormat="1" applyFont="1" applyBorder="1" applyAlignment="1" applyProtection="1">
      <alignment horizontal="right" vertical="center" wrapText="1"/>
      <protection hidden="1"/>
    </xf>
    <xf numFmtId="0" fontId="147" fillId="0" borderId="0" xfId="27" applyFont="1"/>
    <xf numFmtId="0" fontId="147" fillId="0" borderId="0" xfId="27" applyFont="1" applyAlignment="1" applyProtection="1">
      <alignment vertical="center" wrapText="1"/>
      <protection hidden="1"/>
    </xf>
    <xf numFmtId="3" fontId="147" fillId="0" borderId="10" xfId="27" applyNumberFormat="1" applyFont="1" applyBorder="1" applyAlignment="1" applyProtection="1">
      <alignment horizontal="right" vertical="center" wrapText="1"/>
      <protection hidden="1"/>
    </xf>
    <xf numFmtId="0" fontId="142" fillId="0" borderId="0" xfId="27" applyFont="1" applyAlignment="1">
      <alignment vertical="center" wrapText="1"/>
    </xf>
    <xf numFmtId="165" fontId="141" fillId="0" borderId="18" xfId="27" applyNumberFormat="1" applyFont="1" applyBorder="1" applyAlignment="1" applyProtection="1">
      <alignment horizontal="right" vertical="center" wrapText="1"/>
      <protection hidden="1"/>
    </xf>
    <xf numFmtId="165" fontId="141" fillId="0" borderId="19" xfId="27" applyNumberFormat="1" applyFont="1" applyBorder="1" applyAlignment="1" applyProtection="1">
      <alignment horizontal="right" vertical="center" wrapText="1"/>
      <protection hidden="1"/>
    </xf>
    <xf numFmtId="165" fontId="141" fillId="0" borderId="10" xfId="27" applyNumberFormat="1" applyFont="1" applyBorder="1" applyAlignment="1" applyProtection="1">
      <alignment horizontal="right" vertical="center" wrapText="1"/>
      <protection hidden="1"/>
    </xf>
    <xf numFmtId="0" fontId="143" fillId="0" borderId="0" xfId="27" applyFont="1" applyProtection="1">
      <protection hidden="1"/>
    </xf>
    <xf numFmtId="165" fontId="141" fillId="10" borderId="10" xfId="27" applyNumberFormat="1" applyFont="1" applyFill="1" applyBorder="1" applyAlignment="1" applyProtection="1">
      <alignment horizontal="right" vertical="center" wrapText="1"/>
      <protection hidden="1"/>
    </xf>
    <xf numFmtId="0" fontId="141" fillId="0" borderId="0" xfId="27" applyFont="1" applyProtection="1">
      <protection hidden="1"/>
    </xf>
    <xf numFmtId="3" fontId="141" fillId="0" borderId="0" xfId="27" applyNumberFormat="1" applyFont="1" applyProtection="1">
      <protection hidden="1"/>
    </xf>
    <xf numFmtId="0" fontId="140" fillId="8" borderId="10" xfId="27" applyFont="1" applyFill="1" applyBorder="1" applyAlignment="1">
      <alignment horizontal="center" vertical="center" wrapText="1"/>
    </xf>
    <xf numFmtId="3" fontId="140" fillId="8" borderId="10" xfId="27" applyNumberFormat="1" applyFont="1" applyFill="1" applyBorder="1" applyAlignment="1" applyProtection="1">
      <alignment horizontal="right" vertical="center" wrapText="1"/>
      <protection hidden="1"/>
    </xf>
    <xf numFmtId="0" fontId="141" fillId="0" borderId="0" xfId="27" applyFont="1" applyAlignment="1" applyProtection="1">
      <alignment vertical="center" wrapText="1"/>
      <protection hidden="1"/>
    </xf>
    <xf numFmtId="0" fontId="140" fillId="0" borderId="0" xfId="27" applyFont="1" applyAlignment="1" applyProtection="1">
      <alignment vertical="center" wrapText="1"/>
      <protection hidden="1"/>
    </xf>
    <xf numFmtId="0" fontId="147" fillId="0" borderId="0" xfId="27" applyFont="1" applyAlignment="1">
      <alignment vertical="center"/>
    </xf>
    <xf numFmtId="0" fontId="148" fillId="0" borderId="0" xfId="27" applyFont="1" applyAlignment="1">
      <alignment vertical="center"/>
    </xf>
    <xf numFmtId="0" fontId="149" fillId="0" borderId="0" xfId="28" applyFont="1"/>
    <xf numFmtId="0" fontId="89" fillId="0" borderId="0" xfId="28" applyFont="1" applyAlignment="1">
      <alignment vertical="center" wrapText="1"/>
    </xf>
    <xf numFmtId="0" fontId="150" fillId="0" borderId="0" xfId="28" applyFont="1" applyAlignment="1">
      <alignment vertical="center" wrapText="1"/>
    </xf>
    <xf numFmtId="165" fontId="137" fillId="2" borderId="29" xfId="29" applyNumberFormat="1" applyFont="1" applyFill="1" applyBorder="1" applyAlignment="1" applyProtection="1">
      <alignment horizontal="center" vertical="center"/>
      <protection hidden="1"/>
    </xf>
    <xf numFmtId="0" fontId="96" fillId="0" borderId="10" xfId="28" applyFont="1" applyBorder="1" applyAlignment="1">
      <alignment vertical="center" wrapText="1"/>
    </xf>
    <xf numFmtId="0" fontId="149" fillId="0" borderId="0" xfId="28" applyFont="1" applyAlignment="1">
      <alignment vertical="center" wrapText="1"/>
    </xf>
    <xf numFmtId="165" fontId="149" fillId="0" borderId="10" xfId="28" applyNumberFormat="1" applyFont="1" applyBorder="1" applyAlignment="1" applyProtection="1">
      <alignment horizontal="right" vertical="center" wrapText="1"/>
      <protection hidden="1"/>
    </xf>
    <xf numFmtId="3" fontId="90" fillId="0" borderId="10" xfId="28" applyNumberFormat="1" applyFont="1" applyBorder="1" applyAlignment="1" applyProtection="1">
      <alignment horizontal="right" vertical="center" wrapText="1"/>
      <protection hidden="1"/>
    </xf>
    <xf numFmtId="0" fontId="149" fillId="0" borderId="0" xfId="28" applyFont="1" applyAlignment="1" applyProtection="1">
      <alignment vertical="center" wrapText="1"/>
      <protection hidden="1"/>
    </xf>
    <xf numFmtId="0" fontId="149" fillId="0" borderId="0" xfId="28" applyFont="1" applyAlignment="1" applyProtection="1">
      <alignment horizontal="right" vertical="center" wrapText="1"/>
      <protection hidden="1"/>
    </xf>
    <xf numFmtId="3" fontId="89" fillId="0" borderId="0" xfId="28" applyNumberFormat="1" applyFont="1" applyAlignment="1" applyProtection="1">
      <alignment vertical="center" wrapText="1"/>
      <protection hidden="1"/>
    </xf>
    <xf numFmtId="1" fontId="89" fillId="0" borderId="0" xfId="28" applyNumberFormat="1" applyFont="1" applyAlignment="1" applyProtection="1">
      <alignment vertical="center" wrapText="1"/>
      <protection hidden="1"/>
    </xf>
    <xf numFmtId="0" fontId="89" fillId="0" borderId="0" xfId="28" applyFont="1" applyAlignment="1" applyProtection="1">
      <alignment vertical="center" wrapText="1"/>
      <protection hidden="1"/>
    </xf>
    <xf numFmtId="165" fontId="149" fillId="0" borderId="35" xfId="28" applyNumberFormat="1" applyFont="1" applyBorder="1" applyAlignment="1" applyProtection="1">
      <alignment horizontal="right" vertical="center" wrapText="1"/>
      <protection hidden="1"/>
    </xf>
    <xf numFmtId="165" fontId="149" fillId="0" borderId="19" xfId="28" applyNumberFormat="1" applyFont="1" applyBorder="1" applyAlignment="1" applyProtection="1">
      <alignment horizontal="right" vertical="center" wrapText="1"/>
      <protection hidden="1"/>
    </xf>
    <xf numFmtId="0" fontId="96" fillId="8" borderId="15" xfId="28" applyFont="1" applyFill="1" applyBorder="1" applyAlignment="1">
      <alignment horizontal="center" vertical="center" wrapText="1"/>
    </xf>
    <xf numFmtId="0" fontId="149" fillId="0" borderId="0" xfId="28" applyFont="1" applyAlignment="1">
      <alignment horizontal="right" vertical="center" wrapText="1"/>
    </xf>
    <xf numFmtId="3" fontId="90" fillId="8" borderId="15" xfId="28" applyNumberFormat="1" applyFont="1" applyFill="1" applyBorder="1" applyAlignment="1" applyProtection="1">
      <alignment horizontal="right" vertical="center" wrapText="1"/>
      <protection hidden="1"/>
    </xf>
    <xf numFmtId="0" fontId="96" fillId="0" borderId="0" xfId="28" applyFont="1" applyAlignment="1">
      <alignment vertical="center" wrapText="1"/>
    </xf>
    <xf numFmtId="3" fontId="149" fillId="0" borderId="0" xfId="28" applyNumberFormat="1" applyFont="1" applyAlignment="1" applyProtection="1">
      <alignment horizontal="right" vertical="center" wrapText="1"/>
      <protection hidden="1"/>
    </xf>
    <xf numFmtId="3" fontId="90" fillId="0" borderId="0" xfId="28" applyNumberFormat="1" applyFont="1" applyAlignment="1" applyProtection="1">
      <alignment horizontal="right" vertical="center" wrapText="1"/>
      <protection hidden="1"/>
    </xf>
    <xf numFmtId="0" fontId="96" fillId="8" borderId="10" xfId="28" applyFont="1" applyFill="1" applyBorder="1" applyAlignment="1">
      <alignment horizontal="center" vertical="center" wrapText="1"/>
    </xf>
    <xf numFmtId="0" fontId="90" fillId="0" borderId="0" xfId="28" applyFont="1" applyAlignment="1">
      <alignment vertical="center" wrapText="1"/>
    </xf>
    <xf numFmtId="3" fontId="90" fillId="8" borderId="10" xfId="28" applyNumberFormat="1" applyFont="1" applyFill="1" applyBorder="1" applyAlignment="1" applyProtection="1">
      <alignment horizontal="right" vertical="center" wrapText="1"/>
      <protection hidden="1"/>
    </xf>
    <xf numFmtId="0" fontId="90" fillId="0" borderId="0" xfId="28" applyFont="1" applyAlignment="1" applyProtection="1">
      <alignment horizontal="right" vertical="center" wrapText="1"/>
      <protection hidden="1"/>
    </xf>
    <xf numFmtId="0" fontId="93" fillId="0" borderId="0" xfId="28" applyFont="1" applyAlignment="1" applyProtection="1">
      <alignment horizontal="left"/>
      <protection hidden="1"/>
    </xf>
    <xf numFmtId="0" fontId="149" fillId="0" borderId="0" xfId="5" applyFont="1"/>
    <xf numFmtId="0" fontId="4" fillId="0" borderId="0" xfId="5" applyProtection="1">
      <protection hidden="1"/>
    </xf>
    <xf numFmtId="0" fontId="50" fillId="0" borderId="0" xfId="5" applyFont="1" applyAlignment="1">
      <alignment wrapText="1"/>
    </xf>
    <xf numFmtId="0" fontId="52" fillId="0" borderId="0" xfId="5" applyFont="1"/>
    <xf numFmtId="0" fontId="4" fillId="0" borderId="0" xfId="5"/>
    <xf numFmtId="0" fontId="4" fillId="10" borderId="0" xfId="5" applyFill="1"/>
    <xf numFmtId="0" fontId="121" fillId="0" borderId="0" xfId="5" applyFont="1" applyProtection="1">
      <protection locked="0"/>
    </xf>
    <xf numFmtId="0" fontId="130" fillId="0" borderId="0" xfId="27" applyFont="1" applyAlignment="1">
      <alignment horizontal="center" vertical="top" wrapText="1"/>
    </xf>
    <xf numFmtId="165" fontId="121" fillId="0" borderId="0" xfId="5" applyNumberFormat="1" applyFont="1" applyProtection="1">
      <protection locked="0"/>
    </xf>
    <xf numFmtId="165" fontId="121" fillId="0" borderId="0" xfId="5" applyNumberFormat="1" applyFont="1" applyAlignment="1" applyProtection="1">
      <alignment horizontal="center" vertical="center"/>
      <protection locked="0"/>
    </xf>
    <xf numFmtId="165" fontId="34" fillId="0" borderId="0" xfId="5" applyNumberFormat="1" applyFont="1" applyProtection="1">
      <protection locked="0"/>
    </xf>
    <xf numFmtId="165" fontId="34" fillId="0" borderId="0" xfId="5" applyNumberFormat="1" applyFont="1" applyAlignment="1" applyProtection="1">
      <alignment horizontal="center" vertical="center"/>
      <protection locked="0"/>
    </xf>
    <xf numFmtId="0" fontId="34" fillId="0" borderId="0" xfId="5" applyFont="1"/>
    <xf numFmtId="0" fontId="34" fillId="0" borderId="0" xfId="5" applyFont="1" applyProtection="1">
      <protection locked="0"/>
    </xf>
    <xf numFmtId="165" fontId="152" fillId="2" borderId="29" xfId="29" applyNumberFormat="1" applyFont="1" applyFill="1" applyBorder="1" applyAlignment="1" applyProtection="1">
      <alignment horizontal="center" vertical="center"/>
      <protection hidden="1"/>
    </xf>
    <xf numFmtId="165" fontId="121" fillId="10" borderId="0" xfId="5" applyNumberFormat="1" applyFont="1" applyFill="1"/>
    <xf numFmtId="165" fontId="32" fillId="10" borderId="36" xfId="30" applyNumberFormat="1" applyFont="1" applyFill="1" applyBorder="1" applyAlignment="1" applyProtection="1">
      <alignment horizontal="center" vertical="center"/>
      <protection hidden="1"/>
    </xf>
    <xf numFmtId="0" fontId="121" fillId="0" borderId="0" xfId="29" applyFont="1"/>
    <xf numFmtId="0" fontId="121" fillId="0" borderId="0" xfId="5" applyFont="1"/>
    <xf numFmtId="165" fontId="34" fillId="10" borderId="0" xfId="5" applyNumberFormat="1" applyFont="1" applyFill="1"/>
    <xf numFmtId="0" fontId="34" fillId="0" borderId="0" xfId="29" applyFont="1"/>
    <xf numFmtId="165" fontId="32" fillId="10" borderId="36" xfId="29" applyNumberFormat="1" applyFont="1" applyFill="1" applyBorder="1" applyAlignment="1" applyProtection="1">
      <alignment horizontal="center" vertical="center"/>
      <protection hidden="1"/>
    </xf>
    <xf numFmtId="0" fontId="121" fillId="10" borderId="0" xfId="29" applyFont="1" applyFill="1" applyProtection="1">
      <protection hidden="1"/>
    </xf>
    <xf numFmtId="0" fontId="34" fillId="10" borderId="0" xfId="29" applyFont="1" applyFill="1" applyProtection="1">
      <protection hidden="1"/>
    </xf>
    <xf numFmtId="0" fontId="34" fillId="10" borderId="0" xfId="29" applyFont="1" applyFill="1"/>
    <xf numFmtId="0" fontId="121" fillId="10" borderId="0" xfId="29" applyFont="1" applyFill="1"/>
    <xf numFmtId="165" fontId="32" fillId="10" borderId="15" xfId="5" applyNumberFormat="1" applyFont="1" applyFill="1" applyBorder="1" applyAlignment="1" applyProtection="1">
      <alignment vertical="center" wrapText="1"/>
      <protection hidden="1"/>
    </xf>
    <xf numFmtId="3" fontId="34" fillId="10" borderId="15" xfId="5" applyNumberFormat="1" applyFont="1" applyFill="1" applyBorder="1" applyAlignment="1" applyProtection="1">
      <alignment horizontal="right" vertical="center"/>
      <protection hidden="1"/>
    </xf>
    <xf numFmtId="3" fontId="32" fillId="10" borderId="15" xfId="5" applyNumberFormat="1" applyFont="1" applyFill="1" applyBorder="1" applyAlignment="1" applyProtection="1">
      <alignment horizontal="right" vertical="center"/>
      <protection hidden="1"/>
    </xf>
    <xf numFmtId="4" fontId="34" fillId="10" borderId="15" xfId="5" applyNumberFormat="1" applyFont="1" applyFill="1" applyBorder="1" applyAlignment="1" applyProtection="1">
      <alignment horizontal="right" vertical="center"/>
      <protection hidden="1"/>
    </xf>
    <xf numFmtId="0" fontId="34" fillId="10" borderId="0" xfId="5" applyFont="1" applyFill="1" applyAlignment="1">
      <alignment horizontal="right"/>
    </xf>
    <xf numFmtId="3" fontId="34" fillId="10" borderId="0" xfId="5" applyNumberFormat="1" applyFont="1" applyFill="1" applyAlignment="1" applyProtection="1">
      <alignment horizontal="center" vertical="center"/>
      <protection hidden="1"/>
    </xf>
    <xf numFmtId="165" fontId="153" fillId="10" borderId="0" xfId="5" applyNumberFormat="1" applyFont="1" applyFill="1" applyAlignment="1" applyProtection="1">
      <alignment vertical="center" wrapText="1"/>
      <protection hidden="1"/>
    </xf>
    <xf numFmtId="0" fontId="153" fillId="10" borderId="0" xfId="5" applyFont="1" applyFill="1" applyAlignment="1" applyProtection="1">
      <alignment horizontal="center" vertical="center"/>
      <protection hidden="1"/>
    </xf>
    <xf numFmtId="0" fontId="34" fillId="10" borderId="0" xfId="5" applyFont="1" applyFill="1" applyAlignment="1" applyProtection="1">
      <alignment horizontal="center" vertical="center"/>
      <protection hidden="1"/>
    </xf>
    <xf numFmtId="0" fontId="34" fillId="10" borderId="0" xfId="5" applyFont="1" applyFill="1" applyAlignment="1" applyProtection="1">
      <alignment vertical="center"/>
      <protection hidden="1"/>
    </xf>
    <xf numFmtId="0" fontId="34" fillId="10" borderId="0" xfId="5" applyFont="1" applyFill="1"/>
    <xf numFmtId="0" fontId="32" fillId="10" borderId="15" xfId="5" applyFont="1" applyFill="1" applyBorder="1" applyAlignment="1" applyProtection="1">
      <alignment horizontal="right" vertical="center"/>
      <protection hidden="1"/>
    </xf>
    <xf numFmtId="165" fontId="28" fillId="8" borderId="15" xfId="5" applyNumberFormat="1" applyFont="1" applyFill="1" applyBorder="1" applyAlignment="1" applyProtection="1">
      <alignment horizontal="right" vertical="center" wrapText="1"/>
      <protection hidden="1"/>
    </xf>
    <xf numFmtId="3" fontId="28" fillId="11" borderId="15" xfId="5" applyNumberFormat="1" applyFont="1" applyFill="1" applyBorder="1" applyAlignment="1" applyProtection="1">
      <alignment horizontal="right" vertical="center"/>
      <protection hidden="1"/>
    </xf>
    <xf numFmtId="4" fontId="28" fillId="11" borderId="15" xfId="5" applyNumberFormat="1" applyFont="1" applyFill="1" applyBorder="1" applyAlignment="1" applyProtection="1">
      <alignment horizontal="right" vertical="center"/>
      <protection hidden="1"/>
    </xf>
    <xf numFmtId="3" fontId="29" fillId="10" borderId="0" xfId="5" applyNumberFormat="1" applyFont="1" applyFill="1" applyProtection="1">
      <protection hidden="1"/>
    </xf>
    <xf numFmtId="4" fontId="28" fillId="8" borderId="15" xfId="5" applyNumberFormat="1" applyFont="1" applyFill="1" applyBorder="1" applyAlignment="1" applyProtection="1">
      <alignment horizontal="right" vertical="center"/>
      <protection hidden="1"/>
    </xf>
    <xf numFmtId="3" fontId="28" fillId="10" borderId="0" xfId="5" applyNumberFormat="1" applyFont="1" applyFill="1" applyAlignment="1" applyProtection="1">
      <alignment horizontal="right" vertical="center"/>
      <protection hidden="1"/>
    </xf>
    <xf numFmtId="3" fontId="28" fillId="8" borderId="15" xfId="5" applyNumberFormat="1" applyFont="1" applyFill="1" applyBorder="1" applyAlignment="1" applyProtection="1">
      <alignment horizontal="right" vertical="center"/>
      <protection hidden="1"/>
    </xf>
    <xf numFmtId="0" fontId="29" fillId="0" borderId="0" xfId="5" applyFont="1" applyProtection="1">
      <protection hidden="1"/>
    </xf>
    <xf numFmtId="0" fontId="29" fillId="10" borderId="0" xfId="5" applyFont="1" applyFill="1" applyProtection="1">
      <protection hidden="1"/>
    </xf>
    <xf numFmtId="165" fontId="121" fillId="0" borderId="0" xfId="5" applyNumberFormat="1" applyFont="1" applyProtection="1">
      <protection hidden="1"/>
    </xf>
    <xf numFmtId="165" fontId="154" fillId="0" borderId="0" xfId="5" applyNumberFormat="1" applyFont="1" applyProtection="1">
      <protection hidden="1"/>
    </xf>
    <xf numFmtId="165" fontId="155" fillId="0" borderId="0" xfId="5" applyNumberFormat="1" applyFont="1" applyProtection="1">
      <protection hidden="1"/>
    </xf>
    <xf numFmtId="165" fontId="34" fillId="0" borderId="0" xfId="5" applyNumberFormat="1" applyFont="1"/>
    <xf numFmtId="165" fontId="121" fillId="0" borderId="0" xfId="5" applyNumberFormat="1" applyFont="1"/>
    <xf numFmtId="165" fontId="34" fillId="0" borderId="0" xfId="5" applyNumberFormat="1" applyFont="1" applyAlignment="1">
      <alignment horizontal="center" vertical="center"/>
    </xf>
    <xf numFmtId="0" fontId="142" fillId="0" borderId="0" xfId="27" applyFont="1" applyAlignment="1">
      <alignment vertical="center"/>
    </xf>
    <xf numFmtId="165" fontId="121" fillId="10" borderId="0" xfId="5" applyNumberFormat="1" applyFont="1" applyFill="1" applyProtection="1">
      <protection locked="0"/>
    </xf>
    <xf numFmtId="165" fontId="156" fillId="0" borderId="0" xfId="5" applyNumberFormat="1" applyFont="1" applyAlignment="1" applyProtection="1">
      <alignment vertical="center" wrapText="1"/>
      <protection hidden="1"/>
    </xf>
    <xf numFmtId="0" fontId="121" fillId="0" borderId="0" xfId="31" applyFont="1"/>
    <xf numFmtId="0" fontId="153" fillId="0" borderId="0" xfId="31" applyFont="1"/>
    <xf numFmtId="0" fontId="143" fillId="0" borderId="0" xfId="31" applyFont="1"/>
    <xf numFmtId="0" fontId="145" fillId="0" borderId="0" xfId="31" applyFont="1" applyAlignment="1">
      <alignment vertical="center" wrapText="1"/>
    </xf>
    <xf numFmtId="0" fontId="121" fillId="0" borderId="0" xfId="31" applyFont="1" applyAlignment="1">
      <alignment vertical="center" wrapText="1"/>
    </xf>
    <xf numFmtId="0" fontId="157" fillId="0" borderId="0" xfId="31" applyFont="1" applyAlignment="1">
      <alignment vertical="center" wrapText="1"/>
    </xf>
    <xf numFmtId="0" fontId="34" fillId="0" borderId="0" xfId="31" applyFont="1"/>
    <xf numFmtId="0" fontId="141" fillId="0" borderId="0" xfId="31" applyFont="1"/>
    <xf numFmtId="0" fontId="146" fillId="0" borderId="0" xfId="31" applyFont="1" applyAlignment="1">
      <alignment horizontal="right" vertical="center"/>
    </xf>
    <xf numFmtId="3" fontId="146" fillId="0" borderId="0" xfId="31" applyNumberFormat="1" applyFont="1" applyAlignment="1">
      <alignment horizontal="left" vertical="center"/>
    </xf>
    <xf numFmtId="0" fontId="157" fillId="0" borderId="0" xfId="31" applyFont="1" applyAlignment="1">
      <alignment horizontal="left" vertical="center"/>
    </xf>
    <xf numFmtId="0" fontId="158" fillId="0" borderId="0" xfId="31" applyFont="1" applyAlignment="1">
      <alignment vertical="center"/>
    </xf>
    <xf numFmtId="3" fontId="156" fillId="0" borderId="0" xfId="5" applyNumberFormat="1" applyFont="1" applyAlignment="1" applyProtection="1">
      <alignment horizontal="right" vertical="center"/>
      <protection hidden="1"/>
    </xf>
    <xf numFmtId="0" fontId="159" fillId="0" borderId="0" xfId="0" applyFont="1" applyAlignment="1">
      <alignment vertical="center" wrapText="1"/>
    </xf>
    <xf numFmtId="2" fontId="149" fillId="0" borderId="10" xfId="28" applyNumberFormat="1" applyFont="1" applyBorder="1" applyAlignment="1" applyProtection="1">
      <alignment horizontal="right" vertical="center" wrapText="1"/>
      <protection hidden="1"/>
    </xf>
    <xf numFmtId="2" fontId="149" fillId="8" borderId="15" xfId="28" applyNumberFormat="1" applyFont="1" applyFill="1" applyBorder="1" applyAlignment="1" applyProtection="1">
      <alignment horizontal="right" vertical="center" wrapText="1"/>
      <protection hidden="1"/>
    </xf>
    <xf numFmtId="1" fontId="149" fillId="0" borderId="0" xfId="28" applyNumberFormat="1" applyFont="1" applyAlignment="1" applyProtection="1">
      <alignment horizontal="right" vertical="center" wrapText="1"/>
      <protection hidden="1"/>
    </xf>
    <xf numFmtId="0" fontId="43" fillId="3" borderId="0" xfId="12" applyFont="1" applyFill="1" applyAlignment="1">
      <alignment horizontal="center" vertical="center" textRotation="90"/>
    </xf>
    <xf numFmtId="3" fontId="28" fillId="0" borderId="0" xfId="12" applyNumberFormat="1" applyFont="1" applyAlignment="1">
      <alignment horizontal="right" vertical="center" wrapText="1"/>
    </xf>
    <xf numFmtId="0" fontId="29" fillId="0" borderId="0" xfId="12" applyFont="1" applyAlignment="1">
      <alignment horizontal="right" vertical="center" wrapText="1"/>
    </xf>
    <xf numFmtId="0" fontId="27" fillId="0" borderId="0" xfId="12" applyFont="1" applyAlignment="1">
      <alignment horizontal="center" vertical="center" wrapText="1"/>
    </xf>
    <xf numFmtId="0" fontId="42" fillId="2" borderId="0" xfId="12" applyFont="1" applyFill="1" applyAlignment="1">
      <alignment horizontal="center" vertical="center"/>
    </xf>
    <xf numFmtId="0" fontId="28" fillId="0" borderId="0" xfId="12" applyFont="1" applyAlignment="1">
      <alignment horizontal="justify" vertical="center" wrapText="1"/>
    </xf>
    <xf numFmtId="0" fontId="29" fillId="0" borderId="0" xfId="12" applyFont="1" applyAlignment="1">
      <alignment horizontal="justify" vertical="center" wrapText="1"/>
    </xf>
    <xf numFmtId="2" fontId="28" fillId="0" borderId="0" xfId="12" applyNumberFormat="1" applyFont="1" applyAlignment="1">
      <alignment horizontal="right" vertical="center" wrapText="1"/>
    </xf>
    <xf numFmtId="0" fontId="28" fillId="0" borderId="0" xfId="12" applyFont="1" applyAlignment="1">
      <alignment horizontal="left" vertical="center" wrapText="1"/>
    </xf>
    <xf numFmtId="3" fontId="28" fillId="0" borderId="0" xfId="12" applyNumberFormat="1" applyFont="1" applyAlignment="1">
      <alignment horizontal="center" vertical="center"/>
    </xf>
    <xf numFmtId="0" fontId="28" fillId="0" borderId="0" xfId="12" applyFont="1" applyAlignment="1">
      <alignment horizontal="center" vertical="center"/>
    </xf>
    <xf numFmtId="0" fontId="29" fillId="0" borderId="0" xfId="12" applyFont="1" applyAlignment="1">
      <alignment horizontal="left" vertical="center" wrapText="1"/>
    </xf>
    <xf numFmtId="0" fontId="31" fillId="0" borderId="0" xfId="12" applyFont="1" applyAlignment="1">
      <alignment horizontal="right" vertical="center"/>
    </xf>
    <xf numFmtId="0" fontId="28" fillId="0" borderId="0" xfId="12" applyFont="1" applyAlignment="1">
      <alignment horizontal="right" vertical="center"/>
    </xf>
    <xf numFmtId="14" fontId="44" fillId="0" borderId="0" xfId="12" applyNumberFormat="1" applyFont="1" applyAlignment="1">
      <alignment horizontal="justify" vertical="center" wrapText="1"/>
    </xf>
    <xf numFmtId="0" fontId="44" fillId="5" borderId="0" xfId="12" applyFont="1" applyFill="1" applyAlignment="1">
      <alignment horizontal="left" vertical="center" wrapText="1"/>
    </xf>
    <xf numFmtId="0" fontId="28" fillId="0" borderId="0" xfId="12" quotePrefix="1" applyFont="1" applyAlignment="1">
      <alignment horizontal="justify" vertical="center" wrapText="1"/>
    </xf>
    <xf numFmtId="0" fontId="28" fillId="0" borderId="0" xfId="12" applyFont="1" applyAlignment="1">
      <alignment horizontal="left" vertical="center"/>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99" fillId="0" borderId="0" xfId="12" applyFont="1" applyAlignment="1">
      <alignment horizontal="center" vertical="center" wrapText="1"/>
    </xf>
    <xf numFmtId="0" fontId="59" fillId="3" borderId="20" xfId="12" applyFont="1" applyFill="1" applyBorder="1" applyAlignment="1">
      <alignment horizontal="center" vertical="center" wrapText="1"/>
    </xf>
    <xf numFmtId="0" fontId="59" fillId="3" borderId="26" xfId="12" applyFont="1" applyFill="1" applyBorder="1" applyAlignment="1">
      <alignment horizontal="center" vertical="center" wrapText="1"/>
    </xf>
    <xf numFmtId="0" fontId="59" fillId="3" borderId="21"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23" xfId="12" applyFont="1" applyFill="1" applyBorder="1" applyAlignment="1">
      <alignment horizontal="center" vertical="center" wrapText="1"/>
    </xf>
    <xf numFmtId="0" fontId="59" fillId="3" borderId="28"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104" fillId="0" borderId="0" xfId="12" applyFont="1" applyAlignment="1">
      <alignment horizontal="center" vertical="center" wrapText="1"/>
    </xf>
    <xf numFmtId="49" fontId="104" fillId="0" borderId="0" xfId="12" applyNumberFormat="1" applyFont="1" applyAlignment="1">
      <alignment horizontal="center" vertical="center" wrapText="1"/>
    </xf>
    <xf numFmtId="0" fontId="118" fillId="0" borderId="0" xfId="12" applyFont="1" applyAlignment="1">
      <alignment horizontal="center" vertical="center"/>
    </xf>
    <xf numFmtId="0" fontId="114" fillId="0" borderId="0" xfId="12" applyFont="1" applyAlignment="1">
      <alignment horizontal="center" vertical="center"/>
    </xf>
    <xf numFmtId="0" fontId="57" fillId="0" borderId="0" xfId="0" applyFont="1" applyAlignment="1">
      <alignment horizontal="center" vertical="center" wrapText="1"/>
    </xf>
    <xf numFmtId="0" fontId="59" fillId="3"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5" fillId="0" borderId="0" xfId="0" applyFont="1" applyAlignment="1">
      <alignment horizontal="center" vertical="center" wrapText="1"/>
    </xf>
    <xf numFmtId="0" fontId="50" fillId="0" borderId="0" xfId="0" applyFont="1" applyAlignment="1">
      <alignment vertical="center" wrapText="1"/>
    </xf>
    <xf numFmtId="0" fontId="68" fillId="3" borderId="29" xfId="0" applyFont="1" applyFill="1" applyBorder="1" applyAlignment="1">
      <alignment horizontal="center" vertical="center" wrapText="1"/>
    </xf>
    <xf numFmtId="0" fontId="67" fillId="0" borderId="13" xfId="0" applyFont="1" applyBorder="1" applyAlignment="1">
      <alignment horizontal="center" vertical="center" wrapText="1"/>
    </xf>
    <xf numFmtId="0" fontId="67" fillId="8" borderId="13" xfId="0" applyFont="1" applyFill="1" applyBorder="1" applyAlignment="1">
      <alignment horizontal="left"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7" fillId="0" borderId="0" xfId="0" applyFont="1" applyAlignment="1">
      <alignment horizontal="center" vertical="center" wrapText="1"/>
    </xf>
    <xf numFmtId="0" fontId="119" fillId="3" borderId="29" xfId="0" applyFont="1" applyFill="1" applyBorder="1" applyAlignment="1">
      <alignment horizontal="center" vertical="center" wrapText="1"/>
    </xf>
    <xf numFmtId="0" fontId="120" fillId="0" borderId="0" xfId="12" applyFont="1" applyAlignment="1">
      <alignment horizontal="center" vertical="center" wrapText="1"/>
    </xf>
    <xf numFmtId="49" fontId="120" fillId="0" borderId="0" xfId="12" applyNumberFormat="1" applyFont="1" applyAlignment="1">
      <alignment horizontal="center" vertical="center" wrapText="1"/>
    </xf>
    <xf numFmtId="0" fontId="122" fillId="9" borderId="25" xfId="12" applyFont="1" applyFill="1" applyBorder="1" applyAlignment="1">
      <alignment horizontal="center" vertical="center" wrapText="1"/>
    </xf>
    <xf numFmtId="0" fontId="122" fillId="9" borderId="29" xfId="12" applyFont="1" applyFill="1" applyBorder="1" applyAlignment="1">
      <alignment horizontal="center" vertical="center" wrapText="1"/>
    </xf>
    <xf numFmtId="0" fontId="123" fillId="0" borderId="0" xfId="12" applyFont="1" applyAlignment="1">
      <alignment horizontal="center" vertical="center" wrapText="1"/>
    </xf>
    <xf numFmtId="0" fontId="124" fillId="9" borderId="25" xfId="12" applyFont="1" applyFill="1" applyBorder="1" applyAlignment="1">
      <alignment horizontal="center" vertical="center" textRotation="90" wrapText="1"/>
    </xf>
    <xf numFmtId="0" fontId="124" fillId="9" borderId="29" xfId="12" applyFont="1" applyFill="1" applyBorder="1" applyAlignment="1">
      <alignment horizontal="center" vertical="center" textRotation="90" wrapText="1"/>
    </xf>
    <xf numFmtId="0" fontId="125" fillId="9" borderId="25" xfId="12" applyFont="1" applyFill="1" applyBorder="1" applyAlignment="1">
      <alignment horizontal="center" vertical="center" textRotation="90" wrapText="1"/>
    </xf>
    <xf numFmtId="0" fontId="125" fillId="9" borderId="29" xfId="12" applyFont="1" applyFill="1" applyBorder="1" applyAlignment="1">
      <alignment horizontal="center" vertical="center" textRotation="90" wrapText="1"/>
    </xf>
    <xf numFmtId="0" fontId="125" fillId="9" borderId="29" xfId="12" applyFont="1" applyFill="1" applyBorder="1" applyAlignment="1">
      <alignment horizontal="center" vertical="center" wrapText="1"/>
    </xf>
    <xf numFmtId="0" fontId="126" fillId="0" borderId="0" xfId="12" applyFont="1" applyAlignment="1">
      <alignment horizontal="center"/>
    </xf>
    <xf numFmtId="0" fontId="40" fillId="0" borderId="0" xfId="12" applyFont="1" applyAlignment="1">
      <alignment horizontal="left" vertical="center"/>
    </xf>
    <xf numFmtId="0" fontId="32" fillId="0" borderId="0" xfId="12" applyFont="1" applyAlignment="1">
      <alignment horizontal="center" vertical="center" wrapText="1"/>
    </xf>
    <xf numFmtId="0" fontId="125" fillId="9" borderId="25" xfId="12" applyFont="1" applyFill="1" applyBorder="1" applyAlignment="1">
      <alignment horizontal="center" vertical="center" wrapText="1"/>
    </xf>
    <xf numFmtId="0" fontId="84" fillId="3" borderId="29" xfId="0" applyFont="1" applyFill="1" applyBorder="1" applyAlignment="1">
      <alignment horizontal="center" vertical="center" wrapText="1"/>
    </xf>
    <xf numFmtId="0" fontId="82" fillId="0" borderId="0" xfId="0" applyFont="1" applyAlignment="1">
      <alignment horizontal="center" vertical="center" wrapText="1"/>
    </xf>
    <xf numFmtId="0" fontId="50" fillId="0" borderId="0" xfId="26" applyFont="1" applyAlignment="1">
      <alignment horizontal="left" vertical="center" wrapText="1"/>
    </xf>
    <xf numFmtId="0" fontId="67" fillId="0" borderId="0" xfId="0" applyFont="1" applyAlignment="1">
      <alignment horizontal="center" vertical="center" wrapText="1"/>
    </xf>
    <xf numFmtId="0" fontId="80" fillId="0" borderId="0" xfId="0" applyFont="1" applyAlignment="1">
      <alignment horizontal="center" vertical="center" wrapText="1"/>
    </xf>
    <xf numFmtId="0" fontId="61" fillId="4" borderId="0" xfId="0" applyFont="1" applyFill="1" applyAlignment="1">
      <alignment horizontal="center" vertical="center" wrapText="1"/>
    </xf>
    <xf numFmtId="0" fontId="50" fillId="0" borderId="29" xfId="0" applyFont="1" applyBorder="1" applyAlignment="1">
      <alignment vertical="center" wrapText="1"/>
    </xf>
    <xf numFmtId="0" fontId="160" fillId="0" borderId="0" xfId="0" applyFont="1" applyAlignment="1">
      <alignment horizontal="center" vertical="center" wrapText="1"/>
    </xf>
    <xf numFmtId="0" fontId="89" fillId="0" borderId="0" xfId="0" applyFont="1" applyAlignment="1">
      <alignment vertical="center" wrapText="1"/>
    </xf>
    <xf numFmtId="0" fontId="84" fillId="3" borderId="29" xfId="0" applyFont="1" applyFill="1" applyBorder="1" applyAlignment="1">
      <alignment horizontal="center" vertical="center"/>
    </xf>
    <xf numFmtId="0" fontId="133" fillId="0" borderId="0" xfId="0" applyFont="1" applyAlignment="1">
      <alignment horizontal="center"/>
    </xf>
    <xf numFmtId="0" fontId="95" fillId="0" borderId="0" xfId="0" applyFont="1" applyAlignment="1">
      <alignment horizontal="center" vertical="center" wrapText="1"/>
    </xf>
    <xf numFmtId="0" fontId="96" fillId="0" borderId="0" xfId="0" applyFont="1" applyAlignment="1">
      <alignment vertical="center" wrapText="1"/>
    </xf>
    <xf numFmtId="0" fontId="144" fillId="0" borderId="0" xfId="27" applyFont="1" applyAlignment="1">
      <alignment horizontal="center" vertical="center" wrapText="1"/>
    </xf>
    <xf numFmtId="0" fontId="42" fillId="3" borderId="29" xfId="27" applyFont="1" applyFill="1" applyBorder="1" applyAlignment="1">
      <alignment horizontal="center" vertical="center" wrapText="1"/>
    </xf>
    <xf numFmtId="0" fontId="140" fillId="0" borderId="0" xfId="27" applyFont="1" applyAlignment="1">
      <alignment vertical="center" wrapText="1"/>
    </xf>
    <xf numFmtId="165" fontId="42" fillId="3" borderId="29" xfId="5" applyNumberFormat="1" applyFont="1" applyFill="1" applyBorder="1" applyAlignment="1" applyProtection="1">
      <alignment horizontal="center" vertical="center" wrapText="1"/>
      <protection hidden="1"/>
    </xf>
    <xf numFmtId="0" fontId="131" fillId="0" borderId="0" xfId="28" applyFont="1" applyAlignment="1">
      <alignment horizontal="center" wrapText="1"/>
    </xf>
    <xf numFmtId="0" fontId="131" fillId="0" borderId="0" xfId="28" applyFont="1" applyAlignment="1">
      <alignment horizontal="center" vertical="center" wrapText="1"/>
    </xf>
    <xf numFmtId="0" fontId="84" fillId="3" borderId="29" xfId="28" applyFont="1" applyFill="1" applyBorder="1" applyAlignment="1">
      <alignment horizontal="center" vertical="center" wrapText="1"/>
    </xf>
    <xf numFmtId="165" fontId="137" fillId="2" borderId="29" xfId="29" applyNumberFormat="1" applyFont="1" applyFill="1" applyBorder="1" applyAlignment="1" applyProtection="1">
      <alignment horizontal="center" vertical="center"/>
      <protection hidden="1"/>
    </xf>
    <xf numFmtId="0" fontId="150" fillId="0" borderId="0" xfId="28" applyFont="1" applyAlignment="1">
      <alignment vertical="center" wrapText="1"/>
    </xf>
    <xf numFmtId="165" fontId="137" fillId="2" borderId="29" xfId="29" applyNumberFormat="1" applyFont="1" applyFill="1" applyBorder="1" applyAlignment="1" applyProtection="1">
      <alignment horizontal="center" vertical="center" wrapText="1"/>
      <protection hidden="1"/>
    </xf>
    <xf numFmtId="165" fontId="137" fillId="2" borderId="29" xfId="30" applyNumberFormat="1" applyFont="1" applyFill="1" applyBorder="1" applyAlignment="1" applyProtection="1">
      <alignment horizontal="center" vertical="center" wrapText="1"/>
      <protection hidden="1"/>
    </xf>
    <xf numFmtId="0" fontId="137" fillId="3" borderId="29" xfId="5" applyFont="1" applyFill="1" applyBorder="1" applyAlignment="1">
      <alignment horizontal="center" vertical="center" wrapText="1"/>
    </xf>
    <xf numFmtId="0" fontId="152" fillId="3" borderId="29" xfId="5" applyFont="1" applyFill="1" applyBorder="1" applyAlignment="1">
      <alignment horizontal="center" vertical="center" wrapText="1"/>
    </xf>
    <xf numFmtId="165" fontId="152" fillId="2" borderId="29" xfId="29" applyNumberFormat="1" applyFont="1" applyFill="1" applyBorder="1" applyAlignment="1" applyProtection="1">
      <alignment horizontal="center" vertical="center" wrapText="1"/>
      <protection hidden="1"/>
    </xf>
    <xf numFmtId="165" fontId="152" fillId="2" borderId="29" xfId="30" applyNumberFormat="1" applyFont="1" applyFill="1" applyBorder="1" applyAlignment="1" applyProtection="1">
      <alignment horizontal="center" vertical="center" wrapText="1"/>
      <protection hidden="1"/>
    </xf>
    <xf numFmtId="165" fontId="152" fillId="2" borderId="29" xfId="29" applyNumberFormat="1" applyFont="1" applyFill="1" applyBorder="1" applyAlignment="1" applyProtection="1">
      <alignment horizontal="center" vertical="center"/>
      <protection hidden="1"/>
    </xf>
    <xf numFmtId="0" fontId="130" fillId="0" borderId="0" xfId="27" applyFont="1" applyAlignment="1">
      <alignment horizontal="center" wrapText="1"/>
    </xf>
    <xf numFmtId="0" fontId="130" fillId="0" borderId="0" xfId="27" applyFont="1" applyAlignment="1">
      <alignment horizontal="center" vertical="top" wrapText="1"/>
    </xf>
    <xf numFmtId="165" fontId="152" fillId="2" borderId="29" xfId="30" applyNumberFormat="1" applyFont="1" applyFill="1" applyBorder="1" applyAlignment="1" applyProtection="1">
      <alignment horizontal="center" vertical="center"/>
      <protection hidden="1"/>
    </xf>
    <xf numFmtId="0" fontId="146" fillId="0" borderId="0" xfId="31" applyFont="1" applyAlignment="1">
      <alignment horizontal="center" vertical="center" wrapText="1"/>
    </xf>
    <xf numFmtId="49" fontId="146" fillId="0" borderId="0" xfId="31" applyNumberFormat="1" applyFont="1" applyAlignment="1">
      <alignment horizontal="center" vertical="center" wrapText="1"/>
    </xf>
    <xf numFmtId="0" fontId="99" fillId="0" borderId="0" xfId="0" applyFont="1" applyAlignment="1">
      <alignment horizontal="center" vertical="center" wrapText="1"/>
    </xf>
    <xf numFmtId="0" fontId="100" fillId="3" borderId="29" xfId="0" applyFont="1" applyFill="1" applyBorder="1" applyAlignment="1">
      <alignment horizontal="center" vertical="center" wrapText="1"/>
    </xf>
    <xf numFmtId="0" fontId="50" fillId="0" borderId="0" xfId="0" applyFont="1" applyAlignment="1">
      <alignment horizontal="center" vertical="center" wrapText="1"/>
    </xf>
    <xf numFmtId="0" fontId="86" fillId="0" borderId="0" xfId="0" applyFont="1" applyAlignment="1">
      <alignment horizontal="center" vertical="center" wrapText="1"/>
    </xf>
    <xf numFmtId="0" fontId="53" fillId="0" borderId="0" xfId="0" applyFont="1" applyAlignment="1">
      <alignment horizontal="center" vertical="center" wrapText="1"/>
    </xf>
    <xf numFmtId="0" fontId="45" fillId="0" borderId="0" xfId="0" applyFont="1" applyAlignment="1">
      <alignment horizontal="center" vertical="center" wrapText="1"/>
    </xf>
    <xf numFmtId="0" fontId="103" fillId="0" borderId="0" xfId="0" applyFont="1" applyAlignment="1">
      <alignment horizontal="center" vertical="center" wrapText="1"/>
    </xf>
    <xf numFmtId="0" fontId="52" fillId="0" borderId="0" xfId="0" applyFont="1" applyAlignment="1">
      <alignment horizontal="left" wrapText="1"/>
    </xf>
    <xf numFmtId="0" fontId="104" fillId="0" borderId="0" xfId="0" applyFont="1" applyAlignment="1">
      <alignment horizontal="center" vertical="center" wrapText="1"/>
    </xf>
    <xf numFmtId="0" fontId="105" fillId="3" borderId="29" xfId="0" applyFont="1" applyFill="1" applyBorder="1" applyAlignment="1">
      <alignment horizontal="center" vertical="center" wrapText="1"/>
    </xf>
    <xf numFmtId="0" fontId="49" fillId="8" borderId="13" xfId="0" applyFont="1" applyFill="1" applyBorder="1" applyAlignment="1">
      <alignment horizontal="center" vertical="center" wrapText="1"/>
    </xf>
    <xf numFmtId="0" fontId="101" fillId="0" borderId="0" xfId="0" applyFont="1" applyAlignment="1">
      <alignment horizontal="left" wrapText="1"/>
    </xf>
    <xf numFmtId="0" fontId="137" fillId="3" borderId="29" xfId="26" applyFont="1" applyFill="1" applyBorder="1" applyAlignment="1">
      <alignment horizontal="center" vertical="center" wrapText="1"/>
    </xf>
    <xf numFmtId="0" fontId="137" fillId="3" borderId="21" xfId="26" applyFont="1" applyFill="1" applyBorder="1" applyAlignment="1">
      <alignment horizontal="center" vertical="center" wrapText="1"/>
    </xf>
    <xf numFmtId="0" fontId="137" fillId="3" borderId="22" xfId="26" applyFont="1" applyFill="1" applyBorder="1" applyAlignment="1">
      <alignment horizontal="center" vertical="center" wrapText="1"/>
    </xf>
    <xf numFmtId="0" fontId="136" fillId="0" borderId="0" xfId="12" applyFont="1" applyAlignment="1">
      <alignment horizontal="center" vertical="center" wrapText="1"/>
    </xf>
    <xf numFmtId="49" fontId="136" fillId="0" borderId="0" xfId="12" applyNumberFormat="1" applyFont="1" applyAlignment="1">
      <alignment horizontal="center" vertical="center" wrapText="1"/>
    </xf>
    <xf numFmtId="0" fontId="84" fillId="3" borderId="33" xfId="12" applyFont="1" applyFill="1" applyBorder="1" applyAlignment="1">
      <alignment horizontal="center" vertical="center" wrapText="1"/>
    </xf>
    <xf numFmtId="0" fontId="84" fillId="3" borderId="0" xfId="12" applyFont="1" applyFill="1" applyAlignment="1">
      <alignment horizontal="center" vertical="center" wrapText="1"/>
    </xf>
    <xf numFmtId="0" fontId="44" fillId="0" borderId="0" xfId="26" applyFont="1" applyAlignment="1">
      <alignment horizontal="center" vertical="center" wrapText="1"/>
    </xf>
    <xf numFmtId="0" fontId="137" fillId="3" borderId="20" xfId="26" applyFont="1" applyFill="1" applyBorder="1" applyAlignment="1">
      <alignment horizontal="center" vertical="center" wrapText="1"/>
    </xf>
    <xf numFmtId="0" fontId="137" fillId="3" borderId="33" xfId="26" applyFont="1" applyFill="1" applyBorder="1" applyAlignment="1">
      <alignment horizontal="center" vertical="center" wrapText="1"/>
    </xf>
    <xf numFmtId="0" fontId="137" fillId="3" borderId="23" xfId="26" applyFont="1" applyFill="1" applyBorder="1" applyAlignment="1">
      <alignment horizontal="center" vertical="center" wrapText="1"/>
    </xf>
    <xf numFmtId="0" fontId="137" fillId="3" borderId="26" xfId="26" applyFont="1" applyFill="1" applyBorder="1" applyAlignment="1">
      <alignment horizontal="center" vertical="center" wrapText="1"/>
    </xf>
    <xf numFmtId="0" fontId="137" fillId="3" borderId="34" xfId="26" applyFont="1" applyFill="1" applyBorder="1" applyAlignment="1">
      <alignment horizontal="center" vertical="center" wrapText="1"/>
    </xf>
    <xf numFmtId="0" fontId="137" fillId="3" borderId="28" xfId="26" applyFont="1" applyFill="1" applyBorder="1" applyAlignment="1">
      <alignment horizontal="center" vertical="center" wrapText="1"/>
    </xf>
    <xf numFmtId="0" fontId="161" fillId="0" borderId="0" xfId="0" applyFont="1" applyAlignment="1">
      <alignment vertical="center"/>
    </xf>
  </cellXfs>
  <cellStyles count="32">
    <cellStyle name="Euro" xfId="1" xr:uid="{00000000-0005-0000-0000-000000000000}"/>
    <cellStyle name="Euro 2" xfId="2" xr:uid="{00000000-0005-0000-0000-000001000000}"/>
    <cellStyle name="Euro 2 2" xfId="3" xr:uid="{00000000-0005-0000-0000-000002000000}"/>
    <cellStyle name="Normal" xfId="0" builtinId="0"/>
    <cellStyle name="Normal 10" xfId="26" xr:uid="{4A60EC4F-4022-422B-9BCE-435BF3B30978}"/>
    <cellStyle name="Normal 2" xfId="4" xr:uid="{00000000-0005-0000-0000-000004000000}"/>
    <cellStyle name="Normal 2 2" xfId="5" xr:uid="{00000000-0005-0000-0000-000005000000}"/>
    <cellStyle name="Normal 2 2 2" xfId="25" xr:uid="{72883313-54C3-4CC5-ABE1-BEE946B56A23}"/>
    <cellStyle name="Normal 2 3" xfId="27" xr:uid="{23356FA3-C6D8-4427-BE73-E084D559B325}"/>
    <cellStyle name="Normal 2 3 2" xfId="28" xr:uid="{AF7B8170-A4A7-424A-B757-71457287A65C}"/>
    <cellStyle name="Normal 2 4" xfId="31" xr:uid="{A0F8DB23-630D-4B4B-A7FF-EE8341BAA932}"/>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68E02590-FC1C-40B1-9AE9-AADDE9484B44}"/>
    <cellStyle name="Normal_FORMA-SG" xfId="29" xr:uid="{4E42A631-013E-482A-8973-6BD4164442AC}"/>
    <cellStyle name="Normal_Formatos_ok" xfId="30" xr:uid="{894BBDBD-A0F6-4622-9FF0-574AA2A422CF}"/>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31F9-4EF7-9FB3-D6FCCFFEF3C1}"/>
              </c:ext>
            </c:extLst>
          </c:dPt>
          <c:dPt>
            <c:idx val="1"/>
            <c:bubble3D val="0"/>
            <c:spPr>
              <a:solidFill>
                <a:srgbClr val="0070C0"/>
              </a:solidFill>
            </c:spPr>
            <c:extLst>
              <c:ext xmlns:c16="http://schemas.microsoft.com/office/drawing/2014/chart" uri="{C3380CC4-5D6E-409C-BE32-E72D297353CC}">
                <c16:uniqueId val="{00000003-31F9-4EF7-9FB3-D6FCCFFEF3C1}"/>
              </c:ext>
            </c:extLst>
          </c:dPt>
          <c:dPt>
            <c:idx val="2"/>
            <c:bubble3D val="0"/>
            <c:spPr>
              <a:solidFill>
                <a:srgbClr val="00B050"/>
              </a:solidFill>
            </c:spPr>
            <c:extLst>
              <c:ext xmlns:c16="http://schemas.microsoft.com/office/drawing/2014/chart" uri="{C3380CC4-5D6E-409C-BE32-E72D297353CC}">
                <c16:uniqueId val="{00000004-31F9-4EF7-9FB3-D6FCCFFEF3C1}"/>
              </c:ext>
            </c:extLst>
          </c:dPt>
          <c:dPt>
            <c:idx val="3"/>
            <c:bubble3D val="0"/>
            <c:spPr>
              <a:solidFill>
                <a:srgbClr val="FFC000"/>
              </a:solidFill>
            </c:spPr>
            <c:extLst>
              <c:ext xmlns:c16="http://schemas.microsoft.com/office/drawing/2014/chart" uri="{C3380CC4-5D6E-409C-BE32-E72D297353CC}">
                <c16:uniqueId val="{00000005-31F9-4EF7-9FB3-D6FCCFFEF3C1}"/>
              </c:ext>
            </c:extLst>
          </c:dPt>
          <c:dLbls>
            <c:dLbl>
              <c:idx val="0"/>
              <c:layout>
                <c:manualLayout>
                  <c:x val="1.5791350696547503E-2"/>
                  <c:y val="-0.168871469816272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1F9-4EF7-9FB3-D6FCCFFEF3C1}"/>
                </c:ext>
              </c:extLst>
            </c:dLbl>
            <c:dLbl>
              <c:idx val="1"/>
              <c:layout>
                <c:manualLayout>
                  <c:x val="7.5496002422774072E-2"/>
                  <c:y val="0.20312152230971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F9-4EF7-9FB3-D6FCCFFEF3C1}"/>
                </c:ext>
              </c:extLst>
            </c:dLbl>
            <c:dLbl>
              <c:idx val="2"/>
              <c:layout>
                <c:manualLayout>
                  <c:x val="2.2962325863113264E-2"/>
                  <c:y val="-6.145958005249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1F9-4EF7-9FB3-D6FCCFFEF3C1}"/>
                </c:ext>
              </c:extLst>
            </c:dLbl>
            <c:dLbl>
              <c:idx val="3"/>
              <c:layout>
                <c:manualLayout>
                  <c:x val="7.9568867353119327E-2"/>
                  <c:y val="-3.77603674540682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F9-4EF7-9FB3-D6FCCFFEF3C1}"/>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124667</c:v>
                </c:pt>
                <c:pt idx="1">
                  <c:v>79376</c:v>
                </c:pt>
                <c:pt idx="2">
                  <c:v>17074</c:v>
                </c:pt>
                <c:pt idx="3">
                  <c:v>13444</c:v>
                </c:pt>
              </c:numCache>
            </c:numRef>
          </c:val>
          <c:extLst>
            <c:ext xmlns:c16="http://schemas.microsoft.com/office/drawing/2014/chart" uri="{C3380CC4-5D6E-409C-BE32-E72D297353CC}">
              <c16:uniqueId val="{00000001-31F9-4EF7-9FB3-D6FCCFFEF3C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20509087679829502"/>
                  <c:y val="0.11110015265948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D60B-443D-989F-7FCA2501641D}"/>
                </c:ext>
              </c:extLst>
            </c:dLbl>
            <c:dLbl>
              <c:idx val="1"/>
              <c:layout>
                <c:manualLayout>
                  <c:x val="-7.2700017760937777E-2"/>
                  <c:y val="1.66173871123252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60B-443D-989F-7FCA2501641D}"/>
                </c:ext>
              </c:extLst>
            </c:dLbl>
            <c:dLbl>
              <c:idx val="2"/>
              <c:layout>
                <c:manualLayout>
                  <c:x val="-6.1353561068024393E-2"/>
                  <c:y val="-6.957857946328137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60B-443D-989F-7FCA2501641D}"/>
                </c:ext>
              </c:extLst>
            </c:dLbl>
            <c:dLbl>
              <c:idx val="3"/>
              <c:layout>
                <c:manualLayout>
                  <c:x val="-4.8956367296193237E-2"/>
                  <c:y val="1.30626305640366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0B-443D-989F-7FCA2501641D}"/>
                </c:ext>
              </c:extLst>
            </c:dLbl>
            <c:dLbl>
              <c:idx val="4"/>
              <c:layout>
                <c:manualLayout>
                  <c:x val="-2.9762358652536854E-2"/>
                  <c:y val="-1.29139884300176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60B-443D-989F-7FCA2501641D}"/>
                </c:ext>
              </c:extLst>
            </c:dLbl>
            <c:dLbl>
              <c:idx val="5"/>
              <c:layout>
                <c:manualLayout>
                  <c:x val="3.0102954235983661E-2"/>
                  <c:y val="-4.04740478868712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60B-443D-989F-7FCA2501641D}"/>
                </c:ext>
              </c:extLst>
            </c:dLbl>
            <c:dLbl>
              <c:idx val="6"/>
              <c:layout>
                <c:manualLayout>
                  <c:x val="2.0101710970339234E-2"/>
                  <c:y val="-5.491322513257271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60B-443D-989F-7FCA2501641D}"/>
                </c:ext>
              </c:extLst>
            </c:dLbl>
            <c:dLbl>
              <c:idx val="7"/>
              <c:layout>
                <c:manualLayout>
                  <c:x val="2.3178615830915874E-2"/>
                  <c:y val="-5.88839787883657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60B-443D-989F-7FCA2501641D}"/>
                </c:ext>
              </c:extLst>
            </c:dLbl>
            <c:dLbl>
              <c:idx val="8"/>
              <c:layout>
                <c:manualLayout>
                  <c:x val="5.228784559824759E-2"/>
                  <c:y val="-6.26383978788365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D60B-443D-989F-7FCA2501641D}"/>
                </c:ext>
              </c:extLst>
            </c:dLbl>
            <c:dLbl>
              <c:idx val="9"/>
              <c:layout>
                <c:manualLayout>
                  <c:x val="5.8861227872831684E-2"/>
                  <c:y val="-2.78197814558894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60B-443D-989F-7FCA2501641D}"/>
                </c:ext>
              </c:extLst>
            </c:dLbl>
            <c:dLbl>
              <c:idx val="10"/>
              <c:layout>
                <c:manualLayout>
                  <c:x val="4.6462613225978222E-2"/>
                  <c:y val="1.1846577213562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D60B-443D-989F-7FCA2501641D}"/>
                </c:ext>
              </c:extLst>
            </c:dLbl>
            <c:dLbl>
              <c:idx val="11"/>
              <c:layout>
                <c:manualLayout>
                  <c:x val="7.4749748386714818E-2"/>
                  <c:y val="7.92692431303229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60B-443D-989F-7FCA2501641D}"/>
                </c:ext>
              </c:extLst>
            </c:dLbl>
            <c:dLbl>
              <c:idx val="12"/>
              <c:layout>
                <c:manualLayout>
                  <c:x val="7.331543425492866E-2"/>
                  <c:y val="0.133132331672826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3569924812030074"/>
                      <c:h val="8.2308773903262092E-2"/>
                    </c:manualLayout>
                  </c15:layout>
                </c:ext>
                <c:ext xmlns:c16="http://schemas.microsoft.com/office/drawing/2014/chart" uri="{C3380CC4-5D6E-409C-BE32-E72D297353CC}">
                  <c16:uniqueId val="{00000002-D60B-443D-989F-7FCA2501641D}"/>
                </c:ext>
              </c:extLst>
            </c:dLbl>
            <c:dLbl>
              <c:idx val="13"/>
              <c:layout>
                <c:manualLayout>
                  <c:x val="-0.1128997691078089"/>
                  <c:y val="0.1985192029567732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60B-443D-989F-7FCA2501641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13 CPS Oaxaca</c:v>
                </c:pt>
                <c:pt idx="4">
                  <c:v>CEFERESO No. 14 CPS Durango</c:v>
                </c:pt>
                <c:pt idx="5">
                  <c:v>CEFERESO No. 4 Noroeste</c:v>
                </c:pt>
                <c:pt idx="6">
                  <c:v>CEFERESO No. 5 Oriente</c:v>
                </c:pt>
                <c:pt idx="7">
                  <c:v>CEFERESO No. 15 CPS Chiapas</c:v>
                </c:pt>
                <c:pt idx="8">
                  <c:v>CEFERESO No. 17 CPS Michoacán</c:v>
                </c:pt>
                <c:pt idx="9">
                  <c:v>CEFERESO No. 16 CPS Femenil Morelos</c:v>
                </c:pt>
                <c:pt idx="10">
                  <c:v>CEFERESO No. 8 Nor-Poniente</c:v>
                </c:pt>
                <c:pt idx="11">
                  <c:v>CEFERESO No. 1 Altiplano</c:v>
                </c:pt>
                <c:pt idx="12">
                  <c:v>CEFEREPSI</c:v>
                </c:pt>
                <c:pt idx="13">
                  <c:v>CEFERESO No. 7 Nor-Noroeste</c:v>
                </c:pt>
                <c:pt idx="14">
                  <c:v>TOTAL</c:v>
                </c:pt>
              </c:strCache>
            </c:strRef>
          </c:cat>
          <c:val>
            <c:numRef>
              <c:f>'Pág-27-Grá-CF'!$B$6:$B$20</c:f>
              <c:numCache>
                <c:formatCode>#,##0</c:formatCode>
                <c:ptCount val="15"/>
                <c:pt idx="0">
                  <c:v>2087</c:v>
                </c:pt>
                <c:pt idx="1">
                  <c:v>2074</c:v>
                </c:pt>
                <c:pt idx="2">
                  <c:v>2051</c:v>
                </c:pt>
                <c:pt idx="3">
                  <c:v>1997</c:v>
                </c:pt>
                <c:pt idx="4">
                  <c:v>1979</c:v>
                </c:pt>
                <c:pt idx="5">
                  <c:v>1898</c:v>
                </c:pt>
                <c:pt idx="6">
                  <c:v>1839</c:v>
                </c:pt>
                <c:pt idx="7">
                  <c:v>1828</c:v>
                </c:pt>
                <c:pt idx="8">
                  <c:v>1289</c:v>
                </c:pt>
                <c:pt idx="9">
                  <c:v>1216</c:v>
                </c:pt>
                <c:pt idx="10" formatCode="General">
                  <c:v>575</c:v>
                </c:pt>
                <c:pt idx="11" formatCode="General">
                  <c:v>525</c:v>
                </c:pt>
                <c:pt idx="12" formatCode="General">
                  <c:v>135</c:v>
                </c:pt>
                <c:pt idx="13" formatCode="General">
                  <c:v>134</c:v>
                </c:pt>
              </c:numCache>
            </c:numRef>
          </c:val>
          <c:extLst>
            <c:ext xmlns:c16="http://schemas.microsoft.com/office/drawing/2014/chart" uri="{C3380CC4-5D6E-409C-BE32-E72D297353CC}">
              <c16:uniqueId val="{00000001-5BD2-4DC6-8059-BB026235CF1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Baja California</c:v>
                </c:pt>
                <c:pt idx="9">
                  <c:v>Nuevo León</c:v>
                </c:pt>
                <c:pt idx="10">
                  <c:v>Jalisco</c:v>
                </c:pt>
                <c:pt idx="11">
                  <c:v>Coahuila de Zaragoza</c:v>
                </c:pt>
                <c:pt idx="12">
                  <c:v>Hidalgo</c:v>
                </c:pt>
                <c:pt idx="13">
                  <c:v>Morelos</c:v>
                </c:pt>
                <c:pt idx="14">
                  <c:v>Extranjeros</c:v>
                </c:pt>
                <c:pt idx="15">
                  <c:v>Guanajuato</c:v>
                </c:pt>
                <c:pt idx="16">
                  <c:v>Sonora</c:v>
                </c:pt>
                <c:pt idx="17">
                  <c:v>Durango</c:v>
                </c:pt>
                <c:pt idx="18">
                  <c:v>Oaxaca</c:v>
                </c:pt>
                <c:pt idx="19">
                  <c:v>Puebla</c:v>
                </c:pt>
                <c:pt idx="20">
                  <c:v>Tabasco</c:v>
                </c:pt>
                <c:pt idx="21">
                  <c:v>San Luis Potosí</c:v>
                </c:pt>
                <c:pt idx="22">
                  <c:v>Zacatecas</c:v>
                </c:pt>
                <c:pt idx="23">
                  <c:v>Colima</c:v>
                </c:pt>
                <c:pt idx="24">
                  <c:v>Chiapas</c:v>
                </c:pt>
                <c:pt idx="25">
                  <c:v>Querétaro</c:v>
                </c:pt>
                <c:pt idx="26">
                  <c:v>Baja California Sur</c:v>
                </c:pt>
                <c:pt idx="27">
                  <c:v>Nayarit</c:v>
                </c:pt>
                <c:pt idx="28">
                  <c:v>Aguascalientes</c:v>
                </c:pt>
                <c:pt idx="29">
                  <c:v>Campeche</c:v>
                </c:pt>
                <c:pt idx="30">
                  <c:v>Quintana Roo</c:v>
                </c:pt>
                <c:pt idx="31">
                  <c:v>Yucatán</c:v>
                </c:pt>
                <c:pt idx="32">
                  <c:v>Tlaxcala</c:v>
                </c:pt>
              </c:strCache>
            </c:strRef>
          </c:cat>
          <c:val>
            <c:numRef>
              <c:f>'Pág-28-Tab-CF (1)'!$N$10:$N$42</c:f>
              <c:numCache>
                <c:formatCode>General</c:formatCode>
                <c:ptCount val="33"/>
                <c:pt idx="0">
                  <c:v>91</c:v>
                </c:pt>
                <c:pt idx="1">
                  <c:v>60</c:v>
                </c:pt>
                <c:pt idx="2">
                  <c:v>59</c:v>
                </c:pt>
                <c:pt idx="3">
                  <c:v>40</c:v>
                </c:pt>
                <c:pt idx="4">
                  <c:v>39</c:v>
                </c:pt>
                <c:pt idx="5">
                  <c:v>31</c:v>
                </c:pt>
                <c:pt idx="6">
                  <c:v>19</c:v>
                </c:pt>
                <c:pt idx="7">
                  <c:v>16</c:v>
                </c:pt>
                <c:pt idx="8">
                  <c:v>14</c:v>
                </c:pt>
                <c:pt idx="9">
                  <c:v>14</c:v>
                </c:pt>
                <c:pt idx="10">
                  <c:v>13</c:v>
                </c:pt>
                <c:pt idx="11">
                  <c:v>12</c:v>
                </c:pt>
                <c:pt idx="12">
                  <c:v>12</c:v>
                </c:pt>
                <c:pt idx="13">
                  <c:v>12</c:v>
                </c:pt>
                <c:pt idx="14">
                  <c:v>12</c:v>
                </c:pt>
                <c:pt idx="15">
                  <c:v>10</c:v>
                </c:pt>
                <c:pt idx="16">
                  <c:v>10</c:v>
                </c:pt>
                <c:pt idx="17">
                  <c:v>9</c:v>
                </c:pt>
                <c:pt idx="18">
                  <c:v>9</c:v>
                </c:pt>
                <c:pt idx="19">
                  <c:v>9</c:v>
                </c:pt>
                <c:pt idx="20">
                  <c:v>6</c:v>
                </c:pt>
                <c:pt idx="21">
                  <c:v>5</c:v>
                </c:pt>
                <c:pt idx="22">
                  <c:v>5</c:v>
                </c:pt>
                <c:pt idx="23">
                  <c:v>4</c:v>
                </c:pt>
                <c:pt idx="24">
                  <c:v>3</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88CF-476D-A6C1-DCD99B9AC417}"/>
            </c:ext>
          </c:extLst>
        </c:ser>
        <c:dLbls>
          <c:showLegendKey val="0"/>
          <c:showVal val="0"/>
          <c:showCatName val="0"/>
          <c:showSerName val="0"/>
          <c:showPercent val="0"/>
          <c:showBubbleSize val="0"/>
        </c:dLbls>
        <c:gapWidth val="150"/>
        <c:axId val="1408918656"/>
        <c:axId val="1329574080"/>
      </c:barChart>
      <c:catAx>
        <c:axId val="140891865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29574080"/>
        <c:crosses val="autoZero"/>
        <c:auto val="1"/>
        <c:lblAlgn val="ctr"/>
        <c:lblOffset val="100"/>
        <c:noMultiLvlLbl val="0"/>
      </c:catAx>
      <c:valAx>
        <c:axId val="132957408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089186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Ciudad de México</c:v>
                </c:pt>
                <c:pt idx="2">
                  <c:v>Tamaulipas</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Hidalgo</c:v>
                </c:pt>
                <c:pt idx="19">
                  <c:v>Extranjeros</c:v>
                </c:pt>
                <c:pt idx="20">
                  <c:v>Chiapas</c:v>
                </c:pt>
                <c:pt idx="21">
                  <c:v>San Luis Potosí</c:v>
                </c:pt>
                <c:pt idx="22">
                  <c:v>Morelos</c:v>
                </c:pt>
                <c:pt idx="23">
                  <c:v>Tabasco</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314</c:v>
                </c:pt>
                <c:pt idx="1">
                  <c:v>145</c:v>
                </c:pt>
                <c:pt idx="2">
                  <c:v>144</c:v>
                </c:pt>
                <c:pt idx="3">
                  <c:v>126</c:v>
                </c:pt>
                <c:pt idx="4">
                  <c:v>115</c:v>
                </c:pt>
                <c:pt idx="5">
                  <c:v>92</c:v>
                </c:pt>
                <c:pt idx="6">
                  <c:v>86</c:v>
                </c:pt>
                <c:pt idx="7">
                  <c:v>84</c:v>
                </c:pt>
                <c:pt idx="8">
                  <c:v>75</c:v>
                </c:pt>
                <c:pt idx="9">
                  <c:v>66</c:v>
                </c:pt>
                <c:pt idx="10">
                  <c:v>62</c:v>
                </c:pt>
                <c:pt idx="11">
                  <c:v>60</c:v>
                </c:pt>
                <c:pt idx="12">
                  <c:v>59</c:v>
                </c:pt>
                <c:pt idx="13">
                  <c:v>56</c:v>
                </c:pt>
                <c:pt idx="14">
                  <c:v>48</c:v>
                </c:pt>
                <c:pt idx="15">
                  <c:v>44</c:v>
                </c:pt>
                <c:pt idx="16">
                  <c:v>40</c:v>
                </c:pt>
                <c:pt idx="17">
                  <c:v>35</c:v>
                </c:pt>
                <c:pt idx="18">
                  <c:v>32</c:v>
                </c:pt>
                <c:pt idx="19">
                  <c:v>32</c:v>
                </c:pt>
                <c:pt idx="20">
                  <c:v>31</c:v>
                </c:pt>
                <c:pt idx="21">
                  <c:v>30</c:v>
                </c:pt>
                <c:pt idx="22">
                  <c:v>24</c:v>
                </c:pt>
                <c:pt idx="23">
                  <c:v>18</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75F8-47F2-91EA-C143EFEC9207}"/>
            </c:ext>
          </c:extLst>
        </c:ser>
        <c:dLbls>
          <c:showLegendKey val="0"/>
          <c:showVal val="0"/>
          <c:showCatName val="0"/>
          <c:showSerName val="0"/>
          <c:showPercent val="0"/>
          <c:showBubbleSize val="0"/>
        </c:dLbls>
        <c:gapWidth val="150"/>
        <c:axId val="1408850912"/>
        <c:axId val="1329577440"/>
      </c:barChart>
      <c:catAx>
        <c:axId val="140885091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29577440"/>
        <c:crosses val="autoZero"/>
        <c:auto val="1"/>
        <c:lblAlgn val="ctr"/>
        <c:lblOffset val="100"/>
        <c:noMultiLvlLbl val="0"/>
      </c:catAx>
      <c:valAx>
        <c:axId val="13295774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088509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Guanajuato</c:v>
                </c:pt>
                <c:pt idx="4">
                  <c:v>Tamaulipas</c:v>
                </c:pt>
                <c:pt idx="5">
                  <c:v>Guerrero</c:v>
                </c:pt>
                <c:pt idx="6">
                  <c:v>Puebla</c:v>
                </c:pt>
                <c:pt idx="7">
                  <c:v>Zacatecas</c:v>
                </c:pt>
                <c:pt idx="8">
                  <c:v>Coahuila de Zaragoza</c:v>
                </c:pt>
                <c:pt idx="9">
                  <c:v>Michoacán de Ocampo</c:v>
                </c:pt>
                <c:pt idx="10">
                  <c:v>Tabasco</c:v>
                </c:pt>
                <c:pt idx="11">
                  <c:v>Chiapas</c:v>
                </c:pt>
                <c:pt idx="12">
                  <c:v>Hidalgo</c:v>
                </c:pt>
                <c:pt idx="13">
                  <c:v>Chihuahua</c:v>
                </c:pt>
                <c:pt idx="14">
                  <c:v>Jalisco</c:v>
                </c:pt>
                <c:pt idx="15">
                  <c:v>Nuevo León</c:v>
                </c:pt>
                <c:pt idx="16">
                  <c:v>Oaxaca</c:v>
                </c:pt>
                <c:pt idx="17">
                  <c:v>Tlaxcala</c:v>
                </c:pt>
                <c:pt idx="18">
                  <c:v>Quintana Roo</c:v>
                </c:pt>
                <c:pt idx="19">
                  <c:v>Durango</c:v>
                </c:pt>
                <c:pt idx="20">
                  <c:v>Sinaloa</c:v>
                </c:pt>
                <c:pt idx="21">
                  <c:v>Extranjeros</c:v>
                </c:pt>
                <c:pt idx="22">
                  <c:v>San Luis Potosí</c:v>
                </c:pt>
                <c:pt idx="23">
                  <c:v>Baja California</c:v>
                </c:pt>
                <c:pt idx="24">
                  <c:v>Morelos</c:v>
                </c:pt>
                <c:pt idx="25">
                  <c:v>Campeche</c:v>
                </c:pt>
                <c:pt idx="26">
                  <c:v>Querétaro</c:v>
                </c:pt>
                <c:pt idx="27">
                  <c:v>Aguascalientes</c:v>
                </c:pt>
                <c:pt idx="28">
                  <c:v>Colima</c:v>
                </c:pt>
                <c:pt idx="29">
                  <c:v>Sonora</c:v>
                </c:pt>
                <c:pt idx="30">
                  <c:v>Nayarit</c:v>
                </c:pt>
                <c:pt idx="31">
                  <c:v>Yucatán</c:v>
                </c:pt>
                <c:pt idx="32">
                  <c:v>Baja California Sur</c:v>
                </c:pt>
              </c:strCache>
            </c:strRef>
          </c:cat>
          <c:val>
            <c:numRef>
              <c:f>'Pág-30-Tab-CF (5)'!$N$10:$N$42</c:f>
              <c:numCache>
                <c:formatCode>General</c:formatCode>
                <c:ptCount val="33"/>
                <c:pt idx="0">
                  <c:v>349</c:v>
                </c:pt>
                <c:pt idx="1">
                  <c:v>215</c:v>
                </c:pt>
                <c:pt idx="2">
                  <c:v>212</c:v>
                </c:pt>
                <c:pt idx="3">
                  <c:v>100</c:v>
                </c:pt>
                <c:pt idx="4">
                  <c:v>100</c:v>
                </c:pt>
                <c:pt idx="5">
                  <c:v>96</c:v>
                </c:pt>
                <c:pt idx="6">
                  <c:v>83</c:v>
                </c:pt>
                <c:pt idx="7">
                  <c:v>64</c:v>
                </c:pt>
                <c:pt idx="8">
                  <c:v>53</c:v>
                </c:pt>
                <c:pt idx="9">
                  <c:v>50</c:v>
                </c:pt>
                <c:pt idx="10">
                  <c:v>45</c:v>
                </c:pt>
                <c:pt idx="11">
                  <c:v>44</c:v>
                </c:pt>
                <c:pt idx="12">
                  <c:v>44</c:v>
                </c:pt>
                <c:pt idx="13">
                  <c:v>39</c:v>
                </c:pt>
                <c:pt idx="14">
                  <c:v>37</c:v>
                </c:pt>
                <c:pt idx="15">
                  <c:v>33</c:v>
                </c:pt>
                <c:pt idx="16">
                  <c:v>32</c:v>
                </c:pt>
                <c:pt idx="17">
                  <c:v>30</c:v>
                </c:pt>
                <c:pt idx="18">
                  <c:v>29</c:v>
                </c:pt>
                <c:pt idx="19">
                  <c:v>25</c:v>
                </c:pt>
                <c:pt idx="20">
                  <c:v>23</c:v>
                </c:pt>
                <c:pt idx="21">
                  <c:v>22</c:v>
                </c:pt>
                <c:pt idx="22">
                  <c:v>21</c:v>
                </c:pt>
                <c:pt idx="23">
                  <c:v>18</c:v>
                </c:pt>
                <c:pt idx="24">
                  <c:v>12</c:v>
                </c:pt>
                <c:pt idx="25">
                  <c:v>11</c:v>
                </c:pt>
                <c:pt idx="26">
                  <c:v>11</c:v>
                </c:pt>
                <c:pt idx="27">
                  <c:v>10</c:v>
                </c:pt>
                <c:pt idx="28">
                  <c:v>10</c:v>
                </c:pt>
                <c:pt idx="29">
                  <c:v>9</c:v>
                </c:pt>
                <c:pt idx="30">
                  <c:v>6</c:v>
                </c:pt>
                <c:pt idx="31">
                  <c:v>5</c:v>
                </c:pt>
                <c:pt idx="32">
                  <c:v>1</c:v>
                </c:pt>
              </c:numCache>
            </c:numRef>
          </c:val>
          <c:extLst>
            <c:ext xmlns:c16="http://schemas.microsoft.com/office/drawing/2014/chart" uri="{C3380CC4-5D6E-409C-BE32-E72D297353CC}">
              <c16:uniqueId val="{0000000C-B54D-48C2-B9DF-12DDC5269735}"/>
            </c:ext>
          </c:extLst>
        </c:ser>
        <c:dLbls>
          <c:showLegendKey val="0"/>
          <c:showVal val="0"/>
          <c:showCatName val="0"/>
          <c:showSerName val="0"/>
          <c:showPercent val="0"/>
          <c:showBubbleSize val="0"/>
        </c:dLbls>
        <c:gapWidth val="150"/>
        <c:axId val="1418093040"/>
        <c:axId val="1329567360"/>
      </c:barChart>
      <c:catAx>
        <c:axId val="141809304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29567360"/>
        <c:crosses val="autoZero"/>
        <c:auto val="1"/>
        <c:lblAlgn val="ctr"/>
        <c:lblOffset val="100"/>
        <c:noMultiLvlLbl val="0"/>
      </c:catAx>
      <c:valAx>
        <c:axId val="13295673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0930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Tamaulipas</c:v>
                </c:pt>
                <c:pt idx="6">
                  <c:v>Zacatecas</c:v>
                </c:pt>
                <c:pt idx="7">
                  <c:v>Guerrero</c:v>
                </c:pt>
                <c:pt idx="8">
                  <c:v>Veracruz de Ignacio de la Llave</c:v>
                </c:pt>
                <c:pt idx="9">
                  <c:v>Ciudad de México</c:v>
                </c:pt>
                <c:pt idx="10">
                  <c:v>Estado de México</c:v>
                </c:pt>
                <c:pt idx="11">
                  <c:v>San Luis Potosí</c:v>
                </c:pt>
                <c:pt idx="12">
                  <c:v>Extranjeros</c:v>
                </c:pt>
                <c:pt idx="13">
                  <c:v>Chiapas</c:v>
                </c:pt>
                <c:pt idx="14">
                  <c:v>Hidalgo</c:v>
                </c:pt>
                <c:pt idx="15">
                  <c:v>Nayarit</c:v>
                </c:pt>
                <c:pt idx="16">
                  <c:v>Aguascalientes</c:v>
                </c:pt>
                <c:pt idx="17">
                  <c:v>Baja California</c:v>
                </c:pt>
                <c:pt idx="18">
                  <c:v>Baja California Sur</c:v>
                </c:pt>
                <c:pt idx="19">
                  <c:v>Campeche</c:v>
                </c:pt>
                <c:pt idx="20">
                  <c:v>Colima</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31</c:v>
                </c:pt>
                <c:pt idx="1">
                  <c:v>30</c:v>
                </c:pt>
                <c:pt idx="2">
                  <c:v>12</c:v>
                </c:pt>
                <c:pt idx="3">
                  <c:v>12</c:v>
                </c:pt>
                <c:pt idx="4">
                  <c:v>11</c:v>
                </c:pt>
                <c:pt idx="5">
                  <c:v>7</c:v>
                </c:pt>
                <c:pt idx="6">
                  <c:v>6</c:v>
                </c:pt>
                <c:pt idx="7">
                  <c:v>5</c:v>
                </c:pt>
                <c:pt idx="8">
                  <c:v>5</c:v>
                </c:pt>
                <c:pt idx="9">
                  <c:v>3</c:v>
                </c:pt>
                <c:pt idx="10">
                  <c:v>3</c:v>
                </c:pt>
                <c:pt idx="11">
                  <c:v>3</c:v>
                </c:pt>
                <c:pt idx="12">
                  <c:v>3</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ECF4-4D5F-9DE9-64A0A09D48B4}"/>
            </c:ext>
          </c:extLst>
        </c:ser>
        <c:dLbls>
          <c:showLegendKey val="0"/>
          <c:showVal val="0"/>
          <c:showCatName val="0"/>
          <c:showSerName val="0"/>
          <c:showPercent val="0"/>
          <c:showBubbleSize val="0"/>
        </c:dLbls>
        <c:gapWidth val="150"/>
        <c:axId val="1418158000"/>
        <c:axId val="901584320"/>
      </c:barChart>
      <c:catAx>
        <c:axId val="141815800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01584320"/>
        <c:crosses val="autoZero"/>
        <c:auto val="1"/>
        <c:lblAlgn val="ctr"/>
        <c:lblOffset val="100"/>
        <c:noMultiLvlLbl val="0"/>
      </c:catAx>
      <c:valAx>
        <c:axId val="9015843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181580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Jalisco</c:v>
                </c:pt>
                <c:pt idx="7">
                  <c:v>Ciudad de México</c:v>
                </c:pt>
                <c:pt idx="8">
                  <c:v>Guerrero</c:v>
                </c:pt>
                <c:pt idx="9">
                  <c:v>Nayarit</c:v>
                </c:pt>
                <c:pt idx="10">
                  <c:v>Tamaulipas</c:v>
                </c:pt>
                <c:pt idx="11">
                  <c:v>Durango</c:v>
                </c:pt>
                <c:pt idx="12">
                  <c:v>Veracruz de Ignacio de la Llave</c:v>
                </c:pt>
                <c:pt idx="13">
                  <c:v>Nuevo León</c:v>
                </c:pt>
                <c:pt idx="14">
                  <c:v>Estado de México</c:v>
                </c:pt>
                <c:pt idx="15">
                  <c:v>Guanajuato</c:v>
                </c:pt>
                <c:pt idx="16">
                  <c:v>Chiapas</c:v>
                </c:pt>
                <c:pt idx="17">
                  <c:v>Extranjeros</c:v>
                </c:pt>
                <c:pt idx="18">
                  <c:v>Oaxaca</c:v>
                </c:pt>
                <c:pt idx="19">
                  <c:v>Tabasco</c:v>
                </c:pt>
                <c:pt idx="20">
                  <c:v>Aguascalientes</c:v>
                </c:pt>
                <c:pt idx="21">
                  <c:v>Colima</c:v>
                </c:pt>
                <c:pt idx="22">
                  <c:v>San Luis Potosí</c:v>
                </c:pt>
                <c:pt idx="23">
                  <c:v>Coahuila de Zaragoza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225</c:v>
                </c:pt>
                <c:pt idx="1">
                  <c:v>61</c:v>
                </c:pt>
                <c:pt idx="2">
                  <c:v>47</c:v>
                </c:pt>
                <c:pt idx="3">
                  <c:v>30</c:v>
                </c:pt>
                <c:pt idx="4">
                  <c:v>24</c:v>
                </c:pt>
                <c:pt idx="5">
                  <c:v>20</c:v>
                </c:pt>
                <c:pt idx="6">
                  <c:v>18</c:v>
                </c:pt>
                <c:pt idx="7">
                  <c:v>17</c:v>
                </c:pt>
                <c:pt idx="8">
                  <c:v>17</c:v>
                </c:pt>
                <c:pt idx="9">
                  <c:v>16</c:v>
                </c:pt>
                <c:pt idx="10">
                  <c:v>16</c:v>
                </c:pt>
                <c:pt idx="11">
                  <c:v>13</c:v>
                </c:pt>
                <c:pt idx="12">
                  <c:v>12</c:v>
                </c:pt>
                <c:pt idx="13">
                  <c:v>10</c:v>
                </c:pt>
                <c:pt idx="14">
                  <c:v>6</c:v>
                </c:pt>
                <c:pt idx="15">
                  <c:v>6</c:v>
                </c:pt>
                <c:pt idx="16">
                  <c:v>5</c:v>
                </c:pt>
                <c:pt idx="17">
                  <c:v>5</c:v>
                </c:pt>
                <c:pt idx="18">
                  <c:v>4</c:v>
                </c:pt>
                <c:pt idx="19">
                  <c:v>4</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0A6A-4B23-8604-12323E3BE1E2}"/>
            </c:ext>
          </c:extLst>
        </c:ser>
        <c:dLbls>
          <c:showLegendKey val="0"/>
          <c:showVal val="0"/>
          <c:showCatName val="0"/>
          <c:showSerName val="0"/>
          <c:showPercent val="0"/>
          <c:showBubbleSize val="0"/>
        </c:dLbls>
        <c:gapWidth val="150"/>
        <c:axId val="1421843616"/>
        <c:axId val="1338140320"/>
      </c:barChart>
      <c:catAx>
        <c:axId val="142184361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40320"/>
        <c:crosses val="autoZero"/>
        <c:auto val="1"/>
        <c:lblAlgn val="ctr"/>
        <c:lblOffset val="100"/>
        <c:noMultiLvlLbl val="0"/>
      </c:catAx>
      <c:valAx>
        <c:axId val="133814032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18436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Michoacán de Ocampo</c:v>
                </c:pt>
                <c:pt idx="8">
                  <c:v>Nuevo León</c:v>
                </c:pt>
                <c:pt idx="9">
                  <c:v>Baja California</c:v>
                </c:pt>
                <c:pt idx="10">
                  <c:v>Ciudad de México</c:v>
                </c:pt>
                <c:pt idx="11">
                  <c:v>Jalisco</c:v>
                </c:pt>
                <c:pt idx="12">
                  <c:v>Tabasco</c:v>
                </c:pt>
                <c:pt idx="13">
                  <c:v>Guerrero</c:v>
                </c:pt>
                <c:pt idx="14">
                  <c:v>Coahuila de Zaragoza</c:v>
                </c:pt>
                <c:pt idx="15">
                  <c:v>Oaxaca</c:v>
                </c:pt>
                <c:pt idx="16">
                  <c:v>Estado de México</c:v>
                </c:pt>
                <c:pt idx="17">
                  <c:v>Hidalgo</c:v>
                </c:pt>
                <c:pt idx="18">
                  <c:v>Morelos</c:v>
                </c:pt>
                <c:pt idx="19">
                  <c:v>Nayarit</c:v>
                </c:pt>
                <c:pt idx="20">
                  <c:v>Chiapas</c:v>
                </c:pt>
                <c:pt idx="21">
                  <c:v>San Luis Potosí</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967</c:v>
                </c:pt>
                <c:pt idx="1">
                  <c:v>290</c:v>
                </c:pt>
                <c:pt idx="2">
                  <c:v>77</c:v>
                </c:pt>
                <c:pt idx="3">
                  <c:v>75</c:v>
                </c:pt>
                <c:pt idx="4">
                  <c:v>73</c:v>
                </c:pt>
                <c:pt idx="5">
                  <c:v>68</c:v>
                </c:pt>
                <c:pt idx="6">
                  <c:v>67</c:v>
                </c:pt>
                <c:pt idx="7">
                  <c:v>49</c:v>
                </c:pt>
                <c:pt idx="8">
                  <c:v>45</c:v>
                </c:pt>
                <c:pt idx="9">
                  <c:v>44</c:v>
                </c:pt>
                <c:pt idx="10">
                  <c:v>34</c:v>
                </c:pt>
                <c:pt idx="11">
                  <c:v>34</c:v>
                </c:pt>
                <c:pt idx="12">
                  <c:v>28</c:v>
                </c:pt>
                <c:pt idx="13">
                  <c:v>26</c:v>
                </c:pt>
                <c:pt idx="14">
                  <c:v>24</c:v>
                </c:pt>
                <c:pt idx="15">
                  <c:v>22</c:v>
                </c:pt>
                <c:pt idx="16">
                  <c:v>21</c:v>
                </c:pt>
                <c:pt idx="17">
                  <c:v>19</c:v>
                </c:pt>
                <c:pt idx="18">
                  <c:v>19</c:v>
                </c:pt>
                <c:pt idx="19">
                  <c:v>19</c:v>
                </c:pt>
                <c:pt idx="20">
                  <c:v>16</c:v>
                </c:pt>
                <c:pt idx="21">
                  <c:v>16</c:v>
                </c:pt>
                <c:pt idx="22">
                  <c:v>14</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1F11-4CFE-9F9E-F14C66200135}"/>
            </c:ext>
          </c:extLst>
        </c:ser>
        <c:dLbls>
          <c:showLegendKey val="0"/>
          <c:showVal val="0"/>
          <c:showCatName val="0"/>
          <c:showSerName val="0"/>
          <c:showPercent val="0"/>
          <c:showBubbleSize val="0"/>
        </c:dLbls>
        <c:gapWidth val="150"/>
        <c:axId val="1421896976"/>
        <c:axId val="1338132640"/>
      </c:barChart>
      <c:catAx>
        <c:axId val="142189697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2640"/>
        <c:crosses val="autoZero"/>
        <c:auto val="1"/>
        <c:lblAlgn val="ctr"/>
        <c:lblOffset val="100"/>
        <c:noMultiLvlLbl val="0"/>
      </c:catAx>
      <c:valAx>
        <c:axId val="13381326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18969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Aguascalientes</c:v>
                </c:pt>
                <c:pt idx="15">
                  <c:v>Extranjeros</c:v>
                </c:pt>
                <c:pt idx="16">
                  <c:v>Tabasco</c:v>
                </c:pt>
                <c:pt idx="17">
                  <c:v>Colima</c:v>
                </c:pt>
                <c:pt idx="18">
                  <c:v>Durango</c:v>
                </c:pt>
                <c:pt idx="19">
                  <c:v>Coahuila de Zaragoza</c:v>
                </c:pt>
                <c:pt idx="20">
                  <c:v>Nayarit</c:v>
                </c:pt>
                <c:pt idx="21">
                  <c:v>Puebla</c:v>
                </c:pt>
                <c:pt idx="22">
                  <c:v>Morelos</c:v>
                </c:pt>
                <c:pt idx="23">
                  <c:v>Hidalgo</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610</c:v>
                </c:pt>
                <c:pt idx="1">
                  <c:v>171</c:v>
                </c:pt>
                <c:pt idx="2">
                  <c:v>156</c:v>
                </c:pt>
                <c:pt idx="3">
                  <c:v>147</c:v>
                </c:pt>
                <c:pt idx="4">
                  <c:v>121</c:v>
                </c:pt>
                <c:pt idx="5">
                  <c:v>106</c:v>
                </c:pt>
                <c:pt idx="6">
                  <c:v>93</c:v>
                </c:pt>
                <c:pt idx="7">
                  <c:v>90</c:v>
                </c:pt>
                <c:pt idx="8">
                  <c:v>65</c:v>
                </c:pt>
                <c:pt idx="9">
                  <c:v>56</c:v>
                </c:pt>
                <c:pt idx="10">
                  <c:v>49</c:v>
                </c:pt>
                <c:pt idx="11">
                  <c:v>48</c:v>
                </c:pt>
                <c:pt idx="12">
                  <c:v>46</c:v>
                </c:pt>
                <c:pt idx="13">
                  <c:v>31</c:v>
                </c:pt>
                <c:pt idx="14">
                  <c:v>30</c:v>
                </c:pt>
                <c:pt idx="15">
                  <c:v>30</c:v>
                </c:pt>
                <c:pt idx="16">
                  <c:v>27</c:v>
                </c:pt>
                <c:pt idx="17">
                  <c:v>22</c:v>
                </c:pt>
                <c:pt idx="18">
                  <c:v>21</c:v>
                </c:pt>
                <c:pt idx="19">
                  <c:v>19</c:v>
                </c:pt>
                <c:pt idx="20">
                  <c:v>18</c:v>
                </c:pt>
                <c:pt idx="21">
                  <c:v>17</c:v>
                </c:pt>
                <c:pt idx="22">
                  <c:v>16</c:v>
                </c:pt>
                <c:pt idx="23">
                  <c:v>15</c:v>
                </c:pt>
                <c:pt idx="24">
                  <c:v>13</c:v>
                </c:pt>
                <c:pt idx="25">
                  <c:v>12</c:v>
                </c:pt>
                <c:pt idx="26">
                  <c:v>10</c:v>
                </c:pt>
                <c:pt idx="27">
                  <c:v>10</c:v>
                </c:pt>
                <c:pt idx="28">
                  <c:v>8</c:v>
                </c:pt>
                <c:pt idx="29">
                  <c:v>7</c:v>
                </c:pt>
                <c:pt idx="30">
                  <c:v>6</c:v>
                </c:pt>
                <c:pt idx="31">
                  <c:v>3</c:v>
                </c:pt>
                <c:pt idx="32">
                  <c:v>1</c:v>
                </c:pt>
              </c:numCache>
            </c:numRef>
          </c:val>
          <c:extLst>
            <c:ext xmlns:c16="http://schemas.microsoft.com/office/drawing/2014/chart" uri="{C3380CC4-5D6E-409C-BE32-E72D297353CC}">
              <c16:uniqueId val="{0000000C-0F3E-487E-A6D0-95916932F02C}"/>
            </c:ext>
          </c:extLst>
        </c:ser>
        <c:dLbls>
          <c:showLegendKey val="0"/>
          <c:showVal val="0"/>
          <c:showCatName val="0"/>
          <c:showSerName val="0"/>
          <c:showPercent val="0"/>
          <c:showBubbleSize val="0"/>
        </c:dLbls>
        <c:gapWidth val="150"/>
        <c:axId val="1421945696"/>
        <c:axId val="1338136960"/>
      </c:barChart>
      <c:catAx>
        <c:axId val="142194569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6960"/>
        <c:crosses val="autoZero"/>
        <c:auto val="1"/>
        <c:lblAlgn val="ctr"/>
        <c:lblOffset val="100"/>
        <c:noMultiLvlLbl val="0"/>
      </c:catAx>
      <c:valAx>
        <c:axId val="133813696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219456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Zacatecas</c:v>
                </c:pt>
                <c:pt idx="6">
                  <c:v>Guanajuato</c:v>
                </c:pt>
                <c:pt idx="7">
                  <c:v>Tamaulipas</c:v>
                </c:pt>
                <c:pt idx="8">
                  <c:v>Nuevo León</c:v>
                </c:pt>
                <c:pt idx="9">
                  <c:v>Jalisco</c:v>
                </c:pt>
                <c:pt idx="10">
                  <c:v>Puebla</c:v>
                </c:pt>
                <c:pt idx="11">
                  <c:v>Michoacán de Ocampo</c:v>
                </c:pt>
                <c:pt idx="12">
                  <c:v>Chiapas</c:v>
                </c:pt>
                <c:pt idx="13">
                  <c:v>Tabasco</c:v>
                </c:pt>
                <c:pt idx="14">
                  <c:v>Extranjeros</c:v>
                </c:pt>
                <c:pt idx="15">
                  <c:v>Sinaloa</c:v>
                </c:pt>
                <c:pt idx="16">
                  <c:v>Chihuahua</c:v>
                </c:pt>
                <c:pt idx="17">
                  <c:v>San Luis Potosí</c:v>
                </c:pt>
                <c:pt idx="18">
                  <c:v>Quintana Roo</c:v>
                </c:pt>
                <c:pt idx="19">
                  <c:v>Baja California</c:v>
                </c:pt>
                <c:pt idx="20">
                  <c:v>Morelos</c:v>
                </c:pt>
                <c:pt idx="21">
                  <c:v>Coahuila de Zaragoza</c:v>
                </c:pt>
                <c:pt idx="22">
                  <c:v>Aguascalientes</c:v>
                </c:pt>
                <c:pt idx="23">
                  <c:v>Sonora</c:v>
                </c:pt>
                <c:pt idx="24">
                  <c:v>Campeche</c:v>
                </c:pt>
                <c:pt idx="25">
                  <c:v>Hidalgo</c:v>
                </c:pt>
                <c:pt idx="26">
                  <c:v>Durango</c:v>
                </c:pt>
                <c:pt idx="27">
                  <c:v>Yucatán</c:v>
                </c:pt>
                <c:pt idx="28">
                  <c:v>Nayarit</c:v>
                </c:pt>
                <c:pt idx="29">
                  <c:v>Querétaro</c:v>
                </c:pt>
                <c:pt idx="30">
                  <c:v>Tlaxcala</c:v>
                </c:pt>
                <c:pt idx="31">
                  <c:v>Baja California Sur</c:v>
                </c:pt>
                <c:pt idx="32">
                  <c:v>Colima</c:v>
                </c:pt>
              </c:strCache>
            </c:strRef>
          </c:cat>
          <c:val>
            <c:numRef>
              <c:f>'Pág-35-Tab-CF (13)'!$N$10:$N$42</c:f>
              <c:numCache>
                <c:formatCode>General</c:formatCode>
                <c:ptCount val="33"/>
                <c:pt idx="0">
                  <c:v>281</c:v>
                </c:pt>
                <c:pt idx="1">
                  <c:v>232</c:v>
                </c:pt>
                <c:pt idx="2">
                  <c:v>208</c:v>
                </c:pt>
                <c:pt idx="3">
                  <c:v>161</c:v>
                </c:pt>
                <c:pt idx="4">
                  <c:v>145</c:v>
                </c:pt>
                <c:pt idx="5">
                  <c:v>90</c:v>
                </c:pt>
                <c:pt idx="6">
                  <c:v>88</c:v>
                </c:pt>
                <c:pt idx="7">
                  <c:v>86</c:v>
                </c:pt>
                <c:pt idx="8">
                  <c:v>69</c:v>
                </c:pt>
                <c:pt idx="9">
                  <c:v>66</c:v>
                </c:pt>
                <c:pt idx="10">
                  <c:v>66</c:v>
                </c:pt>
                <c:pt idx="11">
                  <c:v>59</c:v>
                </c:pt>
                <c:pt idx="12">
                  <c:v>52</c:v>
                </c:pt>
                <c:pt idx="13">
                  <c:v>52</c:v>
                </c:pt>
                <c:pt idx="14">
                  <c:v>42</c:v>
                </c:pt>
                <c:pt idx="15">
                  <c:v>39</c:v>
                </c:pt>
                <c:pt idx="16">
                  <c:v>35</c:v>
                </c:pt>
                <c:pt idx="17">
                  <c:v>28</c:v>
                </c:pt>
                <c:pt idx="18">
                  <c:v>23</c:v>
                </c:pt>
                <c:pt idx="19">
                  <c:v>22</c:v>
                </c:pt>
                <c:pt idx="20">
                  <c:v>22</c:v>
                </c:pt>
                <c:pt idx="21">
                  <c:v>21</c:v>
                </c:pt>
                <c:pt idx="22">
                  <c:v>16</c:v>
                </c:pt>
                <c:pt idx="23">
                  <c:v>16</c:v>
                </c:pt>
                <c:pt idx="24">
                  <c:v>14</c:v>
                </c:pt>
                <c:pt idx="25">
                  <c:v>14</c:v>
                </c:pt>
                <c:pt idx="26">
                  <c:v>13</c:v>
                </c:pt>
                <c:pt idx="27">
                  <c:v>11</c:v>
                </c:pt>
                <c:pt idx="28">
                  <c:v>9</c:v>
                </c:pt>
                <c:pt idx="29">
                  <c:v>5</c:v>
                </c:pt>
                <c:pt idx="30">
                  <c:v>5</c:v>
                </c:pt>
                <c:pt idx="31">
                  <c:v>4</c:v>
                </c:pt>
                <c:pt idx="32">
                  <c:v>3</c:v>
                </c:pt>
              </c:numCache>
            </c:numRef>
          </c:val>
          <c:extLst>
            <c:ext xmlns:c16="http://schemas.microsoft.com/office/drawing/2014/chart" uri="{C3380CC4-5D6E-409C-BE32-E72D297353CC}">
              <c16:uniqueId val="{0000000C-90E7-4DE8-BF0E-7E74A0827E76}"/>
            </c:ext>
          </c:extLst>
        </c:ser>
        <c:dLbls>
          <c:showLegendKey val="0"/>
          <c:showVal val="0"/>
          <c:showCatName val="0"/>
          <c:showSerName val="0"/>
          <c:showPercent val="0"/>
          <c:showBubbleSize val="0"/>
        </c:dLbls>
        <c:gapWidth val="150"/>
        <c:axId val="1483417120"/>
        <c:axId val="1338139840"/>
      </c:barChart>
      <c:catAx>
        <c:axId val="148341712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9840"/>
        <c:crosses val="autoZero"/>
        <c:auto val="1"/>
        <c:lblAlgn val="ctr"/>
        <c:lblOffset val="100"/>
        <c:noMultiLvlLbl val="0"/>
      </c:catAx>
      <c:valAx>
        <c:axId val="13381398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34171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Nuevo León</c:v>
                </c:pt>
                <c:pt idx="9">
                  <c:v>Durango</c:v>
                </c:pt>
                <c:pt idx="10">
                  <c:v>Michoacán de Ocampo</c:v>
                </c:pt>
                <c:pt idx="11">
                  <c:v>Extranjeros</c:v>
                </c:pt>
                <c:pt idx="12">
                  <c:v>Sinaloa</c:v>
                </c:pt>
                <c:pt idx="13">
                  <c:v>Guanajuato</c:v>
                </c:pt>
                <c:pt idx="14">
                  <c:v>Baja California</c:v>
                </c:pt>
                <c:pt idx="15">
                  <c:v>Morelos</c:v>
                </c:pt>
                <c:pt idx="16">
                  <c:v>Hidalgo</c:v>
                </c:pt>
                <c:pt idx="17">
                  <c:v>Puebla</c:v>
                </c:pt>
                <c:pt idx="18">
                  <c:v>Jalisco</c:v>
                </c:pt>
                <c:pt idx="19">
                  <c:v>Tabasco</c:v>
                </c:pt>
                <c:pt idx="20">
                  <c:v>Oaxaca</c:v>
                </c:pt>
                <c:pt idx="21">
                  <c:v>San Luis Potosí</c:v>
                </c:pt>
                <c:pt idx="22">
                  <c:v>Sonora</c:v>
                </c:pt>
                <c:pt idx="23">
                  <c:v>Tlaxcala</c:v>
                </c:pt>
                <c:pt idx="24">
                  <c:v>Nayarit</c:v>
                </c:pt>
                <c:pt idx="25">
                  <c:v>Querétaro</c:v>
                </c:pt>
                <c:pt idx="26">
                  <c:v>Chiapas</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384</c:v>
                </c:pt>
                <c:pt idx="1">
                  <c:v>197</c:v>
                </c:pt>
                <c:pt idx="2">
                  <c:v>168</c:v>
                </c:pt>
                <c:pt idx="3">
                  <c:v>157</c:v>
                </c:pt>
                <c:pt idx="4">
                  <c:v>146</c:v>
                </c:pt>
                <c:pt idx="5">
                  <c:v>142</c:v>
                </c:pt>
                <c:pt idx="6">
                  <c:v>118</c:v>
                </c:pt>
                <c:pt idx="7">
                  <c:v>68</c:v>
                </c:pt>
                <c:pt idx="8">
                  <c:v>63</c:v>
                </c:pt>
                <c:pt idx="9">
                  <c:v>61</c:v>
                </c:pt>
                <c:pt idx="10">
                  <c:v>45</c:v>
                </c:pt>
                <c:pt idx="11">
                  <c:v>45</c:v>
                </c:pt>
                <c:pt idx="12">
                  <c:v>42</c:v>
                </c:pt>
                <c:pt idx="13">
                  <c:v>39</c:v>
                </c:pt>
                <c:pt idx="14">
                  <c:v>38</c:v>
                </c:pt>
                <c:pt idx="15">
                  <c:v>38</c:v>
                </c:pt>
                <c:pt idx="16">
                  <c:v>37</c:v>
                </c:pt>
                <c:pt idx="17">
                  <c:v>35</c:v>
                </c:pt>
                <c:pt idx="18">
                  <c:v>34</c:v>
                </c:pt>
                <c:pt idx="19">
                  <c:v>23</c:v>
                </c:pt>
                <c:pt idx="20">
                  <c:v>22</c:v>
                </c:pt>
                <c:pt idx="21">
                  <c:v>18</c:v>
                </c:pt>
                <c:pt idx="22">
                  <c:v>9</c:v>
                </c:pt>
                <c:pt idx="23">
                  <c:v>9</c:v>
                </c:pt>
                <c:pt idx="24">
                  <c:v>8</c:v>
                </c:pt>
                <c:pt idx="25">
                  <c:v>8</c:v>
                </c:pt>
                <c:pt idx="26">
                  <c:v>7</c:v>
                </c:pt>
                <c:pt idx="27">
                  <c:v>5</c:v>
                </c:pt>
                <c:pt idx="28">
                  <c:v>5</c:v>
                </c:pt>
                <c:pt idx="29">
                  <c:v>4</c:v>
                </c:pt>
                <c:pt idx="30">
                  <c:v>3</c:v>
                </c:pt>
                <c:pt idx="31">
                  <c:v>1</c:v>
                </c:pt>
                <c:pt idx="32">
                  <c:v>0</c:v>
                </c:pt>
              </c:numCache>
            </c:numRef>
          </c:val>
          <c:extLst>
            <c:ext xmlns:c16="http://schemas.microsoft.com/office/drawing/2014/chart" uri="{C3380CC4-5D6E-409C-BE32-E72D297353CC}">
              <c16:uniqueId val="{0000000C-1196-45D9-8B40-6FDBB54209D2}"/>
            </c:ext>
          </c:extLst>
        </c:ser>
        <c:dLbls>
          <c:showLegendKey val="0"/>
          <c:showVal val="0"/>
          <c:showCatName val="0"/>
          <c:showSerName val="0"/>
          <c:showPercent val="0"/>
          <c:showBubbleSize val="0"/>
        </c:dLbls>
        <c:gapWidth val="150"/>
        <c:axId val="1483460736"/>
        <c:axId val="1338143200"/>
      </c:barChart>
      <c:catAx>
        <c:axId val="148346073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43200"/>
        <c:crosses val="autoZero"/>
        <c:auto val="1"/>
        <c:lblAlgn val="ctr"/>
        <c:lblOffset val="100"/>
        <c:noMultiLvlLbl val="0"/>
      </c:catAx>
      <c:valAx>
        <c:axId val="13381432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834607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13,743</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223</c:v>
                </c:pt>
                <c:pt idx="1">
                  <c:v>1833</c:v>
                </c:pt>
                <c:pt idx="2">
                  <c:v>41</c:v>
                </c:pt>
                <c:pt idx="3">
                  <c:v>39</c:v>
                </c:pt>
                <c:pt idx="4">
                  <c:v>284</c:v>
                </c:pt>
                <c:pt idx="5">
                  <c:v>511</c:v>
                </c:pt>
                <c:pt idx="6">
                  <c:v>2268</c:v>
                </c:pt>
                <c:pt idx="7">
                  <c:v>715</c:v>
                </c:pt>
                <c:pt idx="8">
                  <c:v>84</c:v>
                </c:pt>
                <c:pt idx="9">
                  <c:v>237</c:v>
                </c:pt>
                <c:pt idx="10">
                  <c:v>791</c:v>
                </c:pt>
                <c:pt idx="11">
                  <c:v>642</c:v>
                </c:pt>
                <c:pt idx="12">
                  <c:v>109</c:v>
                </c:pt>
                <c:pt idx="13">
                  <c:v>253</c:v>
                </c:pt>
                <c:pt idx="14">
                  <c:v>502</c:v>
                </c:pt>
                <c:pt idx="15">
                  <c:v>220</c:v>
                </c:pt>
                <c:pt idx="16">
                  <c:v>78</c:v>
                </c:pt>
                <c:pt idx="17">
                  <c:v>443</c:v>
                </c:pt>
                <c:pt idx="18">
                  <c:v>831</c:v>
                </c:pt>
                <c:pt idx="19">
                  <c:v>116</c:v>
                </c:pt>
                <c:pt idx="20">
                  <c:v>425</c:v>
                </c:pt>
                <c:pt idx="21">
                  <c:v>255</c:v>
                </c:pt>
                <c:pt idx="22">
                  <c:v>281</c:v>
                </c:pt>
                <c:pt idx="23">
                  <c:v>290</c:v>
                </c:pt>
                <c:pt idx="24">
                  <c:v>155</c:v>
                </c:pt>
                <c:pt idx="25">
                  <c:v>1137</c:v>
                </c:pt>
                <c:pt idx="26">
                  <c:v>165</c:v>
                </c:pt>
                <c:pt idx="27">
                  <c:v>71</c:v>
                </c:pt>
                <c:pt idx="28">
                  <c:v>46</c:v>
                </c:pt>
                <c:pt idx="29">
                  <c:v>224</c:v>
                </c:pt>
                <c:pt idx="30">
                  <c:v>88</c:v>
                </c:pt>
                <c:pt idx="31">
                  <c:v>132</c:v>
                </c:pt>
                <c:pt idx="32">
                  <c:v>17</c:v>
                </c:pt>
                <c:pt idx="33">
                  <c:v>5</c:v>
                </c:pt>
                <c:pt idx="34">
                  <c:v>9</c:v>
                </c:pt>
                <c:pt idx="35">
                  <c:v>2</c:v>
                </c:pt>
                <c:pt idx="36">
                  <c:v>38</c:v>
                </c:pt>
                <c:pt idx="37">
                  <c:v>35</c:v>
                </c:pt>
                <c:pt idx="38">
                  <c:v>34</c:v>
                </c:pt>
                <c:pt idx="39">
                  <c:v>47</c:v>
                </c:pt>
                <c:pt idx="40">
                  <c:v>8</c:v>
                </c:pt>
                <c:pt idx="41">
                  <c:v>17</c:v>
                </c:pt>
                <c:pt idx="42">
                  <c:v>10</c:v>
                </c:pt>
                <c:pt idx="43">
                  <c:v>10</c:v>
                </c:pt>
                <c:pt idx="44">
                  <c:v>22</c:v>
                </c:pt>
                <c:pt idx="45">
                  <c:v>0</c:v>
                </c:pt>
              </c:numCache>
            </c:numRef>
          </c:val>
          <c:extLst>
            <c:ext xmlns:c16="http://schemas.microsoft.com/office/drawing/2014/chart" uri="{C3380CC4-5D6E-409C-BE32-E72D297353CC}">
              <c16:uniqueId val="{00000000-EE25-4AA7-8FA0-D691EA7DFE23}"/>
            </c:ext>
          </c:extLst>
        </c:ser>
        <c:ser>
          <c:idx val="1"/>
          <c:order val="1"/>
          <c:tx>
            <c:v>EGRESOS: 13,249</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-198</c:v>
                </c:pt>
                <c:pt idx="1">
                  <c:v>-1833</c:v>
                </c:pt>
                <c:pt idx="2">
                  <c:v>-27</c:v>
                </c:pt>
                <c:pt idx="3">
                  <c:v>-25</c:v>
                </c:pt>
                <c:pt idx="4">
                  <c:v>-202</c:v>
                </c:pt>
                <c:pt idx="5">
                  <c:v>-545</c:v>
                </c:pt>
                <c:pt idx="6">
                  <c:v>-2281</c:v>
                </c:pt>
                <c:pt idx="7">
                  <c:v>-754</c:v>
                </c:pt>
                <c:pt idx="8">
                  <c:v>-76</c:v>
                </c:pt>
                <c:pt idx="9">
                  <c:v>-199</c:v>
                </c:pt>
                <c:pt idx="10">
                  <c:v>-748</c:v>
                </c:pt>
                <c:pt idx="11">
                  <c:v>-720</c:v>
                </c:pt>
                <c:pt idx="12">
                  <c:v>-110</c:v>
                </c:pt>
                <c:pt idx="13">
                  <c:v>-218</c:v>
                </c:pt>
                <c:pt idx="14">
                  <c:v>-501</c:v>
                </c:pt>
                <c:pt idx="15">
                  <c:v>-180</c:v>
                </c:pt>
                <c:pt idx="16">
                  <c:v>-55</c:v>
                </c:pt>
                <c:pt idx="17">
                  <c:v>-407</c:v>
                </c:pt>
                <c:pt idx="18">
                  <c:v>-788</c:v>
                </c:pt>
                <c:pt idx="19">
                  <c:v>-107</c:v>
                </c:pt>
                <c:pt idx="20">
                  <c:v>-404</c:v>
                </c:pt>
                <c:pt idx="21">
                  <c:v>-231</c:v>
                </c:pt>
                <c:pt idx="22">
                  <c:v>-240</c:v>
                </c:pt>
                <c:pt idx="23">
                  <c:v>-206</c:v>
                </c:pt>
                <c:pt idx="24">
                  <c:v>-153</c:v>
                </c:pt>
                <c:pt idx="25">
                  <c:v>-954</c:v>
                </c:pt>
                <c:pt idx="26">
                  <c:v>-284</c:v>
                </c:pt>
                <c:pt idx="27">
                  <c:v>-67</c:v>
                </c:pt>
                <c:pt idx="28">
                  <c:v>-31</c:v>
                </c:pt>
                <c:pt idx="29">
                  <c:v>-158</c:v>
                </c:pt>
                <c:pt idx="30">
                  <c:v>-69</c:v>
                </c:pt>
                <c:pt idx="31">
                  <c:v>-136</c:v>
                </c:pt>
                <c:pt idx="32">
                  <c:v>-10</c:v>
                </c:pt>
                <c:pt idx="33">
                  <c:v>-14</c:v>
                </c:pt>
                <c:pt idx="34">
                  <c:v>-33</c:v>
                </c:pt>
                <c:pt idx="35">
                  <c:v>-8</c:v>
                </c:pt>
                <c:pt idx="36">
                  <c:v>-11</c:v>
                </c:pt>
                <c:pt idx="37">
                  <c:v>-72</c:v>
                </c:pt>
                <c:pt idx="38">
                  <c:v>-62</c:v>
                </c:pt>
                <c:pt idx="39">
                  <c:v>-54</c:v>
                </c:pt>
                <c:pt idx="40">
                  <c:v>-11</c:v>
                </c:pt>
                <c:pt idx="41">
                  <c:v>-12</c:v>
                </c:pt>
                <c:pt idx="42">
                  <c:v>-11</c:v>
                </c:pt>
                <c:pt idx="43">
                  <c:v>-21</c:v>
                </c:pt>
                <c:pt idx="44">
                  <c:v>-22</c:v>
                </c:pt>
                <c:pt idx="45">
                  <c:v>-1</c:v>
                </c:pt>
              </c:numCache>
            </c:numRef>
          </c:val>
          <c:extLst>
            <c:ext xmlns:c16="http://schemas.microsoft.com/office/drawing/2014/chart" uri="{C3380CC4-5D6E-409C-BE32-E72D297353CC}">
              <c16:uniqueId val="{00000001-EE25-4AA7-8FA0-D691EA7DFE23}"/>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500"/>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Guanajuato</c:v>
                </c:pt>
                <c:pt idx="5">
                  <c:v>Chiapas</c:v>
                </c:pt>
                <c:pt idx="6">
                  <c:v>Guerrero</c:v>
                </c:pt>
                <c:pt idx="7">
                  <c:v>Zacatecas</c:v>
                </c:pt>
                <c:pt idx="8">
                  <c:v>Nuevo León</c:v>
                </c:pt>
                <c:pt idx="9">
                  <c:v>Michoacán de Ocampo</c:v>
                </c:pt>
                <c:pt idx="10">
                  <c:v>Tabasco</c:v>
                </c:pt>
                <c:pt idx="11">
                  <c:v>Jalisco</c:v>
                </c:pt>
                <c:pt idx="12">
                  <c:v>Extranjeros</c:v>
                </c:pt>
                <c:pt idx="13">
                  <c:v>Chihuahua</c:v>
                </c:pt>
                <c:pt idx="14">
                  <c:v>Puebla</c:v>
                </c:pt>
                <c:pt idx="15">
                  <c:v>Quintana Roo</c:v>
                </c:pt>
                <c:pt idx="16">
                  <c:v>Durango</c:v>
                </c:pt>
                <c:pt idx="17">
                  <c:v>Sinaloa</c:v>
                </c:pt>
                <c:pt idx="18">
                  <c:v>Coahuila de Zaragoza</c:v>
                </c:pt>
                <c:pt idx="19">
                  <c:v>Hidalgo</c:v>
                </c:pt>
                <c:pt idx="20">
                  <c:v>San Luis Potosí</c:v>
                </c:pt>
                <c:pt idx="21">
                  <c:v>Oaxaca</c:v>
                </c:pt>
                <c:pt idx="22">
                  <c:v>Morelos</c:v>
                </c:pt>
                <c:pt idx="23">
                  <c:v>Aguascalientes</c:v>
                </c:pt>
                <c:pt idx="24">
                  <c:v>Baja California</c:v>
                </c:pt>
                <c:pt idx="25">
                  <c:v>Sonora</c:v>
                </c:pt>
                <c:pt idx="26">
                  <c:v>Campeche</c:v>
                </c:pt>
                <c:pt idx="27">
                  <c:v>Tlaxcala</c:v>
                </c:pt>
                <c:pt idx="28">
                  <c:v>Nayarit</c:v>
                </c:pt>
                <c:pt idx="29">
                  <c:v>Yucatán</c:v>
                </c:pt>
                <c:pt idx="30">
                  <c:v>Querétaro</c:v>
                </c:pt>
                <c:pt idx="31">
                  <c:v>Colima</c:v>
                </c:pt>
                <c:pt idx="32">
                  <c:v>Baja California Sur</c:v>
                </c:pt>
              </c:strCache>
            </c:strRef>
          </c:cat>
          <c:val>
            <c:numRef>
              <c:f>'Pág-37-Tab-CF (15)'!$N$10:$N$42</c:f>
              <c:numCache>
                <c:formatCode>General</c:formatCode>
                <c:ptCount val="33"/>
                <c:pt idx="0">
                  <c:v>219</c:v>
                </c:pt>
                <c:pt idx="1">
                  <c:v>217</c:v>
                </c:pt>
                <c:pt idx="2">
                  <c:v>172</c:v>
                </c:pt>
                <c:pt idx="3">
                  <c:v>121</c:v>
                </c:pt>
                <c:pt idx="4">
                  <c:v>100</c:v>
                </c:pt>
                <c:pt idx="5">
                  <c:v>94</c:v>
                </c:pt>
                <c:pt idx="6">
                  <c:v>93</c:v>
                </c:pt>
                <c:pt idx="7">
                  <c:v>90</c:v>
                </c:pt>
                <c:pt idx="8">
                  <c:v>78</c:v>
                </c:pt>
                <c:pt idx="9">
                  <c:v>65</c:v>
                </c:pt>
                <c:pt idx="10">
                  <c:v>65</c:v>
                </c:pt>
                <c:pt idx="11">
                  <c:v>60</c:v>
                </c:pt>
                <c:pt idx="12">
                  <c:v>56</c:v>
                </c:pt>
                <c:pt idx="13">
                  <c:v>41</c:v>
                </c:pt>
                <c:pt idx="14">
                  <c:v>33</c:v>
                </c:pt>
                <c:pt idx="15">
                  <c:v>33</c:v>
                </c:pt>
                <c:pt idx="16">
                  <c:v>32</c:v>
                </c:pt>
                <c:pt idx="17">
                  <c:v>32</c:v>
                </c:pt>
                <c:pt idx="18">
                  <c:v>31</c:v>
                </c:pt>
                <c:pt idx="19">
                  <c:v>31</c:v>
                </c:pt>
                <c:pt idx="20">
                  <c:v>29</c:v>
                </c:pt>
                <c:pt idx="21">
                  <c:v>23</c:v>
                </c:pt>
                <c:pt idx="22">
                  <c:v>21</c:v>
                </c:pt>
                <c:pt idx="23">
                  <c:v>18</c:v>
                </c:pt>
                <c:pt idx="24">
                  <c:v>14</c:v>
                </c:pt>
                <c:pt idx="25">
                  <c:v>13</c:v>
                </c:pt>
                <c:pt idx="26">
                  <c:v>11</c:v>
                </c:pt>
                <c:pt idx="27">
                  <c:v>10</c:v>
                </c:pt>
                <c:pt idx="28">
                  <c:v>8</c:v>
                </c:pt>
                <c:pt idx="29">
                  <c:v>6</c:v>
                </c:pt>
                <c:pt idx="30">
                  <c:v>5</c:v>
                </c:pt>
                <c:pt idx="31">
                  <c:v>4</c:v>
                </c:pt>
                <c:pt idx="32">
                  <c:v>3</c:v>
                </c:pt>
              </c:numCache>
            </c:numRef>
          </c:val>
          <c:extLst>
            <c:ext xmlns:c16="http://schemas.microsoft.com/office/drawing/2014/chart" uri="{C3380CC4-5D6E-409C-BE32-E72D297353CC}">
              <c16:uniqueId val="{0000000C-3784-450A-A95D-C03C5CD31A1A}"/>
            </c:ext>
          </c:extLst>
        </c:ser>
        <c:dLbls>
          <c:showLegendKey val="0"/>
          <c:showVal val="0"/>
          <c:showCatName val="0"/>
          <c:showSerName val="0"/>
          <c:showPercent val="0"/>
          <c:showBubbleSize val="0"/>
        </c:dLbls>
        <c:gapWidth val="150"/>
        <c:axId val="1490469536"/>
        <c:axId val="1338130240"/>
      </c:barChart>
      <c:catAx>
        <c:axId val="149046953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0240"/>
        <c:crosses val="autoZero"/>
        <c:auto val="1"/>
        <c:lblAlgn val="ctr"/>
        <c:lblOffset val="100"/>
        <c:noMultiLvlLbl val="0"/>
      </c:catAx>
      <c:valAx>
        <c:axId val="133813024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04695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Tamaulipas</c:v>
                </c:pt>
                <c:pt idx="6">
                  <c:v>Guanajuato</c:v>
                </c:pt>
                <c:pt idx="7">
                  <c:v>Chihuahua</c:v>
                </c:pt>
                <c:pt idx="8">
                  <c:v>Zacatecas</c:v>
                </c:pt>
                <c:pt idx="9">
                  <c:v>Coahuila de Zaragoza</c:v>
                </c:pt>
                <c:pt idx="10">
                  <c:v>Nuevo León</c:v>
                </c:pt>
                <c:pt idx="11">
                  <c:v>Puebla</c:v>
                </c:pt>
                <c:pt idx="12">
                  <c:v>Michoacán de Ocampo</c:v>
                </c:pt>
                <c:pt idx="13">
                  <c:v>Extranjeros</c:v>
                </c:pt>
                <c:pt idx="14">
                  <c:v>Jalisco</c:v>
                </c:pt>
                <c:pt idx="15">
                  <c:v>Hidalgo</c:v>
                </c:pt>
                <c:pt idx="16">
                  <c:v>Sonora</c:v>
                </c:pt>
                <c:pt idx="17">
                  <c:v>San Luis Potosí</c:v>
                </c:pt>
                <c:pt idx="18">
                  <c:v>Tabasco</c:v>
                </c:pt>
                <c:pt idx="19">
                  <c:v>Sinaloa</c:v>
                </c:pt>
                <c:pt idx="20">
                  <c:v>Durango</c:v>
                </c:pt>
                <c:pt idx="21">
                  <c:v>Chiapas</c:v>
                </c:pt>
                <c:pt idx="22">
                  <c:v>Oaxaca</c:v>
                </c:pt>
                <c:pt idx="23">
                  <c:v>Quintana Roo</c:v>
                </c:pt>
                <c:pt idx="24">
                  <c:v>Tlaxcala</c:v>
                </c:pt>
                <c:pt idx="25">
                  <c:v>Colima</c:v>
                </c:pt>
                <c:pt idx="26">
                  <c:v>Aguascalientes</c:v>
                </c:pt>
                <c:pt idx="27">
                  <c:v>Querétaro</c:v>
                </c:pt>
                <c:pt idx="28">
                  <c:v>Yucatán</c:v>
                </c:pt>
                <c:pt idx="29">
                  <c:v>Campeche</c:v>
                </c:pt>
                <c:pt idx="30">
                  <c:v>Nayarit</c:v>
                </c:pt>
                <c:pt idx="31">
                  <c:v>Baja California</c:v>
                </c:pt>
                <c:pt idx="32">
                  <c:v>Baja California Sur</c:v>
                </c:pt>
              </c:strCache>
            </c:strRef>
          </c:cat>
          <c:val>
            <c:numRef>
              <c:f>'Pág-38-Tab-CF (16)'!$N$10:$N$42</c:f>
              <c:numCache>
                <c:formatCode>General</c:formatCode>
                <c:ptCount val="33"/>
                <c:pt idx="0">
                  <c:v>204</c:v>
                </c:pt>
                <c:pt idx="1">
                  <c:v>165</c:v>
                </c:pt>
                <c:pt idx="2">
                  <c:v>109</c:v>
                </c:pt>
                <c:pt idx="3">
                  <c:v>69</c:v>
                </c:pt>
                <c:pt idx="4">
                  <c:v>64</c:v>
                </c:pt>
                <c:pt idx="5">
                  <c:v>60</c:v>
                </c:pt>
                <c:pt idx="6">
                  <c:v>59</c:v>
                </c:pt>
                <c:pt idx="7">
                  <c:v>56</c:v>
                </c:pt>
                <c:pt idx="8">
                  <c:v>54</c:v>
                </c:pt>
                <c:pt idx="9">
                  <c:v>53</c:v>
                </c:pt>
                <c:pt idx="10">
                  <c:v>43</c:v>
                </c:pt>
                <c:pt idx="11">
                  <c:v>39</c:v>
                </c:pt>
                <c:pt idx="12">
                  <c:v>34</c:v>
                </c:pt>
                <c:pt idx="13">
                  <c:v>29</c:v>
                </c:pt>
                <c:pt idx="14">
                  <c:v>20</c:v>
                </c:pt>
                <c:pt idx="15">
                  <c:v>18</c:v>
                </c:pt>
                <c:pt idx="16">
                  <c:v>18</c:v>
                </c:pt>
                <c:pt idx="17">
                  <c:v>16</c:v>
                </c:pt>
                <c:pt idx="18">
                  <c:v>15</c:v>
                </c:pt>
                <c:pt idx="19">
                  <c:v>14</c:v>
                </c:pt>
                <c:pt idx="20">
                  <c:v>12</c:v>
                </c:pt>
                <c:pt idx="21">
                  <c:v>11</c:v>
                </c:pt>
                <c:pt idx="22">
                  <c:v>9</c:v>
                </c:pt>
                <c:pt idx="23">
                  <c:v>9</c:v>
                </c:pt>
                <c:pt idx="24">
                  <c:v>9</c:v>
                </c:pt>
                <c:pt idx="25">
                  <c:v>7</c:v>
                </c:pt>
                <c:pt idx="26">
                  <c:v>6</c:v>
                </c:pt>
                <c:pt idx="27">
                  <c:v>4</c:v>
                </c:pt>
                <c:pt idx="28">
                  <c:v>4</c:v>
                </c:pt>
                <c:pt idx="29">
                  <c:v>3</c:v>
                </c:pt>
                <c:pt idx="30">
                  <c:v>2</c:v>
                </c:pt>
                <c:pt idx="31">
                  <c:v>1</c:v>
                </c:pt>
                <c:pt idx="32">
                  <c:v>0</c:v>
                </c:pt>
              </c:numCache>
            </c:numRef>
          </c:val>
          <c:extLst>
            <c:ext xmlns:c16="http://schemas.microsoft.com/office/drawing/2014/chart" uri="{C3380CC4-5D6E-409C-BE32-E72D297353CC}">
              <c16:uniqueId val="{0000000C-FCAF-48CB-AF06-C70928FBBAB8}"/>
            </c:ext>
          </c:extLst>
        </c:ser>
        <c:dLbls>
          <c:showLegendKey val="0"/>
          <c:showVal val="0"/>
          <c:showCatName val="0"/>
          <c:showSerName val="0"/>
          <c:showPercent val="0"/>
          <c:showBubbleSize val="0"/>
        </c:dLbls>
        <c:gapWidth val="150"/>
        <c:axId val="1490534496"/>
        <c:axId val="1338131200"/>
      </c:barChart>
      <c:catAx>
        <c:axId val="1490534496"/>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1200"/>
        <c:crosses val="autoZero"/>
        <c:auto val="1"/>
        <c:lblAlgn val="ctr"/>
        <c:lblOffset val="100"/>
        <c:noMultiLvlLbl val="0"/>
      </c:catAx>
      <c:valAx>
        <c:axId val="13381312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05344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Zacatecas</c:v>
                </c:pt>
                <c:pt idx="8">
                  <c:v>Extranjeros</c:v>
                </c:pt>
                <c:pt idx="9">
                  <c:v>Guanajuato</c:v>
                </c:pt>
                <c:pt idx="10">
                  <c:v>Veracruz de Ignacio de la Llave</c:v>
                </c:pt>
                <c:pt idx="11">
                  <c:v>Sinaloa</c:v>
                </c:pt>
                <c:pt idx="12">
                  <c:v>Durango</c:v>
                </c:pt>
                <c:pt idx="13">
                  <c:v>Morelos</c:v>
                </c:pt>
                <c:pt idx="14">
                  <c:v>Oaxaca</c:v>
                </c:pt>
                <c:pt idx="15">
                  <c:v>Coahuila de Zaragoza</c:v>
                </c:pt>
                <c:pt idx="16">
                  <c:v>Nayarit</c:v>
                </c:pt>
                <c:pt idx="17">
                  <c:v>Tabasco</c:v>
                </c:pt>
                <c:pt idx="18">
                  <c:v>Chiapas</c:v>
                </c:pt>
                <c:pt idx="19">
                  <c:v>San Luis Potosí</c:v>
                </c:pt>
                <c:pt idx="20">
                  <c:v>Puebla</c:v>
                </c:pt>
                <c:pt idx="21">
                  <c:v>Quintana Roo</c:v>
                </c:pt>
                <c:pt idx="22">
                  <c:v>Colima</c:v>
                </c:pt>
                <c:pt idx="23">
                  <c:v>Sonora</c:v>
                </c:pt>
                <c:pt idx="24">
                  <c:v>Baja California</c:v>
                </c:pt>
                <c:pt idx="25">
                  <c:v>Nuevo León</c:v>
                </c:pt>
                <c:pt idx="26">
                  <c:v>Hidalgo</c:v>
                </c:pt>
                <c:pt idx="27">
                  <c:v>Aguascalientes</c:v>
                </c:pt>
                <c:pt idx="28">
                  <c:v>Baja California Sur</c:v>
                </c:pt>
                <c:pt idx="29">
                  <c:v>Tlaxcala</c:v>
                </c:pt>
                <c:pt idx="30">
                  <c:v>Yucatán</c:v>
                </c:pt>
                <c:pt idx="31">
                  <c:v>Campeche</c:v>
                </c:pt>
                <c:pt idx="32">
                  <c:v>Querétaro</c:v>
                </c:pt>
              </c:strCache>
            </c:strRef>
          </c:cat>
          <c:val>
            <c:numRef>
              <c:f>'Pág-39-Tab-CF (17)'!$N$10:$N$42</c:f>
              <c:numCache>
                <c:formatCode>General</c:formatCode>
                <c:ptCount val="33"/>
                <c:pt idx="0">
                  <c:v>223</c:v>
                </c:pt>
                <c:pt idx="1">
                  <c:v>213</c:v>
                </c:pt>
                <c:pt idx="2">
                  <c:v>137</c:v>
                </c:pt>
                <c:pt idx="3">
                  <c:v>94</c:v>
                </c:pt>
                <c:pt idx="4">
                  <c:v>71</c:v>
                </c:pt>
                <c:pt idx="5">
                  <c:v>65</c:v>
                </c:pt>
                <c:pt idx="6">
                  <c:v>60</c:v>
                </c:pt>
                <c:pt idx="7">
                  <c:v>54</c:v>
                </c:pt>
                <c:pt idx="8">
                  <c:v>43</c:v>
                </c:pt>
                <c:pt idx="9">
                  <c:v>42</c:v>
                </c:pt>
                <c:pt idx="10">
                  <c:v>42</c:v>
                </c:pt>
                <c:pt idx="11">
                  <c:v>41</c:v>
                </c:pt>
                <c:pt idx="12">
                  <c:v>24</c:v>
                </c:pt>
                <c:pt idx="13">
                  <c:v>22</c:v>
                </c:pt>
                <c:pt idx="14">
                  <c:v>17</c:v>
                </c:pt>
                <c:pt idx="15">
                  <c:v>16</c:v>
                </c:pt>
                <c:pt idx="16">
                  <c:v>15</c:v>
                </c:pt>
                <c:pt idx="17">
                  <c:v>15</c:v>
                </c:pt>
                <c:pt idx="18">
                  <c:v>14</c:v>
                </c:pt>
                <c:pt idx="19">
                  <c:v>12</c:v>
                </c:pt>
                <c:pt idx="20">
                  <c:v>11</c:v>
                </c:pt>
                <c:pt idx="21">
                  <c:v>11</c:v>
                </c:pt>
                <c:pt idx="22">
                  <c:v>9</c:v>
                </c:pt>
                <c:pt idx="23">
                  <c:v>9</c:v>
                </c:pt>
                <c:pt idx="24">
                  <c:v>8</c:v>
                </c:pt>
                <c:pt idx="25">
                  <c:v>6</c:v>
                </c:pt>
                <c:pt idx="26">
                  <c:v>5</c:v>
                </c:pt>
                <c:pt idx="27">
                  <c:v>3</c:v>
                </c:pt>
                <c:pt idx="28">
                  <c:v>2</c:v>
                </c:pt>
                <c:pt idx="29">
                  <c:v>2</c:v>
                </c:pt>
                <c:pt idx="30">
                  <c:v>2</c:v>
                </c:pt>
                <c:pt idx="31">
                  <c:v>1</c:v>
                </c:pt>
                <c:pt idx="32">
                  <c:v>0</c:v>
                </c:pt>
              </c:numCache>
            </c:numRef>
          </c:val>
          <c:extLst>
            <c:ext xmlns:c16="http://schemas.microsoft.com/office/drawing/2014/chart" uri="{C3380CC4-5D6E-409C-BE32-E72D297353CC}">
              <c16:uniqueId val="{0000000C-8BB7-4499-AADA-9403A867AA5B}"/>
            </c:ext>
          </c:extLst>
        </c:ser>
        <c:dLbls>
          <c:showLegendKey val="0"/>
          <c:showVal val="0"/>
          <c:showCatName val="0"/>
          <c:showSerName val="0"/>
          <c:showPercent val="0"/>
          <c:showBubbleSize val="0"/>
        </c:dLbls>
        <c:gapWidth val="150"/>
        <c:axId val="1490593888"/>
        <c:axId val="1338136000"/>
      </c:barChart>
      <c:catAx>
        <c:axId val="1490593888"/>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136000"/>
        <c:crosses val="autoZero"/>
        <c:auto val="1"/>
        <c:lblAlgn val="ctr"/>
        <c:lblOffset val="100"/>
        <c:noMultiLvlLbl val="0"/>
      </c:catAx>
      <c:valAx>
        <c:axId val="1338136000"/>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05938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Ciudad de México</c:v>
                </c:pt>
                <c:pt idx="5">
                  <c:v>Zacatecas</c:v>
                </c:pt>
                <c:pt idx="6">
                  <c:v>Estado de México</c:v>
                </c:pt>
                <c:pt idx="7">
                  <c:v>Veracruz de Ignacio de la Llave</c:v>
                </c:pt>
                <c:pt idx="8">
                  <c:v>Extranjeros</c:v>
                </c:pt>
                <c:pt idx="9">
                  <c:v>Guerrero</c:v>
                </c:pt>
                <c:pt idx="10">
                  <c:v>Michoacán de Ocampo</c:v>
                </c:pt>
                <c:pt idx="11">
                  <c:v>Guanajuato</c:v>
                </c:pt>
                <c:pt idx="12">
                  <c:v>Durango</c:v>
                </c:pt>
                <c:pt idx="13">
                  <c:v>Sinaloa</c:v>
                </c:pt>
                <c:pt idx="14">
                  <c:v>Sonora</c:v>
                </c:pt>
                <c:pt idx="15">
                  <c:v>Jalisco</c:v>
                </c:pt>
                <c:pt idx="16">
                  <c:v>San Luis Potosí</c:v>
                </c:pt>
                <c:pt idx="17">
                  <c:v>Baja California</c:v>
                </c:pt>
                <c:pt idx="18">
                  <c:v>Chiapas</c:v>
                </c:pt>
                <c:pt idx="19">
                  <c:v>Aguascalientes</c:v>
                </c:pt>
                <c:pt idx="20">
                  <c:v>Quintana Roo</c:v>
                </c:pt>
                <c:pt idx="21">
                  <c:v>Tabasco</c:v>
                </c:pt>
                <c:pt idx="22">
                  <c:v>Morelos</c:v>
                </c:pt>
                <c:pt idx="23">
                  <c:v>Oaxaca</c:v>
                </c:pt>
                <c:pt idx="24">
                  <c:v>Puebla</c:v>
                </c:pt>
                <c:pt idx="25">
                  <c:v>Hidalgo</c:v>
                </c:pt>
                <c:pt idx="26">
                  <c:v>Yucatán</c:v>
                </c:pt>
                <c:pt idx="27">
                  <c:v>Baja California Sur</c:v>
                </c:pt>
                <c:pt idx="28">
                  <c:v>Nayarit</c:v>
                </c:pt>
                <c:pt idx="29">
                  <c:v>Campeche</c:v>
                </c:pt>
                <c:pt idx="30">
                  <c:v>Querétaro</c:v>
                </c:pt>
                <c:pt idx="31">
                  <c:v>Tlaxcala</c:v>
                </c:pt>
                <c:pt idx="32">
                  <c:v>Colima</c:v>
                </c:pt>
              </c:strCache>
            </c:strRef>
          </c:cat>
          <c:val>
            <c:numRef>
              <c:f>'Pág-40-Tab-CF (18)'!$N$10:$N$42</c:f>
              <c:numCache>
                <c:formatCode>General</c:formatCode>
                <c:ptCount val="33"/>
                <c:pt idx="0">
                  <c:v>280</c:v>
                </c:pt>
                <c:pt idx="1">
                  <c:v>254</c:v>
                </c:pt>
                <c:pt idx="2">
                  <c:v>214</c:v>
                </c:pt>
                <c:pt idx="3">
                  <c:v>172</c:v>
                </c:pt>
                <c:pt idx="4">
                  <c:v>124</c:v>
                </c:pt>
                <c:pt idx="5">
                  <c:v>123</c:v>
                </c:pt>
                <c:pt idx="6">
                  <c:v>85</c:v>
                </c:pt>
                <c:pt idx="7">
                  <c:v>81</c:v>
                </c:pt>
                <c:pt idx="8">
                  <c:v>80</c:v>
                </c:pt>
                <c:pt idx="9">
                  <c:v>72</c:v>
                </c:pt>
                <c:pt idx="10">
                  <c:v>66</c:v>
                </c:pt>
                <c:pt idx="11">
                  <c:v>61</c:v>
                </c:pt>
                <c:pt idx="12">
                  <c:v>54</c:v>
                </c:pt>
                <c:pt idx="13">
                  <c:v>51</c:v>
                </c:pt>
                <c:pt idx="14">
                  <c:v>46</c:v>
                </c:pt>
                <c:pt idx="15">
                  <c:v>45</c:v>
                </c:pt>
                <c:pt idx="16">
                  <c:v>36</c:v>
                </c:pt>
                <c:pt idx="17">
                  <c:v>33</c:v>
                </c:pt>
                <c:pt idx="18">
                  <c:v>24</c:v>
                </c:pt>
                <c:pt idx="19">
                  <c:v>18</c:v>
                </c:pt>
                <c:pt idx="20">
                  <c:v>18</c:v>
                </c:pt>
                <c:pt idx="21">
                  <c:v>17</c:v>
                </c:pt>
                <c:pt idx="22">
                  <c:v>16</c:v>
                </c:pt>
                <c:pt idx="23">
                  <c:v>13</c:v>
                </c:pt>
                <c:pt idx="24">
                  <c:v>13</c:v>
                </c:pt>
                <c:pt idx="25">
                  <c:v>11</c:v>
                </c:pt>
                <c:pt idx="26">
                  <c:v>10</c:v>
                </c:pt>
                <c:pt idx="27">
                  <c:v>8</c:v>
                </c:pt>
                <c:pt idx="28">
                  <c:v>7</c:v>
                </c:pt>
                <c:pt idx="29">
                  <c:v>5</c:v>
                </c:pt>
                <c:pt idx="30">
                  <c:v>5</c:v>
                </c:pt>
                <c:pt idx="31">
                  <c:v>5</c:v>
                </c:pt>
                <c:pt idx="32">
                  <c:v>4</c:v>
                </c:pt>
              </c:numCache>
            </c:numRef>
          </c:val>
          <c:extLst>
            <c:ext xmlns:c16="http://schemas.microsoft.com/office/drawing/2014/chart" uri="{C3380CC4-5D6E-409C-BE32-E72D297353CC}">
              <c16:uniqueId val="{0000000C-B3A6-4AC1-B66C-BA9186822617}"/>
            </c:ext>
          </c:extLst>
        </c:ser>
        <c:dLbls>
          <c:showLegendKey val="0"/>
          <c:showVal val="0"/>
          <c:showCatName val="0"/>
          <c:showSerName val="0"/>
          <c:showPercent val="0"/>
          <c:showBubbleSize val="0"/>
        </c:dLbls>
        <c:gapWidth val="150"/>
        <c:axId val="1490627760"/>
        <c:axId val="1495649888"/>
      </c:barChart>
      <c:catAx>
        <c:axId val="1490627760"/>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5649888"/>
        <c:crosses val="autoZero"/>
        <c:auto val="1"/>
        <c:lblAlgn val="ctr"/>
        <c:lblOffset val="100"/>
        <c:noMultiLvlLbl val="0"/>
      </c:catAx>
      <c:valAx>
        <c:axId val="149564988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06277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(CEFEREPSI)'!$N$7:$N$9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(CEFEREPSI)'!$M$10:$M$42</c:f>
              <c:strCache>
                <c:ptCount val="33"/>
                <c:pt idx="0">
                  <c:v>Ciudad de México</c:v>
                </c:pt>
                <c:pt idx="1">
                  <c:v>Veracruz de Ignacio de la Llave</c:v>
                </c:pt>
                <c:pt idx="2">
                  <c:v>Tamaulipas</c:v>
                </c:pt>
                <c:pt idx="3">
                  <c:v>Guerrero</c:v>
                </c:pt>
                <c:pt idx="4">
                  <c:v>Chiapas</c:v>
                </c:pt>
                <c:pt idx="5">
                  <c:v>Estado de México</c:v>
                </c:pt>
                <c:pt idx="6">
                  <c:v>Puebla</c:v>
                </c:pt>
                <c:pt idx="7">
                  <c:v>Chihuahua</c:v>
                </c:pt>
                <c:pt idx="8">
                  <c:v>Morelos</c:v>
                </c:pt>
                <c:pt idx="9">
                  <c:v>Aguascalientes</c:v>
                </c:pt>
                <c:pt idx="10">
                  <c:v>Michoacán de Ocampo</c:v>
                </c:pt>
                <c:pt idx="11">
                  <c:v>Nuevo León</c:v>
                </c:pt>
                <c:pt idx="12">
                  <c:v>Zacatecas</c:v>
                </c:pt>
                <c:pt idx="13">
                  <c:v>Extranjeros</c:v>
                </c:pt>
                <c:pt idx="14">
                  <c:v>Coahuila de Zaragoza</c:v>
                </c:pt>
                <c:pt idx="15">
                  <c:v>Guanajuato</c:v>
                </c:pt>
                <c:pt idx="16">
                  <c:v>Hidalgo</c:v>
                </c:pt>
                <c:pt idx="17">
                  <c:v>Oaxaca</c:v>
                </c:pt>
                <c:pt idx="18">
                  <c:v>Sinaloa</c:v>
                </c:pt>
                <c:pt idx="19">
                  <c:v>Baja California</c:v>
                </c:pt>
                <c:pt idx="20">
                  <c:v>Durango</c:v>
                </c:pt>
                <c:pt idx="21">
                  <c:v>Sonora</c:v>
                </c:pt>
                <c:pt idx="22">
                  <c:v>Baja California Sur</c:v>
                </c:pt>
                <c:pt idx="23">
                  <c:v>Campeche</c:v>
                </c:pt>
                <c:pt idx="24">
                  <c:v>Jalisco</c:v>
                </c:pt>
                <c:pt idx="25">
                  <c:v>Nayarit</c:v>
                </c:pt>
                <c:pt idx="26">
                  <c:v>Quintana Roo</c:v>
                </c:pt>
                <c:pt idx="27">
                  <c:v>Tabasco</c:v>
                </c:pt>
                <c:pt idx="28">
                  <c:v>Tlaxcala</c:v>
                </c:pt>
                <c:pt idx="29">
                  <c:v>Yucatán</c:v>
                </c:pt>
                <c:pt idx="30">
                  <c:v>Colima</c:v>
                </c:pt>
                <c:pt idx="31">
                  <c:v>Querétaro</c:v>
                </c:pt>
                <c:pt idx="32">
                  <c:v>San Luis Potosí</c:v>
                </c:pt>
              </c:strCache>
            </c:strRef>
          </c:cat>
          <c:val>
            <c:numRef>
              <c:f>'Pág-41-Tab-CF (CEFEREPSI)'!$N$10:$N$42</c:f>
              <c:numCache>
                <c:formatCode>General</c:formatCode>
                <c:ptCount val="33"/>
                <c:pt idx="0">
                  <c:v>17</c:v>
                </c:pt>
                <c:pt idx="1">
                  <c:v>14</c:v>
                </c:pt>
                <c:pt idx="2">
                  <c:v>11</c:v>
                </c:pt>
                <c:pt idx="3">
                  <c:v>10</c:v>
                </c:pt>
                <c:pt idx="4">
                  <c:v>8</c:v>
                </c:pt>
                <c:pt idx="5">
                  <c:v>8</c:v>
                </c:pt>
                <c:pt idx="6">
                  <c:v>8</c:v>
                </c:pt>
                <c:pt idx="7">
                  <c:v>5</c:v>
                </c:pt>
                <c:pt idx="8">
                  <c:v>5</c:v>
                </c:pt>
                <c:pt idx="9">
                  <c:v>4</c:v>
                </c:pt>
                <c:pt idx="10">
                  <c:v>4</c:v>
                </c:pt>
                <c:pt idx="11">
                  <c:v>4</c:v>
                </c:pt>
                <c:pt idx="12">
                  <c:v>4</c:v>
                </c:pt>
                <c:pt idx="13">
                  <c:v>4</c:v>
                </c:pt>
                <c:pt idx="14">
                  <c:v>3</c:v>
                </c:pt>
                <c:pt idx="15">
                  <c:v>3</c:v>
                </c:pt>
                <c:pt idx="16">
                  <c:v>3</c:v>
                </c:pt>
                <c:pt idx="17">
                  <c:v>3</c:v>
                </c:pt>
                <c:pt idx="18">
                  <c:v>3</c:v>
                </c:pt>
                <c:pt idx="19">
                  <c:v>2</c:v>
                </c:pt>
                <c:pt idx="20">
                  <c:v>2</c:v>
                </c:pt>
                <c:pt idx="21">
                  <c:v>2</c:v>
                </c:pt>
                <c:pt idx="22">
                  <c:v>1</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12A8-45B5-A2CC-746103F7E27A}"/>
            </c:ext>
          </c:extLst>
        </c:ser>
        <c:dLbls>
          <c:showLegendKey val="0"/>
          <c:showVal val="0"/>
          <c:showCatName val="0"/>
          <c:showSerName val="0"/>
          <c:showPercent val="0"/>
          <c:showBubbleSize val="0"/>
        </c:dLbls>
        <c:gapWidth val="150"/>
        <c:axId val="1490448192"/>
        <c:axId val="1495659008"/>
      </c:barChart>
      <c:catAx>
        <c:axId val="1490448192"/>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5659008"/>
        <c:crosses val="autoZero"/>
        <c:auto val="1"/>
        <c:lblAlgn val="ctr"/>
        <c:lblOffset val="100"/>
        <c:noMultiLvlLbl val="0"/>
      </c:catAx>
      <c:valAx>
        <c:axId val="1495659008"/>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904481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5922070726617008"/>
          <c:y val="0.16767024094583058"/>
          <c:w val="0.69774431699726303"/>
          <c:h val="0.65051023736431079"/>
        </c:manualLayout>
      </c:layout>
      <c:pie3DChart>
        <c:varyColors val="1"/>
        <c:ser>
          <c:idx val="0"/>
          <c:order val="0"/>
          <c:explosion val="14"/>
          <c:dLbls>
            <c:dLbl>
              <c:idx val="0"/>
              <c:layout>
                <c:manualLayout>
                  <c:x val="8.9020987237120163E-3"/>
                  <c:y val="-3.07923364212424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64FC-4157-B9F7-6FA95F86309A}"/>
                </c:ext>
              </c:extLst>
            </c:dLbl>
            <c:dLbl>
              <c:idx val="1"/>
              <c:layout>
                <c:manualLayout>
                  <c:x val="2.5300451694740562E-2"/>
                  <c:y val="-5.04976179881981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4FC-4157-B9F7-6FA95F86309A}"/>
                </c:ext>
              </c:extLst>
            </c:dLbl>
            <c:dLbl>
              <c:idx val="2"/>
              <c:layout>
                <c:manualLayout>
                  <c:x val="3.8196827841712432E-2"/>
                  <c:y val="3.83523622707614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4FC-4157-B9F7-6FA95F86309A}"/>
                </c:ext>
              </c:extLst>
            </c:dLbl>
            <c:dLbl>
              <c:idx val="3"/>
              <c:layout>
                <c:manualLayout>
                  <c:x val="-1.0994361613287297E-2"/>
                  <c:y val="3.95729520836473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4FC-4157-B9F7-6FA95F86309A}"/>
                </c:ext>
              </c:extLst>
            </c:dLbl>
            <c:dLbl>
              <c:idx val="4"/>
              <c:layout>
                <c:manualLayout>
                  <c:x val="-5.0180422277478605E-2"/>
                  <c:y val="-0.1073524524673157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64FC-4157-B9F7-6FA95F86309A}"/>
                </c:ext>
              </c:extLst>
            </c:dLbl>
            <c:dLbl>
              <c:idx val="5"/>
              <c:layout>
                <c:manualLayout>
                  <c:x val="-3.0481773328083377E-2"/>
                  <c:y val="-4.50241817449038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FC-4157-B9F7-6FA95F86309A}"/>
                </c:ext>
              </c:extLst>
            </c:dLbl>
            <c:dLbl>
              <c:idx val="6"/>
              <c:layout>
                <c:manualLayout>
                  <c:x val="-2.4021244028429495E-2"/>
                  <c:y val="-6.67410856330738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4FC-4157-B9F7-6FA95F86309A}"/>
                </c:ext>
              </c:extLst>
            </c:dLbl>
            <c:dLbl>
              <c:idx val="7"/>
              <c:layout>
                <c:manualLayout>
                  <c:x val="5.2874385899413321E-3"/>
                  <c:y val="-3.64297633441514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4FC-4157-B9F7-6FA95F86309A}"/>
                </c:ext>
              </c:extLst>
            </c:dLbl>
            <c:dLbl>
              <c:idx val="8"/>
              <c:layout>
                <c:manualLayout>
                  <c:x val="4.2175861945239895E-2"/>
                  <c:y val="-3.433060915578758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64FC-4157-B9F7-6FA95F86309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29979</c:v>
                </c:pt>
                <c:pt idx="1">
                  <c:v>38102</c:v>
                </c:pt>
                <c:pt idx="2">
                  <c:v>42705</c:v>
                </c:pt>
                <c:pt idx="3">
                  <c:v>38730</c:v>
                </c:pt>
                <c:pt idx="4">
                  <c:v>31228</c:v>
                </c:pt>
                <c:pt idx="5">
                  <c:v>22348</c:v>
                </c:pt>
                <c:pt idx="6">
                  <c:v>14479</c:v>
                </c:pt>
                <c:pt idx="7">
                  <c:v>8432</c:v>
                </c:pt>
                <c:pt idx="8">
                  <c:v>8558</c:v>
                </c:pt>
              </c:numCache>
            </c:numRef>
          </c:val>
          <c:extLst>
            <c:ext xmlns:c16="http://schemas.microsoft.com/office/drawing/2014/chart" uri="{C3380CC4-5D6E-409C-BE32-E72D297353CC}">
              <c16:uniqueId val="{00000002-830F-4A92-AB27-BEAB647D66C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Lbls>
            <c:dLbl>
              <c:idx val="0"/>
              <c:layout>
                <c:manualLayout>
                  <c:x val="0"/>
                  <c:y val="-1.2538561011551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51-4A45-A439-19A10EA25B4F}"/>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66993</c:v>
                </c:pt>
                <c:pt idx="1">
                  <c:v>35311</c:v>
                </c:pt>
                <c:pt idx="2">
                  <c:v>27818</c:v>
                </c:pt>
                <c:pt idx="3">
                  <c:v>23226</c:v>
                </c:pt>
                <c:pt idx="4">
                  <c:v>21179</c:v>
                </c:pt>
                <c:pt idx="5">
                  <c:v>20707</c:v>
                </c:pt>
                <c:pt idx="6">
                  <c:v>11950</c:v>
                </c:pt>
                <c:pt idx="7">
                  <c:v>9209</c:v>
                </c:pt>
                <c:pt idx="8">
                  <c:v>6263</c:v>
                </c:pt>
                <c:pt idx="9">
                  <c:v>5196</c:v>
                </c:pt>
                <c:pt idx="10">
                  <c:v>3233</c:v>
                </c:pt>
                <c:pt idx="11">
                  <c:v>2361</c:v>
                </c:pt>
                <c:pt idx="12">
                  <c:v>416</c:v>
                </c:pt>
                <c:pt idx="13">
                  <c:v>287</c:v>
                </c:pt>
                <c:pt idx="14">
                  <c:v>270</c:v>
                </c:pt>
                <c:pt idx="15">
                  <c:v>87</c:v>
                </c:pt>
                <c:pt idx="16">
                  <c:v>44</c:v>
                </c:pt>
                <c:pt idx="17">
                  <c:v>11</c:v>
                </c:pt>
              </c:numCache>
            </c:numRef>
          </c:val>
          <c:extLst>
            <c:ext xmlns:c16="http://schemas.microsoft.com/office/drawing/2014/chart" uri="{C3380CC4-5D6E-409C-BE32-E72D297353CC}">
              <c16:uniqueId val="{00000000-D451-4A45-A439-19A10EA25B4F}"/>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view3D>
      <c:rotX val="70"/>
      <c:rotY val="150"/>
      <c:rAngAx val="0"/>
      <c:perspective val="20"/>
    </c:view3D>
    <c:floor>
      <c:thickness val="0"/>
    </c:floor>
    <c:sideWall>
      <c:thickness val="0"/>
    </c:sideWall>
    <c:backWall>
      <c:thickness val="0"/>
    </c:backWall>
    <c:plotArea>
      <c:layout>
        <c:manualLayout>
          <c:layoutTarget val="inner"/>
          <c:xMode val="edge"/>
          <c:yMode val="edge"/>
          <c:x val="4.1202042416036505E-2"/>
          <c:y val="8.8632897265794527E-2"/>
          <c:w val="0.9478768835901269"/>
          <c:h val="0.848528511602478"/>
        </c:manualLayout>
      </c:layout>
      <c:pie3DChart>
        <c:varyColors val="1"/>
        <c:ser>
          <c:idx val="0"/>
          <c:order val="0"/>
          <c:tx>
            <c:strRef>
              <c:f>'Pág-50-Grá-BLA'!$A$7</c:f>
              <c:strCache>
                <c:ptCount val="1"/>
                <c:pt idx="0">
                  <c:v>Remisión Parcial de la Pena</c:v>
                </c:pt>
              </c:strCache>
            </c:strRef>
          </c:tx>
          <c:explosion val="8"/>
          <c:dPt>
            <c:idx val="0"/>
            <c:bubble3D val="0"/>
            <c:spPr>
              <a:solidFill>
                <a:srgbClr val="0070C0"/>
              </a:solidFill>
            </c:spPr>
            <c:extLst>
              <c:ext xmlns:c16="http://schemas.microsoft.com/office/drawing/2014/chart" uri="{C3380CC4-5D6E-409C-BE32-E72D297353CC}">
                <c16:uniqueId val="{00000002-0AB2-47AF-BEAE-57946DAFC926}"/>
              </c:ext>
            </c:extLst>
          </c:dPt>
          <c:dLbls>
            <c:dLbl>
              <c:idx val="0"/>
              <c:layout>
                <c:manualLayout>
                  <c:x val="0.3258674634636729"/>
                  <c:y val="0.37080426127285815"/>
                </c:manualLayout>
              </c:layout>
              <c:tx>
                <c:rich>
                  <a:bodyPr wrap="square" lIns="38100" tIns="19050" rIns="38100" bIns="19050" anchor="ctr">
                    <a:noAutofit/>
                  </a:bodyPr>
                  <a:lstStyle/>
                  <a:p>
                    <a:pPr>
                      <a:defRPr sz="800" b="0">
                        <a:latin typeface="Montserrat"/>
                        <a:ea typeface="Montserrat"/>
                        <a:cs typeface="Montserrat"/>
                      </a:defRPr>
                    </a:pPr>
                    <a:r>
                      <a:rPr lang="en-US" b="0"/>
                      <a:t>Remisión Parcial</a:t>
                    </a:r>
                    <a:r>
                      <a:rPr lang="en-US" b="0" baseline="0"/>
                      <a:t> de la Pena
</a:t>
                    </a:r>
                    <a:fld id="{4A7C365A-303A-49D2-9A2C-9706A463A4E6}" type="VALUE">
                      <a:rPr lang="en-US" b="0" baseline="0"/>
                      <a:pPr>
                        <a:defRPr sz="800" b="0">
                          <a:latin typeface="Montserrat"/>
                          <a:ea typeface="Montserrat"/>
                          <a:cs typeface="Montserrat"/>
                        </a:defRPr>
                      </a:pPr>
                      <a:t>[VALOR]</a:t>
                    </a:fld>
                    <a:r>
                      <a:rPr lang="en-US" b="0" baseline="0"/>
                      <a:t>
</a:t>
                    </a:r>
                    <a:fld id="{9A921C6B-A8C3-491B-B7B8-2FDE57B11947}" type="PERCENTAGE">
                      <a:rPr lang="en-US" b="0" baseline="0"/>
                      <a:pPr>
                        <a:defRPr sz="800" b="0">
                          <a:latin typeface="Montserrat"/>
                          <a:ea typeface="Montserrat"/>
                          <a:cs typeface="Montserrat"/>
                        </a:defRPr>
                      </a:pPr>
                      <a:t>[PORCENTAJE]</a:t>
                    </a:fld>
                    <a:endParaRPr lang="en-US" b="0"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10541437819958"/>
                      <c:h val="0.15762438070330687"/>
                    </c:manualLayout>
                  </c15:layout>
                  <c15:dlblFieldTable/>
                  <c15:showDataLabelsRange val="0"/>
                </c:ext>
                <c:ext xmlns:c16="http://schemas.microsoft.com/office/drawing/2014/chart" uri="{C3380CC4-5D6E-409C-BE32-E72D297353CC}">
                  <c16:uniqueId val="{00000002-0AB2-47AF-BEAE-57946DAFC926}"/>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val>
            <c:numRef>
              <c:f>'Pág-50-Grá-BLA'!$B$7</c:f>
              <c:numCache>
                <c:formatCode>General</c:formatCode>
                <c:ptCount val="1"/>
                <c:pt idx="0">
                  <c:v>1</c:v>
                </c:pt>
              </c:numCache>
            </c:numRef>
          </c:val>
          <c:extLst>
            <c:ext xmlns:c16="http://schemas.microsoft.com/office/drawing/2014/chart" uri="{C3380CC4-5D6E-409C-BE32-E72D297353CC}">
              <c16:uniqueId val="{00000001-0AB2-47AF-BEAE-57946DAFC92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1.1154703927904965E-2"/>
          <c:y val="0.12447102836742464"/>
          <c:w val="0.88755177279140685"/>
          <c:h val="0.80970661428358592"/>
        </c:manualLayout>
      </c:layout>
      <c:pie3DChart>
        <c:varyColors val="1"/>
        <c:ser>
          <c:idx val="0"/>
          <c:order val="0"/>
          <c:explosion val="7"/>
          <c:dPt>
            <c:idx val="0"/>
            <c:bubble3D val="0"/>
            <c:spPr>
              <a:solidFill>
                <a:srgbClr val="F79646">
                  <a:lumMod val="75000"/>
                </a:srgbClr>
              </a:solidFill>
            </c:spPr>
            <c:extLst>
              <c:ext xmlns:c16="http://schemas.microsoft.com/office/drawing/2014/chart" uri="{C3380CC4-5D6E-409C-BE32-E72D297353CC}">
                <c16:uniqueId val="{00000002-4CCB-40BD-B927-F13899A57232}"/>
              </c:ext>
            </c:extLst>
          </c:dPt>
          <c:dPt>
            <c:idx val="1"/>
            <c:bubble3D val="0"/>
            <c:spPr>
              <a:solidFill>
                <a:srgbClr val="FFC000"/>
              </a:solidFill>
            </c:spPr>
            <c:extLst>
              <c:ext xmlns:c16="http://schemas.microsoft.com/office/drawing/2014/chart" uri="{C3380CC4-5D6E-409C-BE32-E72D297353CC}">
                <c16:uniqueId val="{00000003-4CCB-40BD-B927-F13899A57232}"/>
              </c:ext>
            </c:extLst>
          </c:dPt>
          <c:dPt>
            <c:idx val="2"/>
            <c:bubble3D val="0"/>
            <c:spPr>
              <a:solidFill>
                <a:srgbClr val="00B0F0"/>
              </a:solidFill>
            </c:spPr>
            <c:extLst>
              <c:ext xmlns:c16="http://schemas.microsoft.com/office/drawing/2014/chart" uri="{C3380CC4-5D6E-409C-BE32-E72D297353CC}">
                <c16:uniqueId val="{00000004-4CCB-40BD-B927-F13899A57232}"/>
              </c:ext>
            </c:extLst>
          </c:dPt>
          <c:dPt>
            <c:idx val="3"/>
            <c:bubble3D val="0"/>
            <c:spPr>
              <a:solidFill>
                <a:schemeClr val="accent2">
                  <a:lumMod val="75000"/>
                </a:schemeClr>
              </a:solidFill>
            </c:spPr>
            <c:extLst>
              <c:ext xmlns:c16="http://schemas.microsoft.com/office/drawing/2014/chart" uri="{C3380CC4-5D6E-409C-BE32-E72D297353CC}">
                <c16:uniqueId val="{00000006-CBE1-48AB-BF72-41FBD67C462D}"/>
              </c:ext>
            </c:extLst>
          </c:dPt>
          <c:dPt>
            <c:idx val="4"/>
            <c:bubble3D val="0"/>
            <c:spPr>
              <a:solidFill>
                <a:schemeClr val="accent3">
                  <a:lumMod val="50000"/>
                </a:schemeClr>
              </a:solidFill>
            </c:spPr>
            <c:extLst>
              <c:ext xmlns:c16="http://schemas.microsoft.com/office/drawing/2014/chart" uri="{C3380CC4-5D6E-409C-BE32-E72D297353CC}">
                <c16:uniqueId val="{00000007-CBE1-48AB-BF72-41FBD67C462D}"/>
              </c:ext>
            </c:extLst>
          </c:dPt>
          <c:dLbls>
            <c:dLbl>
              <c:idx val="0"/>
              <c:layout>
                <c:manualLayout>
                  <c:x val="0.20374005249343832"/>
                  <c:y val="0.1224621992181047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252010498687664"/>
                      <c:h val="0.11753846153846154"/>
                    </c:manualLayout>
                  </c15:layout>
                </c:ext>
                <c:ext xmlns:c16="http://schemas.microsoft.com/office/drawing/2014/chart" uri="{C3380CC4-5D6E-409C-BE32-E72D297353CC}">
                  <c16:uniqueId val="{00000002-4CCB-40BD-B927-F13899A57232}"/>
                </c:ext>
              </c:extLst>
            </c:dLbl>
            <c:dLbl>
              <c:idx val="1"/>
              <c:layout>
                <c:manualLayout>
                  <c:x val="-1.3053570615813635E-3"/>
                  <c:y val="3.854350021243840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CCB-40BD-B927-F13899A57232}"/>
                </c:ext>
              </c:extLst>
            </c:dLbl>
            <c:dLbl>
              <c:idx val="2"/>
              <c:layout>
                <c:manualLayout>
                  <c:x val="6.0505664043208222E-2"/>
                  <c:y val="-6.976808347450014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CCB-40BD-B927-F13899A57232}"/>
                </c:ext>
              </c:extLst>
            </c:dLbl>
            <c:dLbl>
              <c:idx val="3"/>
              <c:layout>
                <c:manualLayout>
                  <c:x val="-2.4702560330507328E-2"/>
                  <c:y val="6.5302572987766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BE1-48AB-BF72-41FBD67C462D}"/>
                </c:ext>
              </c:extLst>
            </c:dLbl>
            <c:dLbl>
              <c:idx val="4"/>
              <c:layout>
                <c:manualLayout>
                  <c:x val="-0.16958533817244376"/>
                  <c:y val="5.59067257447759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BE1-48AB-BF72-41FBD67C462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331</c:v>
                </c:pt>
                <c:pt idx="1">
                  <c:v>49</c:v>
                </c:pt>
                <c:pt idx="2">
                  <c:v>18</c:v>
                </c:pt>
                <c:pt idx="3">
                  <c:v>3</c:v>
                </c:pt>
                <c:pt idx="4">
                  <c:v>1</c:v>
                </c:pt>
              </c:numCache>
            </c:numRef>
          </c:val>
          <c:extLst>
            <c:ext xmlns:c16="http://schemas.microsoft.com/office/drawing/2014/chart" uri="{C3380CC4-5D6E-409C-BE32-E72D297353CC}">
              <c16:uniqueId val="{00000001-4CCB-40BD-B927-F13899A5723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2861884017986577E-2"/>
          <c:y val="2.9345205860223034E-2"/>
          <c:w val="0.8440821934947853"/>
          <c:h val="0.83156028198848853"/>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3E94-4FB5-857B-42CE91AB786A}"/>
              </c:ext>
            </c:extLst>
          </c:dPt>
          <c:dPt>
            <c:idx val="1"/>
            <c:bubble3D val="0"/>
            <c:spPr>
              <a:solidFill>
                <a:srgbClr val="FF0000"/>
              </a:solidFill>
            </c:spPr>
            <c:extLst>
              <c:ext xmlns:c16="http://schemas.microsoft.com/office/drawing/2014/chart" uri="{C3380CC4-5D6E-409C-BE32-E72D297353CC}">
                <c16:uniqueId val="{00000002-3E94-4FB5-857B-42CE91AB786A}"/>
              </c:ext>
            </c:extLst>
          </c:dPt>
          <c:dPt>
            <c:idx val="2"/>
            <c:bubble3D val="0"/>
            <c:spPr>
              <a:solidFill>
                <a:srgbClr val="00B050"/>
              </a:solidFill>
            </c:spPr>
            <c:extLst>
              <c:ext xmlns:c16="http://schemas.microsoft.com/office/drawing/2014/chart" uri="{C3380CC4-5D6E-409C-BE32-E72D297353CC}">
                <c16:uniqueId val="{00000004-3E94-4FB5-857B-42CE91AB786A}"/>
              </c:ext>
            </c:extLst>
          </c:dPt>
          <c:dPt>
            <c:idx val="3"/>
            <c:bubble3D val="0"/>
            <c:spPr>
              <a:solidFill>
                <a:srgbClr val="FF33CC"/>
              </a:solidFill>
            </c:spPr>
            <c:extLst>
              <c:ext xmlns:c16="http://schemas.microsoft.com/office/drawing/2014/chart" uri="{C3380CC4-5D6E-409C-BE32-E72D297353CC}">
                <c16:uniqueId val="{00000005-3E94-4FB5-857B-42CE91AB786A}"/>
              </c:ext>
            </c:extLst>
          </c:dPt>
          <c:dPt>
            <c:idx val="4"/>
            <c:bubble3D val="0"/>
            <c:spPr>
              <a:solidFill>
                <a:srgbClr val="FFFF00"/>
              </a:solidFill>
            </c:spPr>
            <c:extLst>
              <c:ext xmlns:c16="http://schemas.microsoft.com/office/drawing/2014/chart" uri="{C3380CC4-5D6E-409C-BE32-E72D297353CC}">
                <c16:uniqueId val="{00000006-3E94-4FB5-857B-42CE91AB786A}"/>
              </c:ext>
            </c:extLst>
          </c:dPt>
          <c:dLbls>
            <c:dLbl>
              <c:idx val="0"/>
              <c:layout>
                <c:manualLayout>
                  <c:x val="8.2818753856533145E-2"/>
                  <c:y val="-0.2108518601942864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0076912379116947"/>
                      <c:h val="0.1023006695069994"/>
                    </c:manualLayout>
                  </c15:layout>
                </c:ext>
                <c:ext xmlns:c16="http://schemas.microsoft.com/office/drawing/2014/chart" uri="{C3380CC4-5D6E-409C-BE32-E72D297353CC}">
                  <c16:uniqueId val="{00000003-3E94-4FB5-857B-42CE91AB786A}"/>
                </c:ext>
              </c:extLst>
            </c:dLbl>
            <c:dLbl>
              <c:idx val="1"/>
              <c:layout>
                <c:manualLayout>
                  <c:x val="6.8603195763585686E-2"/>
                  <c:y val="0.168472306755934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193871493452167"/>
                      <c:h val="0.1023006695069994"/>
                    </c:manualLayout>
                  </c15:layout>
                </c:ext>
                <c:ext xmlns:c16="http://schemas.microsoft.com/office/drawing/2014/chart" uri="{C3380CC4-5D6E-409C-BE32-E72D297353CC}">
                  <c16:uniqueId val="{00000002-3E94-4FB5-857B-42CE91AB786A}"/>
                </c:ext>
              </c:extLst>
            </c:dLbl>
            <c:dLbl>
              <c:idx val="2"/>
              <c:layout>
                <c:manualLayout>
                  <c:x val="-0.11959685923490883"/>
                  <c:y val="2.09229324119025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324218825597611"/>
                      <c:h val="0.1260500045528393"/>
                    </c:manualLayout>
                  </c15:layout>
                </c:ext>
                <c:ext xmlns:c16="http://schemas.microsoft.com/office/drawing/2014/chart" uri="{C3380CC4-5D6E-409C-BE32-E72D297353CC}">
                  <c16:uniqueId val="{00000004-3E94-4FB5-857B-42CE91AB786A}"/>
                </c:ext>
              </c:extLst>
            </c:dLbl>
            <c:dLbl>
              <c:idx val="3"/>
              <c:layout>
                <c:manualLayout>
                  <c:x val="4.5481774660096251E-2"/>
                  <c:y val="-3.856590354690143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94-4FB5-857B-42CE91AB786A}"/>
                </c:ext>
              </c:extLst>
            </c:dLbl>
            <c:dLbl>
              <c:idx val="4"/>
              <c:layout>
                <c:manualLayout>
                  <c:x val="-0.13286097037687472"/>
                  <c:y val="4.961866376562942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E94-4FB5-857B-42CE91AB786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6797</c:v>
                </c:pt>
                <c:pt idx="1">
                  <c:v>4255</c:v>
                </c:pt>
                <c:pt idx="2">
                  <c:v>3975</c:v>
                </c:pt>
                <c:pt idx="3" formatCode="General">
                  <c:v>340</c:v>
                </c:pt>
                <c:pt idx="4" formatCode="General">
                  <c:v>339</c:v>
                </c:pt>
              </c:numCache>
            </c:numRef>
          </c:val>
          <c:extLst>
            <c:ext xmlns:c16="http://schemas.microsoft.com/office/drawing/2014/chart" uri="{C3380CC4-5D6E-409C-BE32-E72D297353CC}">
              <c16:uniqueId val="{00000001-3E94-4FB5-857B-42CE91AB786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Coahuila de Zaragoza</c:v>
                </c:pt>
                <c:pt idx="14">
                  <c:v>Tabasco</c:v>
                </c:pt>
                <c:pt idx="15">
                  <c:v>Tamaulipas</c:v>
                </c:pt>
                <c:pt idx="16">
                  <c:v>Sinaloa</c:v>
                </c:pt>
                <c:pt idx="17">
                  <c:v>Durango</c:v>
                </c:pt>
                <c:pt idx="18">
                  <c:v>Guerrero</c:v>
                </c:pt>
                <c:pt idx="19">
                  <c:v>Oaxaca</c:v>
                </c:pt>
                <c:pt idx="20">
                  <c:v>Morelos</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13 CPS Oaxaca</c:v>
                </c:pt>
                <c:pt idx="31">
                  <c:v>CEFERESO No. 14 CPS Durango</c:v>
                </c:pt>
                <c:pt idx="32">
                  <c:v>CEFERESO No. 4 Noroeste</c:v>
                </c:pt>
                <c:pt idx="33">
                  <c:v>CEFERESO No. 5 Oriente</c:v>
                </c:pt>
                <c:pt idx="34">
                  <c:v>CEFERESO No. 15 CPS Chiapas</c:v>
                </c:pt>
                <c:pt idx="35">
                  <c:v>Yucatán</c:v>
                </c:pt>
                <c:pt idx="36">
                  <c:v>Baja California Sur</c:v>
                </c:pt>
                <c:pt idx="37">
                  <c:v>CEFERESO No. 17 CPS Michoacán</c:v>
                </c:pt>
                <c:pt idx="38">
                  <c:v>Colima</c:v>
                </c:pt>
                <c:pt idx="39">
                  <c:v>CEFERESO No. 16 CPS Femenil Morelos</c:v>
                </c:pt>
                <c:pt idx="40">
                  <c:v>Tlaxcala</c:v>
                </c:pt>
                <c:pt idx="41">
                  <c:v>Campeche</c:v>
                </c:pt>
                <c:pt idx="42">
                  <c:v>CEFERESO No. 8 Nor-Poniente</c:v>
                </c:pt>
                <c:pt idx="43">
                  <c:v>CEFERESO No. 1 Altiplano</c:v>
                </c:pt>
                <c:pt idx="44">
                  <c:v>CEFEREPSI</c:v>
                </c:pt>
                <c:pt idx="45">
                  <c:v>CEFERESO No. 7 Nor-Noroeste</c:v>
                </c:pt>
              </c:strCache>
            </c:strRef>
          </c:cat>
          <c:val>
            <c:numRef>
              <c:f>'Pág-8-Grá-PP'!$B$6:$B$51</c:f>
              <c:numCache>
                <c:formatCode>#,##0</c:formatCode>
                <c:ptCount val="46"/>
                <c:pt idx="0">
                  <c:v>35484</c:v>
                </c:pt>
                <c:pt idx="1">
                  <c:v>25850</c:v>
                </c:pt>
                <c:pt idx="2">
                  <c:v>13828</c:v>
                </c:pt>
                <c:pt idx="3">
                  <c:v>13470</c:v>
                </c:pt>
                <c:pt idx="4">
                  <c:v>10799</c:v>
                </c:pt>
                <c:pt idx="5">
                  <c:v>10455</c:v>
                </c:pt>
                <c:pt idx="6">
                  <c:v>8811</c:v>
                </c:pt>
                <c:pt idx="7">
                  <c:v>8065</c:v>
                </c:pt>
                <c:pt idx="8">
                  <c:v>7923</c:v>
                </c:pt>
                <c:pt idx="9">
                  <c:v>7196</c:v>
                </c:pt>
                <c:pt idx="10">
                  <c:v>6577</c:v>
                </c:pt>
                <c:pt idx="11">
                  <c:v>5489</c:v>
                </c:pt>
                <c:pt idx="12">
                  <c:v>5099</c:v>
                </c:pt>
                <c:pt idx="13">
                  <c:v>4492</c:v>
                </c:pt>
                <c:pt idx="14">
                  <c:v>4325</c:v>
                </c:pt>
                <c:pt idx="15">
                  <c:v>4123</c:v>
                </c:pt>
                <c:pt idx="16">
                  <c:v>4105</c:v>
                </c:pt>
                <c:pt idx="17">
                  <c:v>4089</c:v>
                </c:pt>
                <c:pt idx="18">
                  <c:v>4017</c:v>
                </c:pt>
                <c:pt idx="19">
                  <c:v>3905</c:v>
                </c:pt>
                <c:pt idx="20">
                  <c:v>3862</c:v>
                </c:pt>
                <c:pt idx="21">
                  <c:v>3642</c:v>
                </c:pt>
                <c:pt idx="22">
                  <c:v>3132</c:v>
                </c:pt>
                <c:pt idx="23">
                  <c:v>2948</c:v>
                </c:pt>
                <c:pt idx="24">
                  <c:v>2624</c:v>
                </c:pt>
                <c:pt idx="25">
                  <c:v>2327</c:v>
                </c:pt>
                <c:pt idx="26">
                  <c:v>2087</c:v>
                </c:pt>
                <c:pt idx="27">
                  <c:v>2074</c:v>
                </c:pt>
                <c:pt idx="28">
                  <c:v>2068</c:v>
                </c:pt>
                <c:pt idx="29">
                  <c:v>2051</c:v>
                </c:pt>
                <c:pt idx="30">
                  <c:v>1997</c:v>
                </c:pt>
                <c:pt idx="31">
                  <c:v>1979</c:v>
                </c:pt>
                <c:pt idx="32">
                  <c:v>1898</c:v>
                </c:pt>
                <c:pt idx="33">
                  <c:v>1839</c:v>
                </c:pt>
                <c:pt idx="34">
                  <c:v>1828</c:v>
                </c:pt>
                <c:pt idx="35">
                  <c:v>1648</c:v>
                </c:pt>
                <c:pt idx="36">
                  <c:v>1300</c:v>
                </c:pt>
                <c:pt idx="37">
                  <c:v>1289</c:v>
                </c:pt>
                <c:pt idx="38">
                  <c:v>1263</c:v>
                </c:pt>
                <c:pt idx="39">
                  <c:v>1216</c:v>
                </c:pt>
                <c:pt idx="40">
                  <c:v>1018</c:v>
                </c:pt>
                <c:pt idx="41">
                  <c:v>1000</c:v>
                </c:pt>
                <c:pt idx="42" formatCode="General">
                  <c:v>575</c:v>
                </c:pt>
                <c:pt idx="43" formatCode="General">
                  <c:v>525</c:v>
                </c:pt>
                <c:pt idx="44" formatCode="General">
                  <c:v>135</c:v>
                </c:pt>
                <c:pt idx="45" formatCode="General">
                  <c:v>134</c:v>
                </c:pt>
              </c:numCache>
            </c:numRef>
          </c:val>
          <c:extLst>
            <c:ext xmlns:c16="http://schemas.microsoft.com/office/drawing/2014/chart" uri="{C3380CC4-5D6E-409C-BE32-E72D297353CC}">
              <c16:uniqueId val="{0000000E-AD04-4AD4-B648-2CF13C0ED30F}"/>
            </c:ext>
          </c:extLst>
        </c:ser>
        <c:dLbls>
          <c:showLegendKey val="0"/>
          <c:showVal val="0"/>
          <c:showCatName val="0"/>
          <c:showSerName val="0"/>
          <c:showPercent val="0"/>
          <c:showBubbleSize val="0"/>
        </c:dLbls>
        <c:gapWidth val="60"/>
        <c:axId val="893572464"/>
        <c:axId val="907968736"/>
      </c:barChart>
      <c:catAx>
        <c:axId val="893572464"/>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907968736"/>
        <c:crosses val="autoZero"/>
        <c:auto val="1"/>
        <c:lblAlgn val="ctr"/>
        <c:lblOffset val="100"/>
        <c:noMultiLvlLbl val="0"/>
      </c:catAx>
      <c:valAx>
        <c:axId val="907968736"/>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89357246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8.5714285714285715E-2"/>
          <c:y val="2.6910634953345374E-2"/>
          <c:w val="0.84694578177727786"/>
          <c:h val="0.83156028198848853"/>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EBC8-45D0-AE32-27CEAE1E5BA2}"/>
              </c:ext>
            </c:extLst>
          </c:dPt>
          <c:dPt>
            <c:idx val="1"/>
            <c:bubble3D val="0"/>
            <c:spPr>
              <a:solidFill>
                <a:srgbClr val="0070C0"/>
              </a:solidFill>
            </c:spPr>
            <c:extLst>
              <c:ext xmlns:c16="http://schemas.microsoft.com/office/drawing/2014/chart" uri="{C3380CC4-5D6E-409C-BE32-E72D297353CC}">
                <c16:uniqueId val="{00000003-EBC8-45D0-AE32-27CEAE1E5BA2}"/>
              </c:ext>
            </c:extLst>
          </c:dPt>
          <c:dPt>
            <c:idx val="2"/>
            <c:bubble3D val="0"/>
            <c:spPr>
              <a:solidFill>
                <a:srgbClr val="FFC000"/>
              </a:solidFill>
            </c:spPr>
            <c:extLst>
              <c:ext xmlns:c16="http://schemas.microsoft.com/office/drawing/2014/chart" uri="{C3380CC4-5D6E-409C-BE32-E72D297353CC}">
                <c16:uniqueId val="{00000004-EBC8-45D0-AE32-27CEAE1E5BA2}"/>
              </c:ext>
            </c:extLst>
          </c:dPt>
          <c:dPt>
            <c:idx val="3"/>
            <c:bubble3D val="0"/>
            <c:spPr>
              <a:solidFill>
                <a:srgbClr val="7030A0"/>
              </a:solidFill>
            </c:spPr>
            <c:extLst>
              <c:ext xmlns:c16="http://schemas.microsoft.com/office/drawing/2014/chart" uri="{C3380CC4-5D6E-409C-BE32-E72D297353CC}">
                <c16:uniqueId val="{00000005-EBC8-45D0-AE32-27CEAE1E5BA2}"/>
              </c:ext>
            </c:extLst>
          </c:dPt>
          <c:dPt>
            <c:idx val="4"/>
            <c:bubble3D val="0"/>
            <c:spPr>
              <a:solidFill>
                <a:srgbClr val="92D050"/>
              </a:solidFill>
            </c:spPr>
            <c:extLst>
              <c:ext xmlns:c16="http://schemas.microsoft.com/office/drawing/2014/chart" uri="{C3380CC4-5D6E-409C-BE32-E72D297353CC}">
                <c16:uniqueId val="{00000006-EBC8-45D0-AE32-27CEAE1E5BA2}"/>
              </c:ext>
            </c:extLst>
          </c:dPt>
          <c:dLbls>
            <c:dLbl>
              <c:idx val="0"/>
              <c:layout>
                <c:manualLayout>
                  <c:x val="0.16001439820022495"/>
                  <c:y val="-0.1992733668486204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068571428571427"/>
                      <c:h val="0.14979914790018256"/>
                    </c:manualLayout>
                  </c15:layout>
                </c:ext>
                <c:ext xmlns:c16="http://schemas.microsoft.com/office/drawing/2014/chart" uri="{C3380CC4-5D6E-409C-BE32-E72D297353CC}">
                  <c16:uniqueId val="{00000002-EBC8-45D0-AE32-27CEAE1E5BA2}"/>
                </c:ext>
              </c:extLst>
            </c:dLbl>
            <c:dLbl>
              <c:idx val="1"/>
              <c:layout>
                <c:manualLayout>
                  <c:x val="-0.11727694038245214"/>
                  <c:y val="0.1698113207547169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117142857142856"/>
                      <c:h val="0.1023006695069994"/>
                    </c:manualLayout>
                  </c15:layout>
                </c:ext>
                <c:ext xmlns:c16="http://schemas.microsoft.com/office/drawing/2014/chart" uri="{C3380CC4-5D6E-409C-BE32-E72D297353CC}">
                  <c16:uniqueId val="{00000003-EBC8-45D0-AE32-27CEAE1E5BA2}"/>
                </c:ext>
              </c:extLst>
            </c:dLbl>
            <c:dLbl>
              <c:idx val="2"/>
              <c:layout>
                <c:manualLayout>
                  <c:x val="-6.8899887514060745E-2"/>
                  <c:y val="-8.94913759638839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6291428571428569"/>
                      <c:h val="0.1023006695069994"/>
                    </c:manualLayout>
                  </c15:layout>
                </c:ext>
                <c:ext xmlns:c16="http://schemas.microsoft.com/office/drawing/2014/chart" uri="{C3380CC4-5D6E-409C-BE32-E72D297353CC}">
                  <c16:uniqueId val="{00000004-EBC8-45D0-AE32-27CEAE1E5BA2}"/>
                </c:ext>
              </c:extLst>
            </c:dLbl>
            <c:dLbl>
              <c:idx val="3"/>
              <c:layout>
                <c:manualLayout>
                  <c:x val="5.3181439820022498E-2"/>
                  <c:y val="-1.38874058880194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BC8-45D0-AE32-27CEAE1E5BA2}"/>
                </c:ext>
              </c:extLst>
            </c:dLbl>
            <c:dLbl>
              <c:idx val="4"/>
              <c:layout>
                <c:manualLayout>
                  <c:x val="-0.1262161979752531"/>
                  <c:y val="6.688437225931055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BC8-45D0-AE32-27CEAE1E5BA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10862</c:v>
                </c:pt>
                <c:pt idx="1">
                  <c:v>7928</c:v>
                </c:pt>
                <c:pt idx="2">
                  <c:v>4937</c:v>
                </c:pt>
                <c:pt idx="3" formatCode="General">
                  <c:v>372</c:v>
                </c:pt>
                <c:pt idx="4" formatCode="General">
                  <c:v>94</c:v>
                </c:pt>
              </c:numCache>
            </c:numRef>
          </c:val>
          <c:extLst>
            <c:ext xmlns:c16="http://schemas.microsoft.com/office/drawing/2014/chart" uri="{C3380CC4-5D6E-409C-BE32-E72D297353CC}">
              <c16:uniqueId val="{00000001-EBC8-45D0-AE32-27CEAE1E5BA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EE6-4EF2-8AC7-0B0E78888DCC}"/>
              </c:ext>
            </c:extLst>
          </c:dPt>
          <c:dPt>
            <c:idx val="1"/>
            <c:bubble3D val="0"/>
            <c:spPr>
              <a:solidFill>
                <a:srgbClr val="0070C0"/>
              </a:solidFill>
            </c:spPr>
            <c:extLst>
              <c:ext xmlns:c16="http://schemas.microsoft.com/office/drawing/2014/chart" uri="{C3380CC4-5D6E-409C-BE32-E72D297353CC}">
                <c16:uniqueId val="{00000003-4EE6-4EF2-8AC7-0B0E78888DCC}"/>
              </c:ext>
            </c:extLst>
          </c:dPt>
          <c:dPt>
            <c:idx val="2"/>
            <c:bubble3D val="0"/>
            <c:spPr>
              <a:solidFill>
                <a:srgbClr val="FF0000"/>
              </a:solidFill>
            </c:spPr>
            <c:extLst>
              <c:ext xmlns:c16="http://schemas.microsoft.com/office/drawing/2014/chart" uri="{C3380CC4-5D6E-409C-BE32-E72D297353CC}">
                <c16:uniqueId val="{00000004-4EE6-4EF2-8AC7-0B0E78888DCC}"/>
              </c:ext>
            </c:extLst>
          </c:dPt>
          <c:dLbls>
            <c:dLbl>
              <c:idx val="0"/>
              <c:layout>
                <c:manualLayout>
                  <c:x val="0.15013333333333334"/>
                  <c:y val="4.46369693298827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240000000000001"/>
                      <c:h val="0.11753846153846154"/>
                    </c:manualLayout>
                  </c15:layout>
                </c:ext>
                <c:ext xmlns:c16="http://schemas.microsoft.com/office/drawing/2014/chart" uri="{C3380CC4-5D6E-409C-BE32-E72D297353CC}">
                  <c16:uniqueId val="{00000002-4EE6-4EF2-8AC7-0B0E78888DCC}"/>
                </c:ext>
              </c:extLst>
            </c:dLbl>
            <c:dLbl>
              <c:idx val="1"/>
              <c:layout>
                <c:manualLayout>
                  <c:x val="-0.19578666666666666"/>
                  <c:y val="3.291668960960299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EE6-4EF2-8AC7-0B0E78888DCC}"/>
                </c:ext>
              </c:extLst>
            </c:dLbl>
            <c:dLbl>
              <c:idx val="2"/>
              <c:layout>
                <c:manualLayout>
                  <c:x val="3.356682414698163E-2"/>
                  <c:y val="-3.73701888662518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EE6-4EF2-8AC7-0B0E78888DCC}"/>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60</c:v>
                </c:pt>
                <c:pt idx="1">
                  <c:v>19</c:v>
                </c:pt>
                <c:pt idx="2">
                  <c:v>5</c:v>
                </c:pt>
              </c:numCache>
            </c:numRef>
          </c:val>
          <c:extLst>
            <c:ext xmlns:c16="http://schemas.microsoft.com/office/drawing/2014/chart" uri="{C3380CC4-5D6E-409C-BE32-E72D297353CC}">
              <c16:uniqueId val="{00000001-4EE6-4EF2-8AC7-0B0E78888DC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7333333333333337E-2"/>
          <c:y val="1.4585320191619407E-2"/>
          <c:w val="0.82666666666666666"/>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91CB-4A33-96E7-2C801D6C0430}"/>
              </c:ext>
            </c:extLst>
          </c:dPt>
          <c:dPt>
            <c:idx val="1"/>
            <c:bubble3D val="0"/>
            <c:spPr>
              <a:solidFill>
                <a:srgbClr val="FFC000"/>
              </a:solidFill>
            </c:spPr>
            <c:extLst>
              <c:ext xmlns:c16="http://schemas.microsoft.com/office/drawing/2014/chart" uri="{C3380CC4-5D6E-409C-BE32-E72D297353CC}">
                <c16:uniqueId val="{00000003-91CB-4A33-96E7-2C801D6C0430}"/>
              </c:ext>
            </c:extLst>
          </c:dPt>
          <c:dPt>
            <c:idx val="2"/>
            <c:bubble3D val="0"/>
            <c:spPr>
              <a:solidFill>
                <a:srgbClr val="00B050"/>
              </a:solidFill>
            </c:spPr>
            <c:extLst>
              <c:ext xmlns:c16="http://schemas.microsoft.com/office/drawing/2014/chart" uri="{C3380CC4-5D6E-409C-BE32-E72D297353CC}">
                <c16:uniqueId val="{00000004-91CB-4A33-96E7-2C801D6C0430}"/>
              </c:ext>
            </c:extLst>
          </c:dPt>
          <c:dPt>
            <c:idx val="3"/>
            <c:bubble3D val="0"/>
            <c:spPr>
              <a:solidFill>
                <a:schemeClr val="accent2">
                  <a:lumMod val="75000"/>
                </a:schemeClr>
              </a:solidFill>
            </c:spPr>
            <c:extLst>
              <c:ext xmlns:c16="http://schemas.microsoft.com/office/drawing/2014/chart" uri="{C3380CC4-5D6E-409C-BE32-E72D297353CC}">
                <c16:uniqueId val="{00000006-0879-472A-A715-EBF2EB2A1929}"/>
              </c:ext>
            </c:extLst>
          </c:dPt>
          <c:dLbls>
            <c:dLbl>
              <c:idx val="0"/>
              <c:layout>
                <c:manualLayout>
                  <c:x val="0.16738425196850393"/>
                  <c:y val="0.16236374648973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42666666666664"/>
                      <c:h val="0.11753846153846154"/>
                    </c:manualLayout>
                  </c15:layout>
                </c:ext>
                <c:ext xmlns:c16="http://schemas.microsoft.com/office/drawing/2014/chart" uri="{C3380CC4-5D6E-409C-BE32-E72D297353CC}">
                  <c16:uniqueId val="{00000002-91CB-4A33-96E7-2C801D6C0430}"/>
                </c:ext>
              </c:extLst>
            </c:dLbl>
            <c:dLbl>
              <c:idx val="1"/>
              <c:layout>
                <c:manualLayout>
                  <c:x val="9.7776648253593543E-17"/>
                  <c:y val="6.25254115962777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1CB-4A33-96E7-2C801D6C0430}"/>
                </c:ext>
              </c:extLst>
            </c:dLbl>
            <c:dLbl>
              <c:idx val="2"/>
              <c:layout>
                <c:manualLayout>
                  <c:x val="5.5221627296587923E-2"/>
                  <c:y val="5.50546776058587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1CB-4A33-96E7-2C801D6C0430}"/>
                </c:ext>
              </c:extLst>
            </c:dLbl>
            <c:dLbl>
              <c:idx val="3"/>
              <c:layout>
                <c:manualLayout>
                  <c:x val="-9.4914855643044624E-2"/>
                  <c:y val="3.44368702163977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79-472A-A715-EBF2EB2A192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Jornada de Trabajo a Favor de la Comunidad</c:v>
                </c:pt>
                <c:pt idx="2">
                  <c:v>Tratamiento en Libertad</c:v>
                </c:pt>
                <c:pt idx="3">
                  <c:v>Medidas de Seguridad</c:v>
                </c:pt>
              </c:strCache>
            </c:strRef>
          </c:cat>
          <c:val>
            <c:numRef>
              <c:f>'Pág-54-Grá-RAPLV'!$B$14:$B$17</c:f>
              <c:numCache>
                <c:formatCode>General</c:formatCode>
                <c:ptCount val="4"/>
                <c:pt idx="0">
                  <c:v>256</c:v>
                </c:pt>
                <c:pt idx="1">
                  <c:v>27</c:v>
                </c:pt>
                <c:pt idx="2">
                  <c:v>18</c:v>
                </c:pt>
                <c:pt idx="3">
                  <c:v>1</c:v>
                </c:pt>
              </c:numCache>
            </c:numRef>
          </c:val>
          <c:extLst>
            <c:ext xmlns:c16="http://schemas.microsoft.com/office/drawing/2014/chart" uri="{C3380CC4-5D6E-409C-BE32-E72D297353CC}">
              <c16:uniqueId val="{00000001-91CB-4A33-96E7-2C801D6C043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'Pág-58-Grá-NII'!$A$6:$A$12</c:f>
              <c:strCache>
                <c:ptCount val="7"/>
                <c:pt idx="0">
                  <c:v>Ambos Fueros</c:v>
                </c:pt>
                <c:pt idx="1">
                  <c:v>Personas Sentenciadas del Fuero Común</c:v>
                </c:pt>
                <c:pt idx="2">
                  <c:v>Personas Procesadas del Fuero Común</c:v>
                </c:pt>
                <c:pt idx="3">
                  <c:v>Personas Procesadas del Fuero Federal</c:v>
                </c:pt>
                <c:pt idx="4">
                  <c:v>Personas Sentenciadas del Fuero Federal</c:v>
                </c:pt>
                <c:pt idx="5">
                  <c:v>Situación Jurídica y Fuero no Proporcionados</c:v>
                </c:pt>
                <c:pt idx="6">
                  <c:v>Sin Situación Jurídica del Fuero Común</c:v>
                </c:pt>
              </c:strCache>
            </c:strRef>
          </c:cat>
          <c:val>
            <c:numRef>
              <c:f>'Pág-58-Grá-NII'!$B$6:$B$12</c:f>
              <c:numCache>
                <c:formatCode>General</c:formatCode>
                <c:ptCount val="7"/>
                <c:pt idx="0">
                  <c:v>299</c:v>
                </c:pt>
                <c:pt idx="1">
                  <c:v>201</c:v>
                </c:pt>
                <c:pt idx="2">
                  <c:v>104</c:v>
                </c:pt>
                <c:pt idx="3">
                  <c:v>56</c:v>
                </c:pt>
                <c:pt idx="4">
                  <c:v>48</c:v>
                </c:pt>
                <c:pt idx="5">
                  <c:v>25</c:v>
                </c:pt>
                <c:pt idx="6">
                  <c:v>4</c:v>
                </c:pt>
              </c:numCache>
            </c:numRef>
          </c:val>
          <c:extLst>
            <c:ext xmlns:c16="http://schemas.microsoft.com/office/drawing/2014/chart" uri="{C3380CC4-5D6E-409C-BE32-E72D297353CC}">
              <c16:uniqueId val="{00000001-F52D-4960-8947-52AD456B3507}"/>
            </c:ext>
          </c:extLst>
        </c:ser>
        <c:dLbls>
          <c:showLegendKey val="0"/>
          <c:showVal val="0"/>
          <c:showCatName val="0"/>
          <c:showSerName val="0"/>
          <c:showPercent val="0"/>
          <c:showBubbleSize val="0"/>
        </c:dLbls>
        <c:gapWidth val="40"/>
        <c:axId val="1494677616"/>
        <c:axId val="1495650368"/>
      </c:barChart>
      <c:catAx>
        <c:axId val="1494677616"/>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495650368"/>
        <c:crosses val="autoZero"/>
        <c:auto val="1"/>
        <c:lblAlgn val="ctr"/>
        <c:lblOffset val="100"/>
        <c:noMultiLvlLbl val="0"/>
      </c:catAx>
      <c:valAx>
        <c:axId val="1495650368"/>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494677616"/>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Agresiones a Terceros</c:v>
                </c:pt>
                <c:pt idx="1">
                  <c:v>Riñas</c:v>
                </c:pt>
                <c:pt idx="2">
                  <c:v>Decesos</c:v>
                </c:pt>
                <c:pt idx="3">
                  <c:v>Autoagresiones</c:v>
                </c:pt>
                <c:pt idx="4">
                  <c:v>Suicidios</c:v>
                </c:pt>
                <c:pt idx="5">
                  <c:v>Evasiones</c:v>
                </c:pt>
                <c:pt idx="6">
                  <c:v>Intentos de Suicidio</c:v>
                </c:pt>
                <c:pt idx="7">
                  <c:v>Huelgas de Hambre</c:v>
                </c:pt>
              </c:strCache>
            </c:strRef>
          </c:cat>
          <c:val>
            <c:numRef>
              <c:f>'Pág-59-Grá-NIII'!$B$6:$B$13</c:f>
              <c:numCache>
                <c:formatCode>General</c:formatCode>
                <c:ptCount val="8"/>
                <c:pt idx="0">
                  <c:v>85</c:v>
                </c:pt>
                <c:pt idx="1">
                  <c:v>66</c:v>
                </c:pt>
                <c:pt idx="2">
                  <c:v>45</c:v>
                </c:pt>
                <c:pt idx="3">
                  <c:v>30</c:v>
                </c:pt>
                <c:pt idx="4">
                  <c:v>8</c:v>
                </c:pt>
                <c:pt idx="5">
                  <c:v>2</c:v>
                </c:pt>
                <c:pt idx="6">
                  <c:v>2</c:v>
                </c:pt>
                <c:pt idx="7">
                  <c:v>1</c:v>
                </c:pt>
              </c:numCache>
            </c:numRef>
          </c:val>
          <c:extLst>
            <c:ext xmlns:c16="http://schemas.microsoft.com/office/drawing/2014/chart" uri="{C3380CC4-5D6E-409C-BE32-E72D297353CC}">
              <c16:uniqueId val="{00000001-6E12-44E3-9C94-B5F285F10449}"/>
            </c:ext>
          </c:extLst>
        </c:ser>
        <c:dLbls>
          <c:showLegendKey val="0"/>
          <c:showVal val="0"/>
          <c:showCatName val="0"/>
          <c:showSerName val="0"/>
          <c:showPercent val="0"/>
          <c:showBubbleSize val="0"/>
        </c:dLbls>
        <c:gapWidth val="40"/>
        <c:axId val="1494707312"/>
        <c:axId val="1495656128"/>
      </c:barChart>
      <c:catAx>
        <c:axId val="1494707312"/>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495656128"/>
        <c:crosses val="autoZero"/>
        <c:auto val="1"/>
        <c:lblAlgn val="ctr"/>
        <c:lblOffset val="100"/>
        <c:noMultiLvlLbl val="0"/>
      </c:catAx>
      <c:valAx>
        <c:axId val="149565612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9470731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'Pág-59-Grá-NIII'!$A$24:$A$31</c:f>
              <c:strCache>
                <c:ptCount val="8"/>
                <c:pt idx="0">
                  <c:v>Riñas</c:v>
                </c:pt>
                <c:pt idx="1">
                  <c:v>Agresiones a Terceros</c:v>
                </c:pt>
                <c:pt idx="2">
                  <c:v>Decesos</c:v>
                </c:pt>
                <c:pt idx="3">
                  <c:v>Autoagresiones</c:v>
                </c:pt>
                <c:pt idx="4">
                  <c:v>Suicidios</c:v>
                </c:pt>
                <c:pt idx="5">
                  <c:v>Intentos de Suicidio</c:v>
                </c:pt>
                <c:pt idx="6">
                  <c:v>Evasiones</c:v>
                </c:pt>
                <c:pt idx="7">
                  <c:v>Huelgas de Hambre</c:v>
                </c:pt>
              </c:strCache>
            </c:strRef>
          </c:cat>
          <c:val>
            <c:numRef>
              <c:f>'Pág-59-Grá-NIII'!$B$24:$B$31</c:f>
              <c:numCache>
                <c:formatCode>General</c:formatCode>
                <c:ptCount val="8"/>
                <c:pt idx="0">
                  <c:v>486</c:v>
                </c:pt>
                <c:pt idx="1">
                  <c:v>163</c:v>
                </c:pt>
                <c:pt idx="2">
                  <c:v>45</c:v>
                </c:pt>
                <c:pt idx="3">
                  <c:v>30</c:v>
                </c:pt>
                <c:pt idx="4">
                  <c:v>8</c:v>
                </c:pt>
                <c:pt idx="5">
                  <c:v>2</c:v>
                </c:pt>
                <c:pt idx="6">
                  <c:v>2</c:v>
                </c:pt>
                <c:pt idx="7">
                  <c:v>1</c:v>
                </c:pt>
              </c:numCache>
            </c:numRef>
          </c:val>
          <c:extLst>
            <c:ext xmlns:c16="http://schemas.microsoft.com/office/drawing/2014/chart" uri="{C3380CC4-5D6E-409C-BE32-E72D297353CC}">
              <c16:uniqueId val="{00000001-15CB-4AD2-AC03-C6B3FF5D89E5}"/>
            </c:ext>
          </c:extLst>
        </c:ser>
        <c:dLbls>
          <c:showLegendKey val="0"/>
          <c:showVal val="0"/>
          <c:showCatName val="0"/>
          <c:showSerName val="0"/>
          <c:showPercent val="0"/>
          <c:showBubbleSize val="0"/>
        </c:dLbls>
        <c:gapWidth val="40"/>
        <c:axId val="1494688752"/>
        <c:axId val="1495658528"/>
      </c:barChart>
      <c:catAx>
        <c:axId val="1494688752"/>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495658528"/>
        <c:crosses val="autoZero"/>
        <c:auto val="1"/>
        <c:lblAlgn val="ctr"/>
        <c:lblOffset val="100"/>
        <c:noMultiLvlLbl val="0"/>
      </c:catAx>
      <c:valAx>
        <c:axId val="1495658528"/>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494688752"/>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234561</c:v>
                </c:pt>
              </c:numCache>
            </c:numRef>
          </c:val>
          <c:smooth val="0"/>
          <c:extLst>
            <c:ext xmlns:c16="http://schemas.microsoft.com/office/drawing/2014/chart" uri="{C3380CC4-5D6E-409C-BE32-E72D297353CC}">
              <c16:uniqueId val="{00000001-7EB8-4ACA-B2F7-96C85F8F8D9A}"/>
            </c:ext>
          </c:extLst>
        </c:ser>
        <c:dLbls>
          <c:showLegendKey val="0"/>
          <c:showVal val="0"/>
          <c:showCatName val="0"/>
          <c:showSerName val="0"/>
          <c:showPercent val="0"/>
          <c:showBubbleSize val="0"/>
        </c:dLbls>
        <c:marker val="1"/>
        <c:smooth val="0"/>
        <c:axId val="1330298352"/>
        <c:axId val="820768992"/>
      </c:lineChart>
      <c:catAx>
        <c:axId val="1330298352"/>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820768992"/>
        <c:crosses val="autoZero"/>
        <c:auto val="1"/>
        <c:lblAlgn val="ctr"/>
        <c:lblOffset val="100"/>
        <c:noMultiLvlLbl val="0"/>
      </c:catAx>
      <c:valAx>
        <c:axId val="820768992"/>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02983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'Pág-10-Grá-CPP'!$A$26:$B$38</c:f>
              <c:multiLvlStrCache>
                <c:ptCount val="13"/>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lvl>
                <c:lvl>
                  <c:pt idx="0">
                    <c:v>2022</c:v>
                  </c:pt>
                  <c:pt idx="5">
                    <c:v>2023</c:v>
                  </c:pt>
                </c:lvl>
              </c:multiLvlStrCache>
            </c:multiLvlStrRef>
          </c:cat>
          <c:val>
            <c:numRef>
              <c:f>'Pág-10-Grá-CPP'!$C$26:$C$38</c:f>
              <c:numCache>
                <c:formatCode>#,##0</c:formatCode>
                <c:ptCount val="13"/>
                <c:pt idx="0">
                  <c:v>229621</c:v>
                </c:pt>
                <c:pt idx="1">
                  <c:v>229623</c:v>
                </c:pt>
                <c:pt idx="2">
                  <c:v>229965</c:v>
                </c:pt>
                <c:pt idx="3">
                  <c:v>230000</c:v>
                </c:pt>
                <c:pt idx="4">
                  <c:v>228530</c:v>
                </c:pt>
                <c:pt idx="5">
                  <c:v>230051</c:v>
                </c:pt>
                <c:pt idx="6">
                  <c:v>230730</c:v>
                </c:pt>
                <c:pt idx="7">
                  <c:v>231100</c:v>
                </c:pt>
                <c:pt idx="8">
                  <c:v>231907</c:v>
                </c:pt>
                <c:pt idx="9">
                  <c:v>232230</c:v>
                </c:pt>
                <c:pt idx="10">
                  <c:v>232807</c:v>
                </c:pt>
                <c:pt idx="11">
                  <c:v>234067</c:v>
                </c:pt>
                <c:pt idx="12">
                  <c:v>234561</c:v>
                </c:pt>
              </c:numCache>
            </c:numRef>
          </c:val>
          <c:smooth val="0"/>
          <c:extLst>
            <c:ext xmlns:c16="http://schemas.microsoft.com/office/drawing/2014/chart" uri="{C3380CC4-5D6E-409C-BE32-E72D297353CC}">
              <c16:uniqueId val="{00000003-8C6E-438A-A6EB-D8B87885BC86}"/>
            </c:ext>
          </c:extLst>
        </c:ser>
        <c:dLbls>
          <c:showLegendKey val="0"/>
          <c:showVal val="0"/>
          <c:showCatName val="0"/>
          <c:showSerName val="0"/>
          <c:showPercent val="0"/>
          <c:showBubbleSize val="0"/>
        </c:dLbls>
        <c:marker val="1"/>
        <c:smooth val="0"/>
        <c:axId val="1330271904"/>
        <c:axId val="915983984"/>
      </c:lineChart>
      <c:catAx>
        <c:axId val="1330271904"/>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915983984"/>
        <c:crosses val="autoZero"/>
        <c:auto val="1"/>
        <c:lblAlgn val="ctr"/>
        <c:lblOffset val="100"/>
        <c:noMultiLvlLbl val="0"/>
      </c:catAx>
      <c:valAx>
        <c:axId val="915983984"/>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02719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9949764659305852E-2"/>
                  <c:y val="0.10489967222996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00-423B-A6DF-000EB18BBC47}"/>
                </c:ext>
              </c:extLst>
            </c:dLbl>
            <c:dLbl>
              <c:idx val="1"/>
              <c:layout>
                <c:manualLayout>
                  <c:x val="-3.6413407821229052E-2"/>
                  <c:y val="0.101071921033794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00-423B-A6DF-000EB18BBC47}"/>
                </c:ext>
              </c:extLst>
            </c:dLbl>
            <c:dLbl>
              <c:idx val="2"/>
              <c:layout>
                <c:manualLayout>
                  <c:x val="-4.0620155720758368E-2"/>
                  <c:y val="0.101071921033794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00-423B-A6DF-000EB18BBC47}"/>
                </c:ext>
              </c:extLst>
            </c:dLbl>
            <c:dLbl>
              <c:idx val="3"/>
              <c:layout>
                <c:manualLayout>
                  <c:x val="-4.2307306558747197E-2"/>
                  <c:y val="0.104899672229966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00-423B-A6DF-000EB18BBC47}"/>
                </c:ext>
              </c:extLst>
            </c:dLbl>
            <c:dLbl>
              <c:idx val="4"/>
              <c:layout>
                <c:manualLayout>
                  <c:x val="-3.7720670391061493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00-423B-A6DF-000EB18BBC47}"/>
                </c:ext>
              </c:extLst>
            </c:dLbl>
            <c:dLbl>
              <c:idx val="5"/>
              <c:layout>
                <c:manualLayout>
                  <c:x val="-4.227932960893855E-2"/>
                  <c:y val="0.10107192103379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00-423B-A6DF-000EB18BBC47}"/>
                </c:ext>
              </c:extLst>
            </c:dLbl>
            <c:dLbl>
              <c:idx val="6"/>
              <c:layout>
                <c:manualLayout>
                  <c:x val="-3.6469273743016763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00-423B-A6DF-000EB18BBC47}"/>
                </c:ext>
              </c:extLst>
            </c:dLbl>
            <c:dLbl>
              <c:idx val="7"/>
              <c:layout>
                <c:manualLayout>
                  <c:x val="-3.6419038402322614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00-423B-A6DF-000EB18BBC47}"/>
                </c:ext>
              </c:extLst>
            </c:dLbl>
            <c:dLbl>
              <c:idx val="8"/>
              <c:layout>
                <c:manualLayout>
                  <c:x val="-3.6988870804557331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00-423B-A6DF-000EB18BBC47}"/>
                </c:ext>
              </c:extLst>
            </c:dLbl>
            <c:dLbl>
              <c:idx val="9"/>
              <c:layout>
                <c:manualLayout>
                  <c:x val="-3.6122905027933042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D00-423B-A6DF-000EB18BBC47}"/>
                </c:ext>
              </c:extLst>
            </c:dLbl>
            <c:dLbl>
              <c:idx val="10"/>
              <c:layout>
                <c:manualLayout>
                  <c:x val="-3.6463731139752785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D00-423B-A6DF-000EB18BBC47}"/>
                </c:ext>
              </c:extLst>
            </c:dLbl>
            <c:dLbl>
              <c:idx val="11"/>
              <c:layout>
                <c:manualLayout>
                  <c:x val="-3.7061452513966642E-2"/>
                  <c:y val="9.3416418641449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D00-423B-A6DF-000EB18BBC47}"/>
                </c:ext>
              </c:extLst>
            </c:dLbl>
            <c:dLbl>
              <c:idx val="12"/>
              <c:layout>
                <c:manualLayout>
                  <c:x val="-2.6237364184225738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D00-423B-A6DF-000EB18BBC4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80109</c:v>
                </c:pt>
                <c:pt idx="1">
                  <c:v>79927</c:v>
                </c:pt>
                <c:pt idx="2">
                  <c:v>79735</c:v>
                </c:pt>
                <c:pt idx="3">
                  <c:v>79586</c:v>
                </c:pt>
                <c:pt idx="4">
                  <c:v>78558</c:v>
                </c:pt>
                <c:pt idx="5">
                  <c:v>79368</c:v>
                </c:pt>
                <c:pt idx="6">
                  <c:v>79624</c:v>
                </c:pt>
                <c:pt idx="7">
                  <c:v>79564</c:v>
                </c:pt>
                <c:pt idx="8">
                  <c:v>80352</c:v>
                </c:pt>
                <c:pt idx="9">
                  <c:v>80219</c:v>
                </c:pt>
                <c:pt idx="10">
                  <c:v>80120</c:v>
                </c:pt>
                <c:pt idx="11">
                  <c:v>80494</c:v>
                </c:pt>
                <c:pt idx="12">
                  <c:v>79376</c:v>
                </c:pt>
              </c:numCache>
            </c:numRef>
          </c:val>
          <c:smooth val="0"/>
          <c:extLst>
            <c:ext xmlns:c16="http://schemas.microsoft.com/office/drawing/2014/chart" uri="{C3380CC4-5D6E-409C-BE32-E72D297353CC}">
              <c16:uniqueId val="{00000001-2F20-40AE-9A5B-8BF8A3A1AC17}"/>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402278625786309E-2"/>
                  <c:y val="-0.10562664355950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D00-423B-A6DF-000EB18BBC47}"/>
                </c:ext>
              </c:extLst>
            </c:dLbl>
            <c:dLbl>
              <c:idx val="1"/>
              <c:layout>
                <c:manualLayout>
                  <c:x val="-3.9480490916289093E-2"/>
                  <c:y val="-0.109454394755679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D00-423B-A6DF-000EB18BBC47}"/>
                </c:ext>
              </c:extLst>
            </c:dLbl>
            <c:dLbl>
              <c:idx val="2"/>
              <c:layout>
                <c:manualLayout>
                  <c:x val="-3.912849162011173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00-423B-A6DF-000EB18BBC47}"/>
                </c:ext>
              </c:extLst>
            </c:dLbl>
            <c:dLbl>
              <c:idx val="3"/>
              <c:layout>
                <c:manualLayout>
                  <c:x val="-3.8055865921787752E-2"/>
                  <c:y val="-0.105626643559507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D00-423B-A6DF-000EB18BBC47}"/>
                </c:ext>
              </c:extLst>
            </c:dLbl>
            <c:dLbl>
              <c:idx val="4"/>
              <c:layout>
                <c:manualLayout>
                  <c:x val="-3.788826815642454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D00-423B-A6DF-000EB18BBC47}"/>
                </c:ext>
              </c:extLst>
            </c:dLbl>
            <c:dLbl>
              <c:idx val="5"/>
              <c:layout>
                <c:manualLayout>
                  <c:x val="-3.5927418290590769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D00-423B-A6DF-000EB18BBC47}"/>
                </c:ext>
              </c:extLst>
            </c:dLbl>
            <c:dLbl>
              <c:idx val="6"/>
              <c:layout>
                <c:manualLayout>
                  <c:x val="-3.724022346368723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D00-423B-A6DF-000EB18BBC47}"/>
                </c:ext>
              </c:extLst>
            </c:dLbl>
            <c:dLbl>
              <c:idx val="7"/>
              <c:layout>
                <c:manualLayout>
                  <c:x val="-3.8307306558747277E-2"/>
                  <c:y val="-8.6487887578645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D00-423B-A6DF-000EB18BBC47}"/>
                </c:ext>
              </c:extLst>
            </c:dLbl>
            <c:dLbl>
              <c:idx val="8"/>
              <c:layout>
                <c:manualLayout>
                  <c:x val="-3.7849206000087975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D00-423B-A6DF-000EB18BBC47}"/>
                </c:ext>
              </c:extLst>
            </c:dLbl>
            <c:dLbl>
              <c:idx val="9"/>
              <c:layout>
                <c:manualLayout>
                  <c:x val="-3.773747415651256E-2"/>
                  <c:y val="-8.6487887578645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D00-423B-A6DF-000EB18BBC47}"/>
                </c:ext>
              </c:extLst>
            </c:dLbl>
            <c:dLbl>
              <c:idx val="10"/>
              <c:layout>
                <c:manualLayout>
                  <c:x val="-3.8368715083798882E-2"/>
                  <c:y val="-9.0315638774818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D00-423B-A6DF-000EB18BBC47}"/>
                </c:ext>
              </c:extLst>
            </c:dLbl>
            <c:dLbl>
              <c:idx val="11"/>
              <c:layout>
                <c:manualLayout>
                  <c:x val="-3.7810055865921788E-2"/>
                  <c:y val="-8.6487887578645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D00-423B-A6DF-000EB18BBC47}"/>
                </c:ext>
              </c:extLst>
            </c:dLbl>
            <c:dLbl>
              <c:idx val="12"/>
              <c:layout>
                <c:manualLayout>
                  <c:x val="-2.3851845334975749E-2"/>
                  <c:y val="-8.6487887578645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D00-423B-A6DF-000EB18BBC4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lvl>
                <c:lvl>
                  <c:pt idx="0">
                    <c:v>199,863</c:v>
                  </c:pt>
                  <c:pt idx="1">
                    <c:v>199,960</c:v>
                  </c:pt>
                  <c:pt idx="2">
                    <c:v>200,222</c:v>
                  </c:pt>
                  <c:pt idx="3">
                    <c:v>200,461</c:v>
                  </c:pt>
                  <c:pt idx="4">
                    <c:v>199,009</c:v>
                  </c:pt>
                  <c:pt idx="5">
                    <c:v>200,384</c:v>
                  </c:pt>
                  <c:pt idx="6">
                    <c:v>200,971</c:v>
                  </c:pt>
                  <c:pt idx="7">
                    <c:v>201,254</c:v>
                  </c:pt>
                  <c:pt idx="8">
                    <c:v>201,941</c:v>
                  </c:pt>
                  <c:pt idx="9">
                    <c:v>202,165</c:v>
                  </c:pt>
                  <c:pt idx="10">
                    <c:v>202,557</c:v>
                  </c:pt>
                  <c:pt idx="11">
                    <c:v>203,664</c:v>
                  </c:pt>
                  <c:pt idx="12">
                    <c:v>204,043</c:v>
                  </c:pt>
                </c:lvl>
              </c:multiLvlStrCache>
            </c:multiLvlStrRef>
          </c:cat>
          <c:val>
            <c:numRef>
              <c:f>'Pág-11-Grá-CPP'!$B$8:$B$20</c:f>
              <c:numCache>
                <c:formatCode>#,##0</c:formatCode>
                <c:ptCount val="13"/>
                <c:pt idx="0">
                  <c:v>119754</c:v>
                </c:pt>
                <c:pt idx="1">
                  <c:v>120033</c:v>
                </c:pt>
                <c:pt idx="2">
                  <c:v>120487</c:v>
                </c:pt>
                <c:pt idx="3">
                  <c:v>120875</c:v>
                </c:pt>
                <c:pt idx="4">
                  <c:v>120451</c:v>
                </c:pt>
                <c:pt idx="5">
                  <c:v>121016</c:v>
                </c:pt>
                <c:pt idx="6">
                  <c:v>121347</c:v>
                </c:pt>
                <c:pt idx="7">
                  <c:v>121690</c:v>
                </c:pt>
                <c:pt idx="8">
                  <c:v>121589</c:v>
                </c:pt>
                <c:pt idx="9">
                  <c:v>121946</c:v>
                </c:pt>
                <c:pt idx="10">
                  <c:v>122437</c:v>
                </c:pt>
                <c:pt idx="11">
                  <c:v>123170</c:v>
                </c:pt>
                <c:pt idx="12">
                  <c:v>124667</c:v>
                </c:pt>
              </c:numCache>
            </c:numRef>
          </c:val>
          <c:smooth val="0"/>
          <c:extLst>
            <c:ext xmlns:c16="http://schemas.microsoft.com/office/drawing/2014/chart" uri="{C3380CC4-5D6E-409C-BE32-E72D297353CC}">
              <c16:uniqueId val="{00000002-2F20-40AE-9A5B-8BF8A3A1AC17}"/>
            </c:ext>
          </c:extLst>
        </c:ser>
        <c:dLbls>
          <c:showLegendKey val="0"/>
          <c:showVal val="0"/>
          <c:showCatName val="0"/>
          <c:showSerName val="0"/>
          <c:showPercent val="0"/>
          <c:showBubbleSize val="0"/>
        </c:dLbls>
        <c:marker val="1"/>
        <c:smooth val="0"/>
        <c:axId val="1332332448"/>
        <c:axId val="889043600"/>
      </c:lineChart>
      <c:catAx>
        <c:axId val="1332332448"/>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889043600"/>
        <c:crosses val="autoZero"/>
        <c:auto val="1"/>
        <c:lblAlgn val="ctr"/>
        <c:lblOffset val="100"/>
        <c:noMultiLvlLbl val="0"/>
      </c:catAx>
      <c:valAx>
        <c:axId val="889043600"/>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2332448"/>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'Pág-11-Grá-CPP'!$F$8:$F$20</c:f>
              <c:numCache>
                <c:formatCode>#,##0</c:formatCode>
                <c:ptCount val="13"/>
                <c:pt idx="0">
                  <c:v>13202</c:v>
                </c:pt>
                <c:pt idx="1">
                  <c:v>13009</c:v>
                </c:pt>
                <c:pt idx="2">
                  <c:v>13374</c:v>
                </c:pt>
                <c:pt idx="3">
                  <c:v>13306</c:v>
                </c:pt>
                <c:pt idx="4">
                  <c:v>13263</c:v>
                </c:pt>
                <c:pt idx="5">
                  <c:v>13247</c:v>
                </c:pt>
                <c:pt idx="6">
                  <c:v>13221</c:v>
                </c:pt>
                <c:pt idx="7">
                  <c:v>13262</c:v>
                </c:pt>
                <c:pt idx="8">
                  <c:v>13219</c:v>
                </c:pt>
                <c:pt idx="9">
                  <c:v>13265</c:v>
                </c:pt>
                <c:pt idx="10">
                  <c:v>13378</c:v>
                </c:pt>
                <c:pt idx="11">
                  <c:v>13434</c:v>
                </c:pt>
                <c:pt idx="12">
                  <c:v>13444</c:v>
                </c:pt>
              </c:numCache>
            </c:numRef>
          </c:val>
          <c:smooth val="0"/>
          <c:extLst>
            <c:ext xmlns:c16="http://schemas.microsoft.com/office/drawing/2014/chart" uri="{C3380CC4-5D6E-409C-BE32-E72D297353CC}">
              <c16:uniqueId val="{00000003-4861-4297-9004-C925E35886B3}"/>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Ago</c:v>
                  </c:pt>
                  <c:pt idx="1">
                    <c:v>Sep</c:v>
                  </c:pt>
                  <c:pt idx="2">
                    <c:v>Oct</c:v>
                  </c:pt>
                  <c:pt idx="3">
                    <c:v>Nov</c:v>
                  </c:pt>
                  <c:pt idx="4">
                    <c:v>Dic</c:v>
                  </c:pt>
                  <c:pt idx="5">
                    <c:v>Ene</c:v>
                  </c:pt>
                  <c:pt idx="6">
                    <c:v>Feb</c:v>
                  </c:pt>
                  <c:pt idx="7">
                    <c:v>Mar</c:v>
                  </c:pt>
                  <c:pt idx="8">
                    <c:v>Abr</c:v>
                  </c:pt>
                  <c:pt idx="9">
                    <c:v>May</c:v>
                  </c:pt>
                  <c:pt idx="10">
                    <c:v>Jun</c:v>
                  </c:pt>
                  <c:pt idx="11">
                    <c:v>Jul</c:v>
                  </c:pt>
                  <c:pt idx="12">
                    <c:v>Ago</c:v>
                  </c:pt>
                </c:lvl>
                <c:lvl>
                  <c:pt idx="0">
                    <c:v>29,758</c:v>
                  </c:pt>
                  <c:pt idx="1">
                    <c:v>29,663</c:v>
                  </c:pt>
                  <c:pt idx="2">
                    <c:v>29,743</c:v>
                  </c:pt>
                  <c:pt idx="3">
                    <c:v>29,539</c:v>
                  </c:pt>
                  <c:pt idx="4">
                    <c:v>29,521</c:v>
                  </c:pt>
                  <c:pt idx="5">
                    <c:v>29,667</c:v>
                  </c:pt>
                  <c:pt idx="6">
                    <c:v>29,759</c:v>
                  </c:pt>
                  <c:pt idx="7">
                    <c:v>29,846</c:v>
                  </c:pt>
                  <c:pt idx="8">
                    <c:v>29,966</c:v>
                  </c:pt>
                  <c:pt idx="9">
                    <c:v>30,065</c:v>
                  </c:pt>
                  <c:pt idx="10">
                    <c:v>30,250</c:v>
                  </c:pt>
                  <c:pt idx="11">
                    <c:v>30,403</c:v>
                  </c:pt>
                  <c:pt idx="12">
                    <c:v>30,518</c:v>
                  </c:pt>
                </c:lvl>
              </c:multiLvlStrCache>
            </c:multiLvlStrRef>
          </c:cat>
          <c:val>
            <c:numRef>
              <c:f>'Pág-11-Grá-CPP'!$G$8:$G$20</c:f>
              <c:numCache>
                <c:formatCode>#,##0</c:formatCode>
                <c:ptCount val="13"/>
                <c:pt idx="0">
                  <c:v>16556</c:v>
                </c:pt>
                <c:pt idx="1">
                  <c:v>16654</c:v>
                </c:pt>
                <c:pt idx="2">
                  <c:v>16369</c:v>
                </c:pt>
                <c:pt idx="3">
                  <c:v>16233</c:v>
                </c:pt>
                <c:pt idx="4">
                  <c:v>16258</c:v>
                </c:pt>
                <c:pt idx="5">
                  <c:v>16420</c:v>
                </c:pt>
                <c:pt idx="6">
                  <c:v>16538</c:v>
                </c:pt>
                <c:pt idx="7">
                  <c:v>16584</c:v>
                </c:pt>
                <c:pt idx="8">
                  <c:v>16747</c:v>
                </c:pt>
                <c:pt idx="9">
                  <c:v>16800</c:v>
                </c:pt>
                <c:pt idx="10">
                  <c:v>16872</c:v>
                </c:pt>
                <c:pt idx="11">
                  <c:v>16969</c:v>
                </c:pt>
                <c:pt idx="12">
                  <c:v>17074</c:v>
                </c:pt>
              </c:numCache>
            </c:numRef>
          </c:val>
          <c:smooth val="0"/>
          <c:extLst>
            <c:ext xmlns:c16="http://schemas.microsoft.com/office/drawing/2014/chart" uri="{C3380CC4-5D6E-409C-BE32-E72D297353CC}">
              <c16:uniqueId val="{00000004-4861-4297-9004-C925E35886B3}"/>
            </c:ext>
          </c:extLst>
        </c:ser>
        <c:dLbls>
          <c:showLegendKey val="0"/>
          <c:showVal val="0"/>
          <c:showCatName val="0"/>
          <c:showSerName val="0"/>
          <c:showPercent val="0"/>
          <c:showBubbleSize val="0"/>
        </c:dLbls>
        <c:marker val="1"/>
        <c:smooth val="0"/>
        <c:axId val="1332324096"/>
        <c:axId val="1329573120"/>
      </c:lineChart>
      <c:catAx>
        <c:axId val="1332324096"/>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29573120"/>
        <c:crosses val="autoZero"/>
        <c:auto val="1"/>
        <c:lblAlgn val="ctr"/>
        <c:lblOffset val="100"/>
        <c:noMultiLvlLbl val="0"/>
      </c:catAx>
      <c:valAx>
        <c:axId val="1329573120"/>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2324096"/>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2427689801720826"/>
          <c:y val="7.5235477945316806E-2"/>
          <c:w val="0.77167627920607329"/>
          <c:h val="0.75384618016382887"/>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9937-4F67-9A7D-3494BD66A4F9}"/>
              </c:ext>
            </c:extLst>
          </c:dPt>
          <c:dPt>
            <c:idx val="1"/>
            <c:bubble3D val="0"/>
            <c:spPr>
              <a:solidFill>
                <a:srgbClr val="FF0000"/>
              </a:solidFill>
            </c:spPr>
            <c:extLst>
              <c:ext xmlns:c16="http://schemas.microsoft.com/office/drawing/2014/chart" uri="{C3380CC4-5D6E-409C-BE32-E72D297353CC}">
                <c16:uniqueId val="{00000003-9937-4F67-9A7D-3494BD66A4F9}"/>
              </c:ext>
            </c:extLst>
          </c:dPt>
          <c:dPt>
            <c:idx val="2"/>
            <c:bubble3D val="0"/>
            <c:spPr>
              <a:solidFill>
                <a:srgbClr val="FFC000"/>
              </a:solidFill>
            </c:spPr>
            <c:extLst>
              <c:ext xmlns:c16="http://schemas.microsoft.com/office/drawing/2014/chart" uri="{C3380CC4-5D6E-409C-BE32-E72D297353CC}">
                <c16:uniqueId val="{00000004-9937-4F67-9A7D-3494BD66A4F9}"/>
              </c:ext>
            </c:extLst>
          </c:dPt>
          <c:dLbls>
            <c:dLbl>
              <c:idx val="0"/>
              <c:layout>
                <c:manualLayout>
                  <c:x val="3.0332483728551272E-2"/>
                  <c:y val="6.76196244700181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937-4F67-9A7D-3494BD66A4F9}"/>
                </c:ext>
              </c:extLst>
            </c:dLbl>
            <c:dLbl>
              <c:idx val="1"/>
              <c:layout>
                <c:manualLayout>
                  <c:x val="-9.5412203823832795E-2"/>
                  <c:y val="-6.43931945507309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37-4F67-9A7D-3494BD66A4F9}"/>
                </c:ext>
              </c:extLst>
            </c:dLbl>
            <c:dLbl>
              <c:idx val="2"/>
              <c:layout>
                <c:manualLayout>
                  <c:x val="0.10948363274468119"/>
                  <c:y val="-7.98975851025589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937-4F67-9A7D-3494BD66A4F9}"/>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9937-4F67-9A7D-3494BD66A4F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0070C0"/>
            </a:solidFill>
          </c:spPr>
          <c:invertIfNegative val="0"/>
          <c:dPt>
            <c:idx val="0"/>
            <c:invertIfNegative val="0"/>
            <c:bubble3D val="0"/>
            <c:spPr>
              <a:solidFill>
                <a:srgbClr val="336600"/>
              </a:solidFill>
            </c:spPr>
            <c:extLst>
              <c:ext xmlns:c16="http://schemas.microsoft.com/office/drawing/2014/chart" uri="{C3380CC4-5D6E-409C-BE32-E72D297353CC}">
                <c16:uniqueId val="{00000000-9A6C-4955-A75C-AB323BC22A12}"/>
              </c:ext>
            </c:extLst>
          </c:dPt>
          <c:dPt>
            <c:idx val="1"/>
            <c:invertIfNegative val="0"/>
            <c:bubble3D val="0"/>
            <c:spPr>
              <a:solidFill>
                <a:srgbClr val="336600"/>
              </a:solidFill>
            </c:spPr>
            <c:extLst>
              <c:ext xmlns:c16="http://schemas.microsoft.com/office/drawing/2014/chart" uri="{C3380CC4-5D6E-409C-BE32-E72D297353CC}">
                <c16:uniqueId val="{00000001-9A6C-4955-A75C-AB323BC22A12}"/>
              </c:ext>
            </c:extLst>
          </c:dPt>
          <c:dPt>
            <c:idx val="2"/>
            <c:invertIfNegative val="0"/>
            <c:bubble3D val="0"/>
            <c:spPr>
              <a:solidFill>
                <a:srgbClr val="336600"/>
              </a:solidFill>
            </c:spPr>
            <c:extLst>
              <c:ext xmlns:c16="http://schemas.microsoft.com/office/drawing/2014/chart" uri="{C3380CC4-5D6E-409C-BE32-E72D297353CC}">
                <c16:uniqueId val="{00000002-9A6C-4955-A75C-AB323BC22A12}"/>
              </c:ext>
            </c:extLst>
          </c:dPt>
          <c:dPt>
            <c:idx val="3"/>
            <c:invertIfNegative val="0"/>
            <c:bubble3D val="0"/>
            <c:spPr>
              <a:solidFill>
                <a:srgbClr val="336600"/>
              </a:solidFill>
            </c:spPr>
            <c:extLst>
              <c:ext xmlns:c16="http://schemas.microsoft.com/office/drawing/2014/chart" uri="{C3380CC4-5D6E-409C-BE32-E72D297353CC}">
                <c16:uniqueId val="{00000003-9A6C-4955-A75C-AB323BC22A12}"/>
              </c:ext>
            </c:extLst>
          </c:dPt>
          <c:dPt>
            <c:idx val="4"/>
            <c:invertIfNegative val="0"/>
            <c:bubble3D val="0"/>
            <c:spPr>
              <a:solidFill>
                <a:srgbClr val="336600"/>
              </a:solidFill>
            </c:spPr>
            <c:extLst>
              <c:ext xmlns:c16="http://schemas.microsoft.com/office/drawing/2014/chart" uri="{C3380CC4-5D6E-409C-BE32-E72D297353CC}">
                <c16:uniqueId val="{00000004-9A6C-4955-A75C-AB323BC22A12}"/>
              </c:ext>
            </c:extLst>
          </c:dPt>
          <c:dPt>
            <c:idx val="5"/>
            <c:invertIfNegative val="0"/>
            <c:bubble3D val="0"/>
            <c:spPr>
              <a:solidFill>
                <a:srgbClr val="336600"/>
              </a:solidFill>
            </c:spPr>
            <c:extLst>
              <c:ext xmlns:c16="http://schemas.microsoft.com/office/drawing/2014/chart" uri="{C3380CC4-5D6E-409C-BE32-E72D297353CC}">
                <c16:uniqueId val="{00000005-9A6C-4955-A75C-AB323BC22A12}"/>
              </c:ext>
            </c:extLst>
          </c:dPt>
          <c:dPt>
            <c:idx val="6"/>
            <c:invertIfNegative val="0"/>
            <c:bubble3D val="0"/>
            <c:spPr>
              <a:solidFill>
                <a:srgbClr val="336600"/>
              </a:solidFill>
            </c:spPr>
            <c:extLst>
              <c:ext xmlns:c16="http://schemas.microsoft.com/office/drawing/2014/chart" uri="{C3380CC4-5D6E-409C-BE32-E72D297353CC}">
                <c16:uniqueId val="{00000006-9A6C-4955-A75C-AB323BC22A12}"/>
              </c:ext>
            </c:extLst>
          </c:dPt>
          <c:dPt>
            <c:idx val="7"/>
            <c:invertIfNegative val="0"/>
            <c:bubble3D val="0"/>
            <c:spPr>
              <a:solidFill>
                <a:srgbClr val="336600"/>
              </a:solidFill>
            </c:spPr>
            <c:extLst>
              <c:ext xmlns:c16="http://schemas.microsoft.com/office/drawing/2014/chart" uri="{C3380CC4-5D6E-409C-BE32-E72D297353CC}">
                <c16:uniqueId val="{00000007-9A6C-4955-A75C-AB323BC22A12}"/>
              </c:ext>
            </c:extLst>
          </c:dPt>
          <c:dPt>
            <c:idx val="8"/>
            <c:invertIfNegative val="0"/>
            <c:bubble3D val="0"/>
            <c:spPr>
              <a:solidFill>
                <a:srgbClr val="336600"/>
              </a:solidFill>
            </c:spPr>
            <c:extLst>
              <c:ext xmlns:c16="http://schemas.microsoft.com/office/drawing/2014/chart" uri="{C3380CC4-5D6E-409C-BE32-E72D297353CC}">
                <c16:uniqueId val="{00000008-9A6C-4955-A75C-AB323BC22A12}"/>
              </c:ext>
            </c:extLst>
          </c:dPt>
          <c:dPt>
            <c:idx val="9"/>
            <c:invertIfNegative val="0"/>
            <c:bubble3D val="0"/>
            <c:spPr>
              <a:solidFill>
                <a:srgbClr val="336600"/>
              </a:solidFill>
            </c:spPr>
            <c:extLst>
              <c:ext xmlns:c16="http://schemas.microsoft.com/office/drawing/2014/chart" uri="{C3380CC4-5D6E-409C-BE32-E72D297353CC}">
                <c16:uniqueId val="{00000009-9A6C-4955-A75C-AB323BC22A12}"/>
              </c:ext>
            </c:extLst>
          </c:dPt>
          <c:dPt>
            <c:idx val="10"/>
            <c:invertIfNegative val="0"/>
            <c:bubble3D val="0"/>
            <c:spPr>
              <a:solidFill>
                <a:srgbClr val="336600"/>
              </a:solidFill>
            </c:spPr>
            <c:extLst>
              <c:ext xmlns:c16="http://schemas.microsoft.com/office/drawing/2014/chart" uri="{C3380CC4-5D6E-409C-BE32-E72D297353CC}">
                <c16:uniqueId val="{0000000A-9A6C-4955-A75C-AB323BC22A12}"/>
              </c:ext>
            </c:extLst>
          </c:dPt>
          <c:dPt>
            <c:idx val="11"/>
            <c:invertIfNegative val="0"/>
            <c:bubble3D val="0"/>
            <c:spPr>
              <a:solidFill>
                <a:srgbClr val="336600"/>
              </a:solidFill>
            </c:spPr>
            <c:extLst>
              <c:ext xmlns:c16="http://schemas.microsoft.com/office/drawing/2014/chart" uri="{C3380CC4-5D6E-409C-BE32-E72D297353CC}">
                <c16:uniqueId val="{0000000B-9A6C-4955-A75C-AB323BC22A12}"/>
              </c:ext>
            </c:extLst>
          </c:dPt>
          <c:dPt>
            <c:idx val="12"/>
            <c:invertIfNegative val="0"/>
            <c:bubble3D val="0"/>
            <c:spPr>
              <a:solidFill>
                <a:srgbClr val="336600"/>
              </a:solidFill>
            </c:spPr>
            <c:extLst>
              <c:ext xmlns:c16="http://schemas.microsoft.com/office/drawing/2014/chart" uri="{C3380CC4-5D6E-409C-BE32-E72D297353CC}">
                <c16:uniqueId val="{0000000C-9A6C-4955-A75C-AB323BC22A12}"/>
              </c:ext>
            </c:extLst>
          </c:dPt>
          <c:dPt>
            <c:idx val="13"/>
            <c:invertIfNegative val="0"/>
            <c:bubble3D val="0"/>
            <c:spPr>
              <a:solidFill>
                <a:srgbClr val="336600"/>
              </a:solidFill>
            </c:spPr>
            <c:extLst>
              <c:ext xmlns:c16="http://schemas.microsoft.com/office/drawing/2014/chart" uri="{C3380CC4-5D6E-409C-BE32-E72D297353CC}">
                <c16:uniqueId val="{0000000D-9A6C-4955-A75C-AB323BC22A12}"/>
              </c:ext>
            </c:extLst>
          </c:dPt>
          <c:dPt>
            <c:idx val="14"/>
            <c:invertIfNegative val="0"/>
            <c:bubble3D val="0"/>
            <c:spPr>
              <a:solidFill>
                <a:srgbClr val="336600"/>
              </a:solidFill>
            </c:spPr>
            <c:extLst>
              <c:ext xmlns:c16="http://schemas.microsoft.com/office/drawing/2014/chart" uri="{C3380CC4-5D6E-409C-BE32-E72D297353CC}">
                <c16:uniqueId val="{0000000E-9A6C-4955-A75C-AB323BC22A12}"/>
              </c:ext>
            </c:extLst>
          </c:dPt>
          <c:dPt>
            <c:idx val="15"/>
            <c:invertIfNegative val="0"/>
            <c:bubble3D val="0"/>
            <c:spPr>
              <a:solidFill>
                <a:srgbClr val="336600"/>
              </a:solidFill>
            </c:spPr>
            <c:extLst>
              <c:ext xmlns:c16="http://schemas.microsoft.com/office/drawing/2014/chart" uri="{C3380CC4-5D6E-409C-BE32-E72D297353CC}">
                <c16:uniqueId val="{0000000F-9A6C-4955-A75C-AB323BC22A12}"/>
              </c:ext>
            </c:extLst>
          </c:dPt>
          <c:dPt>
            <c:idx val="16"/>
            <c:invertIfNegative val="0"/>
            <c:bubble3D val="0"/>
            <c:spPr>
              <a:solidFill>
                <a:srgbClr val="336600"/>
              </a:solidFill>
            </c:spPr>
            <c:extLst>
              <c:ext xmlns:c16="http://schemas.microsoft.com/office/drawing/2014/chart" uri="{C3380CC4-5D6E-409C-BE32-E72D297353CC}">
                <c16:uniqueId val="{00000010-9A6C-4955-A75C-AB323BC22A12}"/>
              </c:ext>
            </c:extLst>
          </c:dPt>
          <c:dPt>
            <c:idx val="18"/>
            <c:invertIfNegative val="0"/>
            <c:bubble3D val="0"/>
            <c:spPr>
              <a:solidFill>
                <a:srgbClr val="FF0000"/>
              </a:solidFill>
            </c:spPr>
            <c:extLst>
              <c:ext xmlns:c16="http://schemas.microsoft.com/office/drawing/2014/chart" uri="{C3380CC4-5D6E-409C-BE32-E72D297353CC}">
                <c16:uniqueId val="{0000002C-9A6C-4955-A75C-AB323BC22A12}"/>
              </c:ext>
            </c:extLst>
          </c:dPt>
          <c:dPt>
            <c:idx val="19"/>
            <c:invertIfNegative val="0"/>
            <c:bubble3D val="0"/>
            <c:spPr>
              <a:solidFill>
                <a:srgbClr val="FF0000"/>
              </a:solidFill>
            </c:spPr>
            <c:extLst>
              <c:ext xmlns:c16="http://schemas.microsoft.com/office/drawing/2014/chart" uri="{C3380CC4-5D6E-409C-BE32-E72D297353CC}">
                <c16:uniqueId val="{0000002B-9A6C-4955-A75C-AB323BC22A12}"/>
              </c:ext>
            </c:extLst>
          </c:dPt>
          <c:dPt>
            <c:idx val="20"/>
            <c:invertIfNegative val="0"/>
            <c:bubble3D val="0"/>
            <c:spPr>
              <a:solidFill>
                <a:srgbClr val="FF0000"/>
              </a:solidFill>
            </c:spPr>
            <c:extLst>
              <c:ext xmlns:c16="http://schemas.microsoft.com/office/drawing/2014/chart" uri="{C3380CC4-5D6E-409C-BE32-E72D297353CC}">
                <c16:uniqueId val="{0000002A-9A6C-4955-A75C-AB323BC22A12}"/>
              </c:ext>
            </c:extLst>
          </c:dPt>
          <c:dPt>
            <c:idx val="21"/>
            <c:invertIfNegative val="0"/>
            <c:bubble3D val="0"/>
            <c:spPr>
              <a:solidFill>
                <a:srgbClr val="FF0000"/>
              </a:solidFill>
            </c:spPr>
            <c:extLst>
              <c:ext xmlns:c16="http://schemas.microsoft.com/office/drawing/2014/chart" uri="{C3380CC4-5D6E-409C-BE32-E72D297353CC}">
                <c16:uniqueId val="{00000029-9A6C-4955-A75C-AB323BC22A12}"/>
              </c:ext>
            </c:extLst>
          </c:dPt>
          <c:dPt>
            <c:idx val="22"/>
            <c:invertIfNegative val="0"/>
            <c:bubble3D val="0"/>
            <c:spPr>
              <a:solidFill>
                <a:srgbClr val="FF0000"/>
              </a:solidFill>
            </c:spPr>
            <c:extLst>
              <c:ext xmlns:c16="http://schemas.microsoft.com/office/drawing/2014/chart" uri="{C3380CC4-5D6E-409C-BE32-E72D297353CC}">
                <c16:uniqueId val="{00000028-9A6C-4955-A75C-AB323BC22A12}"/>
              </c:ext>
            </c:extLst>
          </c:dPt>
          <c:dPt>
            <c:idx val="23"/>
            <c:invertIfNegative val="0"/>
            <c:bubble3D val="0"/>
            <c:spPr>
              <a:solidFill>
                <a:srgbClr val="FF0000"/>
              </a:solidFill>
            </c:spPr>
            <c:extLst>
              <c:ext xmlns:c16="http://schemas.microsoft.com/office/drawing/2014/chart" uri="{C3380CC4-5D6E-409C-BE32-E72D297353CC}">
                <c16:uniqueId val="{00000027-9A6C-4955-A75C-AB323BC22A12}"/>
              </c:ext>
            </c:extLst>
          </c:dPt>
          <c:dPt>
            <c:idx val="24"/>
            <c:invertIfNegative val="0"/>
            <c:bubble3D val="0"/>
            <c:spPr>
              <a:solidFill>
                <a:srgbClr val="FF0000"/>
              </a:solidFill>
            </c:spPr>
            <c:extLst>
              <c:ext xmlns:c16="http://schemas.microsoft.com/office/drawing/2014/chart" uri="{C3380CC4-5D6E-409C-BE32-E72D297353CC}">
                <c16:uniqueId val="{00000026-9A6C-4955-A75C-AB323BC22A12}"/>
              </c:ext>
            </c:extLst>
          </c:dPt>
          <c:dPt>
            <c:idx val="25"/>
            <c:invertIfNegative val="0"/>
            <c:bubble3D val="0"/>
            <c:spPr>
              <a:solidFill>
                <a:srgbClr val="FF0000"/>
              </a:solidFill>
            </c:spPr>
            <c:extLst>
              <c:ext xmlns:c16="http://schemas.microsoft.com/office/drawing/2014/chart" uri="{C3380CC4-5D6E-409C-BE32-E72D297353CC}">
                <c16:uniqueId val="{00000025-9A6C-4955-A75C-AB323BC22A12}"/>
              </c:ext>
            </c:extLst>
          </c:dPt>
          <c:dPt>
            <c:idx val="26"/>
            <c:invertIfNegative val="0"/>
            <c:bubble3D val="0"/>
            <c:spPr>
              <a:solidFill>
                <a:srgbClr val="FF0000"/>
              </a:solidFill>
            </c:spPr>
            <c:extLst>
              <c:ext xmlns:c16="http://schemas.microsoft.com/office/drawing/2014/chart" uri="{C3380CC4-5D6E-409C-BE32-E72D297353CC}">
                <c16:uniqueId val="{00000024-9A6C-4955-A75C-AB323BC22A12}"/>
              </c:ext>
            </c:extLst>
          </c:dPt>
          <c:dPt>
            <c:idx val="27"/>
            <c:invertIfNegative val="0"/>
            <c:bubble3D val="0"/>
            <c:spPr>
              <a:solidFill>
                <a:srgbClr val="FF0000"/>
              </a:solidFill>
            </c:spPr>
            <c:extLst>
              <c:ext xmlns:c16="http://schemas.microsoft.com/office/drawing/2014/chart" uri="{C3380CC4-5D6E-409C-BE32-E72D297353CC}">
                <c16:uniqueId val="{00000023-9A6C-4955-A75C-AB323BC22A12}"/>
              </c:ext>
            </c:extLst>
          </c:dPt>
          <c:dPt>
            <c:idx val="28"/>
            <c:invertIfNegative val="0"/>
            <c:bubble3D val="0"/>
            <c:spPr>
              <a:solidFill>
                <a:srgbClr val="FF0000"/>
              </a:solidFill>
            </c:spPr>
            <c:extLst>
              <c:ext xmlns:c16="http://schemas.microsoft.com/office/drawing/2014/chart" uri="{C3380CC4-5D6E-409C-BE32-E72D297353CC}">
                <c16:uniqueId val="{00000022-9A6C-4955-A75C-AB323BC22A12}"/>
              </c:ext>
            </c:extLst>
          </c:dPt>
          <c:dPt>
            <c:idx val="29"/>
            <c:invertIfNegative val="0"/>
            <c:bubble3D val="0"/>
            <c:spPr>
              <a:solidFill>
                <a:srgbClr val="FF0000"/>
              </a:solidFill>
            </c:spPr>
            <c:extLst>
              <c:ext xmlns:c16="http://schemas.microsoft.com/office/drawing/2014/chart" uri="{C3380CC4-5D6E-409C-BE32-E72D297353CC}">
                <c16:uniqueId val="{00000021-9A6C-4955-A75C-AB323BC22A12}"/>
              </c:ext>
            </c:extLst>
          </c:dPt>
          <c:dPt>
            <c:idx val="30"/>
            <c:invertIfNegative val="0"/>
            <c:bubble3D val="0"/>
            <c:spPr>
              <a:solidFill>
                <a:srgbClr val="FF0000"/>
              </a:solidFill>
            </c:spPr>
            <c:extLst>
              <c:ext xmlns:c16="http://schemas.microsoft.com/office/drawing/2014/chart" uri="{C3380CC4-5D6E-409C-BE32-E72D297353CC}">
                <c16:uniqueId val="{00000020-9A6C-4955-A75C-AB323BC22A12}"/>
              </c:ext>
            </c:extLst>
          </c:dPt>
          <c:dPt>
            <c:idx val="31"/>
            <c:invertIfNegative val="0"/>
            <c:bubble3D val="0"/>
            <c:spPr>
              <a:solidFill>
                <a:srgbClr val="FF0000"/>
              </a:solidFill>
            </c:spPr>
            <c:extLst>
              <c:ext xmlns:c16="http://schemas.microsoft.com/office/drawing/2014/chart" uri="{C3380CC4-5D6E-409C-BE32-E72D297353CC}">
                <c16:uniqueId val="{0000001F-9A6C-4955-A75C-AB323BC22A12}"/>
              </c:ext>
            </c:extLst>
          </c:dPt>
          <c:dPt>
            <c:idx val="32"/>
            <c:invertIfNegative val="0"/>
            <c:bubble3D val="0"/>
            <c:spPr>
              <a:solidFill>
                <a:srgbClr val="FF0000"/>
              </a:solidFill>
            </c:spPr>
            <c:extLst>
              <c:ext xmlns:c16="http://schemas.microsoft.com/office/drawing/2014/chart" uri="{C3380CC4-5D6E-409C-BE32-E72D297353CC}">
                <c16:uniqueId val="{0000001E-9A6C-4955-A75C-AB323BC22A12}"/>
              </c:ext>
            </c:extLst>
          </c:dPt>
          <c:dPt>
            <c:idx val="33"/>
            <c:invertIfNegative val="0"/>
            <c:bubble3D val="0"/>
            <c:spPr>
              <a:solidFill>
                <a:srgbClr val="FF0000"/>
              </a:solidFill>
            </c:spPr>
            <c:extLst>
              <c:ext xmlns:c16="http://schemas.microsoft.com/office/drawing/2014/chart" uri="{C3380CC4-5D6E-409C-BE32-E72D297353CC}">
                <c16:uniqueId val="{0000001D-9A6C-4955-A75C-AB323BC22A12}"/>
              </c:ext>
            </c:extLst>
          </c:dPt>
          <c:dPt>
            <c:idx val="34"/>
            <c:invertIfNegative val="0"/>
            <c:bubble3D val="0"/>
            <c:spPr>
              <a:solidFill>
                <a:srgbClr val="FF0000"/>
              </a:solidFill>
            </c:spPr>
            <c:extLst>
              <c:ext xmlns:c16="http://schemas.microsoft.com/office/drawing/2014/chart" uri="{C3380CC4-5D6E-409C-BE32-E72D297353CC}">
                <c16:uniqueId val="{0000001C-9A6C-4955-A75C-AB323BC22A12}"/>
              </c:ext>
            </c:extLst>
          </c:dPt>
          <c:dPt>
            <c:idx val="35"/>
            <c:invertIfNegative val="0"/>
            <c:bubble3D val="0"/>
            <c:spPr>
              <a:solidFill>
                <a:srgbClr val="FF0000"/>
              </a:solidFill>
            </c:spPr>
            <c:extLst>
              <c:ext xmlns:c16="http://schemas.microsoft.com/office/drawing/2014/chart" uri="{C3380CC4-5D6E-409C-BE32-E72D297353CC}">
                <c16:uniqueId val="{0000001B-9A6C-4955-A75C-AB323BC22A12}"/>
              </c:ext>
            </c:extLst>
          </c:dPt>
          <c:dPt>
            <c:idx val="36"/>
            <c:invertIfNegative val="0"/>
            <c:bubble3D val="0"/>
            <c:spPr>
              <a:solidFill>
                <a:srgbClr val="FF0000"/>
              </a:solidFill>
            </c:spPr>
            <c:extLst>
              <c:ext xmlns:c16="http://schemas.microsoft.com/office/drawing/2014/chart" uri="{C3380CC4-5D6E-409C-BE32-E72D297353CC}">
                <c16:uniqueId val="{0000001A-9A6C-4955-A75C-AB323BC22A12}"/>
              </c:ext>
            </c:extLst>
          </c:dPt>
          <c:dPt>
            <c:idx val="37"/>
            <c:invertIfNegative val="0"/>
            <c:bubble3D val="0"/>
            <c:spPr>
              <a:solidFill>
                <a:srgbClr val="FF0000"/>
              </a:solidFill>
            </c:spPr>
            <c:extLst>
              <c:ext xmlns:c16="http://schemas.microsoft.com/office/drawing/2014/chart" uri="{C3380CC4-5D6E-409C-BE32-E72D297353CC}">
                <c16:uniqueId val="{00000019-9A6C-4955-A75C-AB323BC22A12}"/>
              </c:ext>
            </c:extLst>
          </c:dPt>
          <c:dPt>
            <c:idx val="38"/>
            <c:invertIfNegative val="0"/>
            <c:bubble3D val="0"/>
            <c:spPr>
              <a:solidFill>
                <a:srgbClr val="FF0000"/>
              </a:solidFill>
            </c:spPr>
            <c:extLst>
              <c:ext xmlns:c16="http://schemas.microsoft.com/office/drawing/2014/chart" uri="{C3380CC4-5D6E-409C-BE32-E72D297353CC}">
                <c16:uniqueId val="{00000018-9A6C-4955-A75C-AB323BC22A12}"/>
              </c:ext>
            </c:extLst>
          </c:dPt>
          <c:dPt>
            <c:idx val="39"/>
            <c:invertIfNegative val="0"/>
            <c:bubble3D val="0"/>
            <c:spPr>
              <a:solidFill>
                <a:srgbClr val="FF0000"/>
              </a:solidFill>
            </c:spPr>
            <c:extLst>
              <c:ext xmlns:c16="http://schemas.microsoft.com/office/drawing/2014/chart" uri="{C3380CC4-5D6E-409C-BE32-E72D297353CC}">
                <c16:uniqueId val="{00000017-9A6C-4955-A75C-AB323BC22A12}"/>
              </c:ext>
            </c:extLst>
          </c:dPt>
          <c:dPt>
            <c:idx val="40"/>
            <c:invertIfNegative val="0"/>
            <c:bubble3D val="0"/>
            <c:spPr>
              <a:solidFill>
                <a:srgbClr val="FF0000"/>
              </a:solidFill>
            </c:spPr>
            <c:extLst>
              <c:ext xmlns:c16="http://schemas.microsoft.com/office/drawing/2014/chart" uri="{C3380CC4-5D6E-409C-BE32-E72D297353CC}">
                <c16:uniqueId val="{00000016-9A6C-4955-A75C-AB323BC22A12}"/>
              </c:ext>
            </c:extLst>
          </c:dPt>
          <c:dPt>
            <c:idx val="41"/>
            <c:invertIfNegative val="0"/>
            <c:bubble3D val="0"/>
            <c:spPr>
              <a:solidFill>
                <a:srgbClr val="FF0000"/>
              </a:solidFill>
            </c:spPr>
            <c:extLst>
              <c:ext xmlns:c16="http://schemas.microsoft.com/office/drawing/2014/chart" uri="{C3380CC4-5D6E-409C-BE32-E72D297353CC}">
                <c16:uniqueId val="{00000015-9A6C-4955-A75C-AB323BC22A12}"/>
              </c:ext>
            </c:extLst>
          </c:dPt>
          <c:dPt>
            <c:idx val="42"/>
            <c:invertIfNegative val="0"/>
            <c:bubble3D val="0"/>
            <c:spPr>
              <a:solidFill>
                <a:srgbClr val="FF0000"/>
              </a:solidFill>
            </c:spPr>
            <c:extLst>
              <c:ext xmlns:c16="http://schemas.microsoft.com/office/drawing/2014/chart" uri="{C3380CC4-5D6E-409C-BE32-E72D297353CC}">
                <c16:uniqueId val="{00000014-9A6C-4955-A75C-AB323BC22A12}"/>
              </c:ext>
            </c:extLst>
          </c:dPt>
          <c:dPt>
            <c:idx val="43"/>
            <c:invertIfNegative val="0"/>
            <c:bubble3D val="0"/>
            <c:spPr>
              <a:solidFill>
                <a:srgbClr val="FF0000"/>
              </a:solidFill>
            </c:spPr>
            <c:extLst>
              <c:ext xmlns:c16="http://schemas.microsoft.com/office/drawing/2014/chart" uri="{C3380CC4-5D6E-409C-BE32-E72D297353CC}">
                <c16:uniqueId val="{00000013-9A6C-4955-A75C-AB323BC22A12}"/>
              </c:ext>
            </c:extLst>
          </c:dPt>
          <c:dPt>
            <c:idx val="44"/>
            <c:invertIfNegative val="0"/>
            <c:bubble3D val="0"/>
            <c:spPr>
              <a:solidFill>
                <a:srgbClr val="FF0000"/>
              </a:solidFill>
            </c:spPr>
            <c:extLst>
              <c:ext xmlns:c16="http://schemas.microsoft.com/office/drawing/2014/chart" uri="{C3380CC4-5D6E-409C-BE32-E72D297353CC}">
                <c16:uniqueId val="{00000012-9A6C-4955-A75C-AB323BC22A12}"/>
              </c:ext>
            </c:extLst>
          </c:dPt>
          <c:dPt>
            <c:idx val="45"/>
            <c:invertIfNegative val="0"/>
            <c:bubble3D val="0"/>
            <c:spPr>
              <a:solidFill>
                <a:srgbClr val="FF0000"/>
              </a:solidFill>
            </c:spPr>
            <c:extLst>
              <c:ext xmlns:c16="http://schemas.microsoft.com/office/drawing/2014/chart" uri="{C3380CC4-5D6E-409C-BE32-E72D297353CC}">
                <c16:uniqueId val="{00000011-9A6C-4955-A75C-AB323BC22A12}"/>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Coahuila de Zaragoza</c:v>
                </c:pt>
                <c:pt idx="6">
                  <c:v>Nayarit</c:v>
                </c:pt>
                <c:pt idx="7">
                  <c:v>Chihuahua</c:v>
                </c:pt>
                <c:pt idx="8">
                  <c:v>Puebla</c:v>
                </c:pt>
                <c:pt idx="9">
                  <c:v>Tabasco</c:v>
                </c:pt>
                <c:pt idx="10">
                  <c:v>Guanajuato</c:v>
                </c:pt>
                <c:pt idx="11">
                  <c:v>Veracruz de Ignacio de la Llave</c:v>
                </c:pt>
                <c:pt idx="12">
                  <c:v>Quintana Roo</c:v>
                </c:pt>
                <c:pt idx="13">
                  <c:v>Chiapas</c:v>
                </c:pt>
                <c:pt idx="14">
                  <c:v>Nuevo León</c:v>
                </c:pt>
                <c:pt idx="15">
                  <c:v>Aguascalientes</c:v>
                </c:pt>
                <c:pt idx="16">
                  <c:v>Guerrero</c:v>
                </c:pt>
                <c:pt idx="17">
                  <c:v>Tlaxcala</c:v>
                </c:pt>
                <c:pt idx="18">
                  <c:v>Zacatecas</c:v>
                </c:pt>
                <c:pt idx="19">
                  <c:v>Jalisco</c:v>
                </c:pt>
                <c:pt idx="20">
                  <c:v>Oaxaca</c:v>
                </c:pt>
                <c:pt idx="21">
                  <c:v>CEFERESO No. 8 Nor-Poniente</c:v>
                </c:pt>
                <c:pt idx="22">
                  <c:v>San Luis Potosí</c:v>
                </c:pt>
                <c:pt idx="23">
                  <c:v>CEFERESO No. 1 Altiplano</c:v>
                </c:pt>
                <c:pt idx="24">
                  <c:v>CEFEREPSI</c:v>
                </c:pt>
                <c:pt idx="25">
                  <c:v>Querétaro</c:v>
                </c:pt>
                <c:pt idx="26">
                  <c:v>CEFERESO No. 7 Nor-Noroeste</c:v>
                </c:pt>
                <c:pt idx="27">
                  <c:v>Baja California Sur</c:v>
                </c:pt>
                <c:pt idx="28">
                  <c:v>CEFERESO No. 11 CPS Sonora</c:v>
                </c:pt>
                <c:pt idx="29">
                  <c:v>CEFERESO No. 12 CPS Guanajuato</c:v>
                </c:pt>
                <c:pt idx="30">
                  <c:v>Centro Penitenciario Federal 18 CPS Coahuila</c:v>
                </c:pt>
                <c:pt idx="31">
                  <c:v>CEFERESO No. 13 CPS Oaxaca</c:v>
                </c:pt>
                <c:pt idx="32">
                  <c:v>CEFERESO No. 14 CPS Durango</c:v>
                </c:pt>
                <c:pt idx="33">
                  <c:v>CEFERESO No. 15 CPS Chiapas</c:v>
                </c:pt>
                <c:pt idx="34">
                  <c:v>CEFERESO No. 4 Noroeste</c:v>
                </c:pt>
                <c:pt idx="35">
                  <c:v>Campeche</c:v>
                </c:pt>
                <c:pt idx="36">
                  <c:v>CEFERESO No. 17 CPS Michoacán</c:v>
                </c:pt>
                <c:pt idx="37">
                  <c:v>CEFERESO No. 5 Oriente</c:v>
                </c:pt>
                <c:pt idx="38">
                  <c:v>CEFERESO No. 16 CPS Femenil Morelos</c:v>
                </c:pt>
                <c:pt idx="39">
                  <c:v>Yucatán</c:v>
                </c:pt>
                <c:pt idx="40">
                  <c:v>Michoacán de Ocampo</c:v>
                </c:pt>
                <c:pt idx="41">
                  <c:v>Tamaulipas</c:v>
                </c:pt>
                <c:pt idx="42">
                  <c:v>Ciudad de México</c:v>
                </c:pt>
                <c:pt idx="43">
                  <c:v>Baja California</c:v>
                </c:pt>
                <c:pt idx="44">
                  <c:v>Colima</c:v>
                </c:pt>
                <c:pt idx="45">
                  <c:v>Sinaloa</c:v>
                </c:pt>
              </c:strCache>
            </c:strRef>
          </c:cat>
          <c:val>
            <c:numRef>
              <c:f>'Pág-14-Grá-SP'!$B$6:$B$51</c:f>
              <c:numCache>
                <c:formatCode>#,##0</c:formatCode>
                <c:ptCount val="46"/>
                <c:pt idx="0">
                  <c:v>21157</c:v>
                </c:pt>
                <c:pt idx="1">
                  <c:v>2811</c:v>
                </c:pt>
                <c:pt idx="2">
                  <c:v>1815</c:v>
                </c:pt>
                <c:pt idx="3">
                  <c:v>1794</c:v>
                </c:pt>
                <c:pt idx="4">
                  <c:v>1621</c:v>
                </c:pt>
                <c:pt idx="5">
                  <c:v>1552</c:v>
                </c:pt>
                <c:pt idx="6">
                  <c:v>1451</c:v>
                </c:pt>
                <c:pt idx="7">
                  <c:v>1425</c:v>
                </c:pt>
                <c:pt idx="8">
                  <c:v>1348</c:v>
                </c:pt>
                <c:pt idx="9">
                  <c:v>1179</c:v>
                </c:pt>
                <c:pt idx="10">
                  <c:v>1153</c:v>
                </c:pt>
                <c:pt idx="11" formatCode="General">
                  <c:v>977</c:v>
                </c:pt>
                <c:pt idx="12" formatCode="General">
                  <c:v>947</c:v>
                </c:pt>
                <c:pt idx="13" formatCode="General">
                  <c:v>879</c:v>
                </c:pt>
                <c:pt idx="14" formatCode="General">
                  <c:v>792</c:v>
                </c:pt>
                <c:pt idx="15" formatCode="General">
                  <c:v>260</c:v>
                </c:pt>
                <c:pt idx="16" formatCode="General">
                  <c:v>190</c:v>
                </c:pt>
                <c:pt idx="17" formatCode="General">
                  <c:v>-42</c:v>
                </c:pt>
                <c:pt idx="18" formatCode="General">
                  <c:v>-88</c:v>
                </c:pt>
                <c:pt idx="19" formatCode="General">
                  <c:v>-100</c:v>
                </c:pt>
                <c:pt idx="20" formatCode="General">
                  <c:v>-167</c:v>
                </c:pt>
                <c:pt idx="21" formatCode="General">
                  <c:v>-237</c:v>
                </c:pt>
                <c:pt idx="22" formatCode="General">
                  <c:v>-282</c:v>
                </c:pt>
                <c:pt idx="23" formatCode="General">
                  <c:v>-319</c:v>
                </c:pt>
                <c:pt idx="24" formatCode="General">
                  <c:v>-325</c:v>
                </c:pt>
                <c:pt idx="25" formatCode="General">
                  <c:v>-331</c:v>
                </c:pt>
                <c:pt idx="26" formatCode="General">
                  <c:v>-346</c:v>
                </c:pt>
                <c:pt idx="27" formatCode="General">
                  <c:v>-427</c:v>
                </c:pt>
                <c:pt idx="28" formatCode="General">
                  <c:v>-433</c:v>
                </c:pt>
                <c:pt idx="29" formatCode="General">
                  <c:v>-446</c:v>
                </c:pt>
                <c:pt idx="30" formatCode="General">
                  <c:v>-477</c:v>
                </c:pt>
                <c:pt idx="31" formatCode="General">
                  <c:v>-523</c:v>
                </c:pt>
                <c:pt idx="32" formatCode="General">
                  <c:v>-541</c:v>
                </c:pt>
                <c:pt idx="33" formatCode="General">
                  <c:v>-692</c:v>
                </c:pt>
                <c:pt idx="34" formatCode="General">
                  <c:v>-772</c:v>
                </c:pt>
                <c:pt idx="35" formatCode="General">
                  <c:v>-782</c:v>
                </c:pt>
                <c:pt idx="36">
                  <c:v>-1231</c:v>
                </c:pt>
                <c:pt idx="37">
                  <c:v>-1239</c:v>
                </c:pt>
                <c:pt idx="38">
                  <c:v>-1312</c:v>
                </c:pt>
                <c:pt idx="39">
                  <c:v>-1371</c:v>
                </c:pt>
                <c:pt idx="40">
                  <c:v>-1656</c:v>
                </c:pt>
                <c:pt idx="41">
                  <c:v>-2035</c:v>
                </c:pt>
                <c:pt idx="42">
                  <c:v>-2113</c:v>
                </c:pt>
                <c:pt idx="43">
                  <c:v>-2237</c:v>
                </c:pt>
                <c:pt idx="44">
                  <c:v>-2310</c:v>
                </c:pt>
                <c:pt idx="45">
                  <c:v>-2627</c:v>
                </c:pt>
              </c:numCache>
            </c:numRef>
          </c:val>
          <c:extLst>
            <c:ext xmlns:c16="http://schemas.microsoft.com/office/drawing/2014/chart" uri="{C3380CC4-5D6E-409C-BE32-E72D297353CC}">
              <c16:uniqueId val="{00000001-CB05-469D-8323-C702221CD3A4}"/>
            </c:ext>
          </c:extLst>
        </c:ser>
        <c:dLbls>
          <c:showLegendKey val="0"/>
          <c:showVal val="0"/>
          <c:showCatName val="0"/>
          <c:showSerName val="0"/>
          <c:showPercent val="0"/>
          <c:showBubbleSize val="0"/>
        </c:dLbls>
        <c:gapWidth val="38"/>
        <c:axId val="1407657792"/>
        <c:axId val="1329577920"/>
      </c:barChart>
      <c:catAx>
        <c:axId val="1407657792"/>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329577920"/>
        <c:crosses val="autoZero"/>
        <c:auto val="1"/>
        <c:lblAlgn val="ctr"/>
        <c:lblOffset val="100"/>
        <c:noMultiLvlLbl val="0"/>
      </c:catAx>
      <c:valAx>
        <c:axId val="1329577920"/>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4076577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Agosto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91C3C793-818D-FBEB-8FFD-B28EEC39BC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A2A685AE-93B5-5C38-A3F1-0A087556C6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039761A6-9272-B277-F8A3-3DB9E0579E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15875</xdr:colOff>
      <xdr:row>5</xdr:row>
      <xdr:rowOff>25400</xdr:rowOff>
    </xdr:from>
    <xdr:to>
      <xdr:col>24</xdr:col>
      <xdr:colOff>663575</xdr:colOff>
      <xdr:row>44</xdr:row>
      <xdr:rowOff>28575</xdr:rowOff>
    </xdr:to>
    <xdr:graphicFrame macro="">
      <xdr:nvGraphicFramePr>
        <xdr:cNvPr id="2" name="Gráfico 1">
          <a:extLst>
            <a:ext uri="{FF2B5EF4-FFF2-40B4-BE49-F238E27FC236}">
              <a16:creationId xmlns:a16="http://schemas.microsoft.com/office/drawing/2014/main" id="{C7594314-17B9-504D-F28D-7ABCB32CC5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76200</xdr:colOff>
      <xdr:row>5</xdr:row>
      <xdr:rowOff>3175</xdr:rowOff>
    </xdr:from>
    <xdr:to>
      <xdr:col>24</xdr:col>
      <xdr:colOff>723900</xdr:colOff>
      <xdr:row>44</xdr:row>
      <xdr:rowOff>3175</xdr:rowOff>
    </xdr:to>
    <xdr:graphicFrame macro="">
      <xdr:nvGraphicFramePr>
        <xdr:cNvPr id="2" name="Gráfico 1">
          <a:extLst>
            <a:ext uri="{FF2B5EF4-FFF2-40B4-BE49-F238E27FC236}">
              <a16:creationId xmlns:a16="http://schemas.microsoft.com/office/drawing/2014/main" id="{E2999E6F-6701-4F16-9530-9E74CE1B55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E8CF047E-3582-784B-5452-12A8BFFD5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AD0C3270-A0D4-E8B2-8FDC-4E5FE3B232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66675</xdr:colOff>
      <xdr:row>5</xdr:row>
      <xdr:rowOff>12700</xdr:rowOff>
    </xdr:from>
    <xdr:to>
      <xdr:col>24</xdr:col>
      <xdr:colOff>714375</xdr:colOff>
      <xdr:row>44</xdr:row>
      <xdr:rowOff>12700</xdr:rowOff>
    </xdr:to>
    <xdr:graphicFrame macro="">
      <xdr:nvGraphicFramePr>
        <xdr:cNvPr id="2" name="Gráfico 1">
          <a:extLst>
            <a:ext uri="{FF2B5EF4-FFF2-40B4-BE49-F238E27FC236}">
              <a16:creationId xmlns:a16="http://schemas.microsoft.com/office/drawing/2014/main" id="{0D3CB353-19AE-20DB-7D30-7F9B1D6A17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188EE1BF-A233-00A9-3349-54BF9AA89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5A170540-69E1-9088-5C96-5A048D7DA7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EDD7F1CA-CFAB-60FD-CEE3-7EA23FF8D3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3A9EE3E7-66C4-ECA5-7BB1-C6DEB92A8530}"/>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9F57B37E-7AEB-FD82-14A2-3CB4C1CF3715}"/>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C9EBC88C-92FF-1FE9-E153-8C157E0607CF}"/>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4</xdr:row>
      <xdr:rowOff>374650</xdr:rowOff>
    </xdr:from>
    <xdr:to>
      <xdr:col>24</xdr:col>
      <xdr:colOff>742950</xdr:colOff>
      <xdr:row>43</xdr:row>
      <xdr:rowOff>266700</xdr:rowOff>
    </xdr:to>
    <xdr:graphicFrame macro="">
      <xdr:nvGraphicFramePr>
        <xdr:cNvPr id="2" name="Gráfico 1">
          <a:extLst>
            <a:ext uri="{FF2B5EF4-FFF2-40B4-BE49-F238E27FC236}">
              <a16:creationId xmlns:a16="http://schemas.microsoft.com/office/drawing/2014/main" id="{3BDDF871-33F3-C057-2962-78FF4B0C4A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1EAAEB7B-06A4-6BDF-0892-A61CF4851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BDA2360B-400C-E4D5-DE7A-8CDC7CFB51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F7783584-C895-4AA6-5A9E-BB4E02DB91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372718</xdr:colOff>
      <xdr:row>2</xdr:row>
      <xdr:rowOff>44312</xdr:rowOff>
    </xdr:from>
    <xdr:to>
      <xdr:col>10</xdr:col>
      <xdr:colOff>488674</xdr:colOff>
      <xdr:row>28</xdr:row>
      <xdr:rowOff>140804</xdr:rowOff>
    </xdr:to>
    <xdr:graphicFrame macro="">
      <xdr:nvGraphicFramePr>
        <xdr:cNvPr id="2" name="Gráfico 1">
          <a:extLst>
            <a:ext uri="{FF2B5EF4-FFF2-40B4-BE49-F238E27FC236}">
              <a16:creationId xmlns:a16="http://schemas.microsoft.com/office/drawing/2014/main" id="{65D27369-61A8-7A72-6098-D295EFE10F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814</xdr:colOff>
      <xdr:row>2</xdr:row>
      <xdr:rowOff>1456</xdr:rowOff>
    </xdr:from>
    <xdr:to>
      <xdr:col>12</xdr:col>
      <xdr:colOff>65942</xdr:colOff>
      <xdr:row>30</xdr:row>
      <xdr:rowOff>256442</xdr:rowOff>
    </xdr:to>
    <xdr:graphicFrame macro="">
      <xdr:nvGraphicFramePr>
        <xdr:cNvPr id="2" name="Gráfico 1">
          <a:extLst>
            <a:ext uri="{FF2B5EF4-FFF2-40B4-BE49-F238E27FC236}">
              <a16:creationId xmlns:a16="http://schemas.microsoft.com/office/drawing/2014/main" id="{FC084844-729A-4624-8E57-559388010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247650</xdr:colOff>
      <xdr:row>5</xdr:row>
      <xdr:rowOff>269875</xdr:rowOff>
    </xdr:from>
    <xdr:to>
      <xdr:col>6</xdr:col>
      <xdr:colOff>457199</xdr:colOff>
      <xdr:row>30</xdr:row>
      <xdr:rowOff>171450</xdr:rowOff>
    </xdr:to>
    <xdr:graphicFrame macro="">
      <xdr:nvGraphicFramePr>
        <xdr:cNvPr id="2" name="Gráfico 1">
          <a:extLst>
            <a:ext uri="{FF2B5EF4-FFF2-40B4-BE49-F238E27FC236}">
              <a16:creationId xmlns:a16="http://schemas.microsoft.com/office/drawing/2014/main" id="{CBAB9125-FF5E-F435-B579-3E9297554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638175</xdr:colOff>
      <xdr:row>5</xdr:row>
      <xdr:rowOff>50799</xdr:rowOff>
    </xdr:from>
    <xdr:to>
      <xdr:col>12</xdr:col>
      <xdr:colOff>1009650</xdr:colOff>
      <xdr:row>30</xdr:row>
      <xdr:rowOff>47624</xdr:rowOff>
    </xdr:to>
    <xdr:graphicFrame macro="">
      <xdr:nvGraphicFramePr>
        <xdr:cNvPr id="3" name="Gráfico 2">
          <a:extLst>
            <a:ext uri="{FF2B5EF4-FFF2-40B4-BE49-F238E27FC236}">
              <a16:creationId xmlns:a16="http://schemas.microsoft.com/office/drawing/2014/main" id="{C4F45B97-B1B4-00C5-050E-C7CDED55A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561975</xdr:colOff>
      <xdr:row>32</xdr:row>
      <xdr:rowOff>88900</xdr:rowOff>
    </xdr:to>
    <xdr:graphicFrame macro="">
      <xdr:nvGraphicFramePr>
        <xdr:cNvPr id="2" name="Gráfico 1">
          <a:extLst>
            <a:ext uri="{FF2B5EF4-FFF2-40B4-BE49-F238E27FC236}">
              <a16:creationId xmlns:a16="http://schemas.microsoft.com/office/drawing/2014/main" id="{79EA2218-BBE1-FECD-9492-BB9E038880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727075</xdr:colOff>
      <xdr:row>5</xdr:row>
      <xdr:rowOff>15875</xdr:rowOff>
    </xdr:from>
    <xdr:to>
      <xdr:col>12</xdr:col>
      <xdr:colOff>600075</xdr:colOff>
      <xdr:row>32</xdr:row>
      <xdr:rowOff>88900</xdr:rowOff>
    </xdr:to>
    <xdr:graphicFrame macro="">
      <xdr:nvGraphicFramePr>
        <xdr:cNvPr id="3" name="Gráfico 2">
          <a:extLst>
            <a:ext uri="{FF2B5EF4-FFF2-40B4-BE49-F238E27FC236}">
              <a16:creationId xmlns:a16="http://schemas.microsoft.com/office/drawing/2014/main" id="{445C2D5D-B33C-0F7F-44B4-9476437676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5</xdr:row>
      <xdr:rowOff>92075</xdr:rowOff>
    </xdr:from>
    <xdr:to>
      <xdr:col>6</xdr:col>
      <xdr:colOff>584200</xdr:colOff>
      <xdr:row>33</xdr:row>
      <xdr:rowOff>3175</xdr:rowOff>
    </xdr:to>
    <xdr:graphicFrame macro="">
      <xdr:nvGraphicFramePr>
        <xdr:cNvPr id="2" name="Gráfico 1">
          <a:extLst>
            <a:ext uri="{FF2B5EF4-FFF2-40B4-BE49-F238E27FC236}">
              <a16:creationId xmlns:a16="http://schemas.microsoft.com/office/drawing/2014/main" id="{09190F98-6B2C-A256-7F29-6B2F51FA93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711200</xdr:colOff>
      <xdr:row>6</xdr:row>
      <xdr:rowOff>15875</xdr:rowOff>
    </xdr:from>
    <xdr:to>
      <xdr:col>12</xdr:col>
      <xdr:colOff>901700</xdr:colOff>
      <xdr:row>33</xdr:row>
      <xdr:rowOff>88900</xdr:rowOff>
    </xdr:to>
    <xdr:graphicFrame macro="">
      <xdr:nvGraphicFramePr>
        <xdr:cNvPr id="3" name="Gráfico 2">
          <a:extLst>
            <a:ext uri="{FF2B5EF4-FFF2-40B4-BE49-F238E27FC236}">
              <a16:creationId xmlns:a16="http://schemas.microsoft.com/office/drawing/2014/main" id="{F5AA411B-141A-90C0-4FBF-D25141EA8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356160</xdr:colOff>
      <xdr:row>3</xdr:row>
      <xdr:rowOff>50053</xdr:rowOff>
    </xdr:from>
    <xdr:to>
      <xdr:col>12</xdr:col>
      <xdr:colOff>305921</xdr:colOff>
      <xdr:row>29</xdr:row>
      <xdr:rowOff>279586</xdr:rowOff>
    </xdr:to>
    <xdr:graphicFrame macro="">
      <xdr:nvGraphicFramePr>
        <xdr:cNvPr id="2" name="Gráfico 1">
          <a:extLst>
            <a:ext uri="{FF2B5EF4-FFF2-40B4-BE49-F238E27FC236}">
              <a16:creationId xmlns:a16="http://schemas.microsoft.com/office/drawing/2014/main" id="{AEAAB644-6EC0-6B56-1FDD-3932D4B0F2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82678</xdr:colOff>
      <xdr:row>3</xdr:row>
      <xdr:rowOff>100792</xdr:rowOff>
    </xdr:from>
    <xdr:to>
      <xdr:col>21</xdr:col>
      <xdr:colOff>66871</xdr:colOff>
      <xdr:row>65</xdr:row>
      <xdr:rowOff>182436</xdr:rowOff>
    </xdr:to>
    <xdr:graphicFrame macro="">
      <xdr:nvGraphicFramePr>
        <xdr:cNvPr id="2" name="Gráfico 1">
          <a:extLst>
            <a:ext uri="{FF2B5EF4-FFF2-40B4-BE49-F238E27FC236}">
              <a16:creationId xmlns:a16="http://schemas.microsoft.com/office/drawing/2014/main" id="{E36A8834-404C-4886-90D5-95F790199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90178210-247B-8E5E-B8A6-6C8B6F62ED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6FEC7B20-9545-A57C-3FD2-6BE3F6A6E5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1ACDBC22-2ECF-B6B5-A4BE-40FB728E82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156882</xdr:colOff>
      <xdr:row>5</xdr:row>
      <xdr:rowOff>90581</xdr:rowOff>
    </xdr:from>
    <xdr:to>
      <xdr:col>14</xdr:col>
      <xdr:colOff>569632</xdr:colOff>
      <xdr:row>21</xdr:row>
      <xdr:rowOff>39781</xdr:rowOff>
    </xdr:to>
    <xdr:graphicFrame macro="">
      <xdr:nvGraphicFramePr>
        <xdr:cNvPr id="2" name="Gráfico 1">
          <a:extLst>
            <a:ext uri="{FF2B5EF4-FFF2-40B4-BE49-F238E27FC236}">
              <a16:creationId xmlns:a16="http://schemas.microsoft.com/office/drawing/2014/main" id="{17AA5B71-A9DD-5625-5F49-D3992FBDBE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201706</xdr:colOff>
      <xdr:row>24</xdr:row>
      <xdr:rowOff>113366</xdr:rowOff>
    </xdr:from>
    <xdr:to>
      <xdr:col>14</xdr:col>
      <xdr:colOff>614456</xdr:colOff>
      <xdr:row>40</xdr:row>
      <xdr:rowOff>67609</xdr:rowOff>
    </xdr:to>
    <xdr:graphicFrame macro="">
      <xdr:nvGraphicFramePr>
        <xdr:cNvPr id="3" name="Gráfico 2">
          <a:extLst>
            <a:ext uri="{FF2B5EF4-FFF2-40B4-BE49-F238E27FC236}">
              <a16:creationId xmlns:a16="http://schemas.microsoft.com/office/drawing/2014/main" id="{96205FE7-2FAE-8018-5973-610EC6571E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77B381C5-EA75-E173-6079-3FED8FC617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408BD882-7FEE-0CC8-8ED5-5AF69194D2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4</xdr:row>
      <xdr:rowOff>133350</xdr:rowOff>
    </xdr:from>
    <xdr:to>
      <xdr:col>11</xdr:col>
      <xdr:colOff>587375</xdr:colOff>
      <xdr:row>30</xdr:row>
      <xdr:rowOff>133350</xdr:rowOff>
    </xdr:to>
    <xdr:graphicFrame macro="">
      <xdr:nvGraphicFramePr>
        <xdr:cNvPr id="2" name="Gráfico 1">
          <a:extLst>
            <a:ext uri="{FF2B5EF4-FFF2-40B4-BE49-F238E27FC236}">
              <a16:creationId xmlns:a16="http://schemas.microsoft.com/office/drawing/2014/main" id="{014C17E7-CC50-FDC9-425A-3CCFE48204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5191DCA2-6A05-C46A-5C8F-5CEB2437FD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EA783773-E4F0-F398-9982-F122717584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3\Agosto\Informacion%20Complementaria\Escolaridad_2023.xlsx" TargetMode="External"/><Relationship Id="rId1" Type="http://schemas.openxmlformats.org/officeDocument/2006/relationships/externalLinkPath" Target="file:///\\10.238.199.22\dansep-estad\2023\Agosto\Informacion%20Complementaria\Escolaridad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0.238.199.22\dansep-estad\2023\Agosto\Informacion%20Complementaria\Ing-Egr_08_2023.xlsx" TargetMode="External"/><Relationship Id="rId1" Type="http://schemas.openxmlformats.org/officeDocument/2006/relationships/externalLinkPath" Target="file:///\\10.238.199.22\dansep-estad\2023\Agosto\Informacion%20Complementaria\Ing-Egr_08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talogos"/>
      <sheetName val="Plantilla Mensual"/>
      <sheetName val="Altas"/>
      <sheetName val="TOTAL CF Y EF"/>
      <sheetName val="ESCOLARIDAD TOTAL"/>
      <sheetName val="GRAF PAST ESC"/>
      <sheetName val="ESCOLARIDAD_SITJUR"/>
      <sheetName val="REPORTE_CAPTURA"/>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ág-5-Tab-ING-EGR"/>
      <sheetName val="Pág-6-Tab-ING-EGR"/>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Agosto'&amp;anio='2023'&amp;origen='excel'" preserveFormatting="0" connectionId="5841" xr16:uid="{739425FA-4508-456F-9F12-F9318DD854F6}"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Agosto'&amp;anio='2023'&amp;origen='excel'" preserveFormatting="0" connectionId="5851" xr16:uid="{8B2C7324-8A8B-4CAD-9505-4D8FD8975A58}"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Agosto'&amp;anio='2023'&amp;origen='excel'" preserveFormatting="0" connectionId="5852" xr16:uid="{87C3798A-2D97-4BB3-8F66-E27F8E068803}"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Agosto'&amp;anio='2023'&amp;origen='excel'" preserveFormatting="0" connectionId="5853" xr16:uid="{012D0D44-07F7-41A2-9381-3718CCD88EB7}"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Agosto'&amp;anio='2023'&amp;origen='excel'" preserveFormatting="0" connectionId="5854" xr16:uid="{E4B4C735-9A34-4A8D-A8CC-870ACD559A8B}"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197" preserveFormatting="0" connectionId="5856" xr16:uid="{B534C677-BBC9-4FC7-9F52-FE938E3416BA}"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251" preserveFormatting="0" connectionId="5857" xr16:uid="{C0B77AB9-0AFF-407F-AC56-4AA00BD28463}"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07" preserveFormatting="0" connectionId="5859" xr16:uid="{E2D674E8-2734-4DD5-884A-93EB6E61F52E}"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30" preserveFormatting="0" connectionId="5860" xr16:uid="{E15AE1DA-7A2C-43E2-AEF2-CF438C50CDA7}"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37" preserveFormatting="0" connectionId="5861" xr16:uid="{F3EA9051-D85A-449F-934A-58686F50A825}"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45" preserveFormatting="0" connectionId="5862" xr16:uid="{E8F1E7F8-8429-4137-AF01-01FFE7245E7E}"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9B13225D-E5C9-4237-8662-929A551B3FFC}"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46" preserveFormatting="0" connectionId="5863" xr16:uid="{DD9B0DCC-5402-4761-AB8B-29CB64325EDF}"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70" preserveFormatting="0" connectionId="5864" xr16:uid="{112C402E-8A39-45F4-A7BE-02ED75CF8B4A}"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474" preserveFormatting="0" connectionId="5865" xr16:uid="{ABF1248D-6EBE-40EE-8948-DBA0468202F5}"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653" preserveFormatting="0" connectionId="5866" xr16:uid="{CEEB05AF-D70D-4E17-B812-D33A5D005B1D}"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654" preserveFormatting="0" connectionId="5868" xr16:uid="{B0AFC3FB-831E-460E-B14A-95C177BCAD04}"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655" preserveFormatting="0" connectionId="5869" xr16:uid="{6FA72600-E372-4B81-AE84-BF8C56AC2F3B}"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660" preserveFormatting="0" connectionId="5870" xr16:uid="{07684D3C-BBF0-40A5-90F0-B60DE0749334}"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Agosto'&amp;anio='2023'&amp;id_centro=229" preserveFormatting="0" connectionId="5871" xr16:uid="{E7A4F3EE-9A83-48DD-B5BF-EB7B29CB23B0}"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Agosto&amp;anio=2023&amp;origen=excel" preserveFormatting="0" connectionId="5855" xr16:uid="{C19033F5-F099-4CE5-9895-1860BFCE7A23}"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F4A079ED-BBBF-414D-9277-8F689CC89737}"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09D6DF98-0F71-4EF5-B800-7D414192F11D}"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Agosto'&amp;anio='2023'&amp;origen='excel'" preserveFormatting="0" connectionId="5872" xr16:uid="{530F227B-EDBB-4BF0-9AAE-D87C44BA38F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Agosto'&amp;anio='2023'&amp;origen='excel'" preserveFormatting="0" connectionId="5873" xr16:uid="{A0F2A051-710B-4596-86EA-3B39485B16B4}"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Agosto'&amp;anio='2023'&amp;origen='excel'" preserveFormatting="0" connectionId="5874" xr16:uid="{393042DC-C0B1-4EB2-98D0-43A2FB20A641}"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Agosto'&amp;anio='2023'&amp;origen='excel'" preserveFormatting="0" connectionId="5875" xr16:uid="{17FC5111-4C6F-4918-9036-0A57BF408E02}"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Agosto'&amp;anio='2023'&amp;origen='excel'" preserveFormatting="0" connectionId="5876" xr16:uid="{576494F6-C86A-416C-AC70-ABE511A20089}"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Agosto'&amp;anio='2023'&amp;origen='excel'" preserveFormatting="0" connectionId="5877" xr16:uid="{6E923191-F54F-414C-B05F-EFAE04984E3E}"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Agosto'&amp;anio='2023'&amp;origen='excel'" preserveFormatting="0" connectionId="5879" xr16:uid="{4D81DB5A-6326-44B1-A72A-94AFE1F56036}"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Agosto'&amp;anio='2023'&amp;origen='excel'" preserveFormatting="0" connectionId="5880" xr16:uid="{C60B5435-F5BE-4EE3-9838-0BFF70D7C8A6}"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Agosto'&amp;anio='2023'&amp;origen='excel'" preserveFormatting="0" connectionId="5881" xr16:uid="{801EACEC-5643-4C32-A40D-2A0C8F888D24}"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Agosto'&amp;anio='2023'&amp;origen='excel'" preserveFormatting="0" connectionId="5882" xr16:uid="{6DF41538-869A-4437-99B3-074E232D539C}"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Agosto'&amp;anio='2023'&amp;origen='excel'" preserveFormatting="0" connectionId="5842" xr16:uid="{8D33857C-B50E-4D4A-B1E8-AA8A933FEDC4}"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Agosto'&amp;anio='2023'&amp;origen='excel'" preserveFormatting="0" connectionId="5883" xr16:uid="{A7D80C5C-3014-48BD-B50F-25E0902AECB9}"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35C21DF9-4758-4662-BDA4-70BB40EE1F57}"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Agosto'&amp;anio='2023'&amp;origen='excel'" preserveFormatting="0" connectionId="5843" xr16:uid="{72283D13-70EF-4CF9-BE14-A4D2EB03D0D3}"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Agosto'&amp;anio='2023'&amp;origen='excel'" preserveFormatting="0" connectionId="5844" xr16:uid="{46444FC2-AEA8-41B8-BD7C-05F1D9944242}"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Agosto'&amp;anio='2023'&amp;origen='excel'" preserveFormatting="0" connectionId="5847" xr16:uid="{52851860-BE98-489F-9C65-2377CF2EABEA}"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Agosto'&amp;anio='2023'&amp;origen='excel'" preserveFormatting="0" connectionId="5849" xr16:uid="{BA43D6B0-9217-4F53-BF4B-CA626368833F}"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Agosto'&amp;anio='2023'&amp;origen='excel'" preserveFormatting="0" connectionId="5850" xr16:uid="{462C32B9-17F5-4916-85B9-C95781001C45}"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R30" sqref="R30"/>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BC70D-DDAC-4075-9CD3-56461521ED1D}">
  <dimension ref="A1:O46"/>
  <sheetViews>
    <sheetView view="pageBreakPreview" zoomScale="85" zoomScaleNormal="100" zoomScaleSheetLayoutView="85" workbookViewId="0">
      <selection activeCell="Q43" sqref="Q43"/>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30" t="s">
        <v>177</v>
      </c>
      <c r="B2" s="630"/>
      <c r="C2" s="630"/>
      <c r="D2" s="630"/>
      <c r="E2" s="630"/>
      <c r="F2" s="630"/>
      <c r="G2" s="630"/>
      <c r="H2" s="630"/>
      <c r="I2" s="630"/>
      <c r="J2" s="630"/>
      <c r="K2" s="630"/>
      <c r="L2" s="630"/>
      <c r="M2" s="630"/>
      <c r="N2" s="630"/>
      <c r="O2" s="630"/>
    </row>
    <row r="3" spans="1:15" ht="24.95" customHeight="1">
      <c r="A3" s="630" t="str">
        <f>UPPER(CONCATENATE("Agosto 2023"))</f>
        <v>AGOSTO 2023</v>
      </c>
      <c r="B3" s="630"/>
      <c r="C3" s="630"/>
      <c r="D3" s="630"/>
      <c r="E3" s="630"/>
      <c r="F3" s="630"/>
      <c r="G3" s="630"/>
      <c r="H3" s="630"/>
      <c r="I3" s="630"/>
      <c r="J3" s="630"/>
      <c r="K3" s="630"/>
      <c r="L3" s="630"/>
      <c r="M3" s="630"/>
      <c r="N3" s="630"/>
      <c r="O3" s="630"/>
    </row>
    <row r="4" spans="1:15">
      <c r="A4" s="136"/>
      <c r="B4" s="128"/>
      <c r="C4" s="128"/>
      <c r="D4" s="128"/>
      <c r="E4" s="128"/>
      <c r="F4" s="128"/>
      <c r="G4" s="128"/>
      <c r="H4" s="128"/>
      <c r="I4" s="128"/>
      <c r="J4" s="128"/>
      <c r="K4" s="128"/>
      <c r="L4" s="128"/>
      <c r="M4" s="128"/>
      <c r="N4" s="128"/>
      <c r="O4" s="128"/>
    </row>
    <row r="5" spans="1:15" ht="24.95" customHeight="1">
      <c r="A5" s="630" t="str">
        <f>UPPER(CONCATENATE("2013 - 2023*"))</f>
        <v>2013 - 2023*</v>
      </c>
      <c r="B5" s="630"/>
      <c r="C5" s="630"/>
      <c r="D5" s="630"/>
      <c r="E5" s="630"/>
      <c r="F5" s="630"/>
      <c r="G5" s="630"/>
      <c r="H5" s="630"/>
      <c r="I5" s="630"/>
      <c r="J5" s="630"/>
      <c r="K5" s="630"/>
      <c r="L5" s="630"/>
      <c r="M5" s="630"/>
      <c r="N5" s="630"/>
      <c r="O5" s="630"/>
    </row>
    <row r="6" spans="1:15">
      <c r="A6" s="136"/>
      <c r="B6" s="128"/>
      <c r="C6" s="128"/>
      <c r="D6" s="128"/>
      <c r="E6" s="128"/>
      <c r="F6" s="128"/>
      <c r="G6" s="128"/>
      <c r="H6" s="128"/>
      <c r="I6" s="128"/>
      <c r="J6" s="128"/>
      <c r="K6" s="128"/>
      <c r="L6" s="128"/>
      <c r="M6" s="128"/>
      <c r="N6" s="128"/>
      <c r="O6" s="128"/>
    </row>
    <row r="7" spans="1:15">
      <c r="A7" s="358" t="s">
        <v>178</v>
      </c>
      <c r="B7" s="358" t="s">
        <v>104</v>
      </c>
      <c r="C7" s="128"/>
      <c r="D7" s="128"/>
      <c r="E7" s="128"/>
      <c r="F7" s="128"/>
      <c r="G7" s="128"/>
      <c r="H7" s="128"/>
      <c r="I7" s="128"/>
      <c r="J7" s="128"/>
      <c r="K7" s="128"/>
      <c r="L7" s="128"/>
      <c r="M7" s="128"/>
      <c r="N7" s="128"/>
      <c r="O7" s="128"/>
    </row>
    <row r="8" spans="1:15">
      <c r="A8" s="358">
        <v>2013</v>
      </c>
      <c r="B8" s="359">
        <v>246334</v>
      </c>
      <c r="C8" s="128"/>
      <c r="D8" s="128"/>
      <c r="E8" s="128"/>
      <c r="F8" s="128"/>
      <c r="G8" s="128"/>
      <c r="H8" s="128"/>
      <c r="I8" s="128"/>
      <c r="J8" s="128"/>
      <c r="K8" s="128"/>
      <c r="L8" s="128"/>
      <c r="M8" s="128"/>
      <c r="N8" s="128"/>
      <c r="O8" s="128"/>
    </row>
    <row r="9" spans="1:15">
      <c r="A9" s="358">
        <v>2014</v>
      </c>
      <c r="B9" s="359">
        <v>255638</v>
      </c>
      <c r="C9" s="128"/>
      <c r="D9" s="128"/>
      <c r="E9" s="128"/>
      <c r="F9" s="128"/>
      <c r="G9" s="128"/>
      <c r="H9" s="128"/>
      <c r="I9" s="128"/>
      <c r="J9" s="128"/>
      <c r="K9" s="128"/>
      <c r="L9" s="128"/>
      <c r="M9" s="128"/>
      <c r="N9" s="128"/>
      <c r="O9" s="128"/>
    </row>
    <row r="10" spans="1:15">
      <c r="A10" s="358">
        <v>2015</v>
      </c>
      <c r="B10" s="359">
        <v>247488</v>
      </c>
      <c r="C10" s="128"/>
      <c r="D10" s="128"/>
      <c r="E10" s="128"/>
      <c r="F10" s="128"/>
      <c r="G10" s="128"/>
      <c r="H10" s="128"/>
      <c r="I10" s="128"/>
      <c r="J10" s="128"/>
      <c r="K10" s="128"/>
      <c r="L10" s="128"/>
      <c r="M10" s="128"/>
      <c r="N10" s="128"/>
      <c r="O10" s="128"/>
    </row>
    <row r="11" spans="1:15">
      <c r="A11" s="358">
        <v>2016</v>
      </c>
      <c r="B11" s="359">
        <v>217868</v>
      </c>
      <c r="C11" s="128"/>
      <c r="D11" s="128"/>
      <c r="E11" s="128"/>
      <c r="F11" s="128"/>
      <c r="G11" s="128"/>
      <c r="H11" s="128"/>
      <c r="I11" s="128"/>
      <c r="J11" s="128"/>
      <c r="K11" s="128"/>
      <c r="L11" s="128"/>
      <c r="M11" s="128"/>
      <c r="N11" s="128"/>
      <c r="O11" s="128"/>
    </row>
    <row r="12" spans="1:15">
      <c r="A12" s="358">
        <v>2017</v>
      </c>
      <c r="B12" s="359">
        <v>204617</v>
      </c>
      <c r="C12" s="128"/>
      <c r="D12" s="128"/>
      <c r="E12" s="128"/>
      <c r="F12" s="128"/>
      <c r="G12" s="128"/>
      <c r="H12" s="128"/>
      <c r="I12" s="128"/>
      <c r="J12" s="128"/>
      <c r="K12" s="128"/>
      <c r="L12" s="128"/>
      <c r="M12" s="128"/>
      <c r="N12" s="128"/>
      <c r="O12" s="128"/>
    </row>
    <row r="13" spans="1:15">
      <c r="A13" s="358">
        <v>2018</v>
      </c>
      <c r="B13" s="359">
        <v>197988</v>
      </c>
      <c r="C13" s="128"/>
      <c r="D13" s="128"/>
      <c r="E13" s="128"/>
      <c r="F13" s="128"/>
      <c r="G13" s="128"/>
      <c r="H13" s="128"/>
      <c r="I13" s="128"/>
      <c r="J13" s="128"/>
      <c r="K13" s="128"/>
      <c r="L13" s="128"/>
      <c r="M13" s="128"/>
      <c r="N13" s="128"/>
      <c r="O13" s="128"/>
    </row>
    <row r="14" spans="1:15">
      <c r="A14" s="358">
        <v>2019</v>
      </c>
      <c r="B14" s="359">
        <v>200936</v>
      </c>
      <c r="C14" s="128"/>
      <c r="D14" s="128"/>
      <c r="E14" s="128"/>
      <c r="F14" s="128"/>
      <c r="G14" s="128"/>
      <c r="H14" s="128"/>
      <c r="I14" s="128"/>
      <c r="J14" s="128"/>
      <c r="K14" s="128"/>
      <c r="L14" s="128"/>
      <c r="M14" s="128"/>
      <c r="N14" s="128"/>
      <c r="O14" s="128"/>
    </row>
    <row r="15" spans="1:15">
      <c r="A15" s="358">
        <v>2020</v>
      </c>
      <c r="B15" s="359">
        <v>214231</v>
      </c>
      <c r="C15" s="128"/>
      <c r="D15" s="128"/>
      <c r="E15" s="128"/>
      <c r="F15" s="128"/>
      <c r="G15" s="128"/>
      <c r="H15" s="128"/>
      <c r="I15" s="128"/>
      <c r="J15" s="128"/>
      <c r="K15" s="128"/>
      <c r="L15" s="128"/>
      <c r="M15" s="128"/>
      <c r="N15" s="128"/>
      <c r="O15" s="128"/>
    </row>
    <row r="16" spans="1:15">
      <c r="A16" s="358">
        <v>2021</v>
      </c>
      <c r="B16" s="359">
        <v>222369</v>
      </c>
      <c r="C16" s="128"/>
      <c r="D16" s="128"/>
      <c r="E16" s="128"/>
      <c r="F16" s="128"/>
      <c r="G16" s="128"/>
      <c r="H16" s="128"/>
      <c r="I16" s="128"/>
      <c r="J16" s="128"/>
      <c r="K16" s="128"/>
      <c r="L16" s="128"/>
      <c r="M16" s="128"/>
      <c r="N16" s="128"/>
      <c r="O16" s="128"/>
    </row>
    <row r="17" spans="1:15">
      <c r="A17" s="358">
        <v>2022</v>
      </c>
      <c r="B17" s="359">
        <v>228530</v>
      </c>
      <c r="C17" s="128"/>
      <c r="D17" s="128"/>
      <c r="E17" s="128"/>
      <c r="F17" s="128"/>
      <c r="G17" s="128"/>
      <c r="H17" s="128"/>
      <c r="I17" s="128"/>
      <c r="J17" s="128"/>
      <c r="K17" s="128"/>
      <c r="L17" s="128"/>
      <c r="M17" s="128"/>
      <c r="N17" s="128"/>
      <c r="O17" s="128"/>
    </row>
    <row r="18" spans="1:15">
      <c r="A18" s="358" t="s">
        <v>654</v>
      </c>
      <c r="B18" s="359">
        <v>234561</v>
      </c>
      <c r="C18" s="128"/>
      <c r="D18" s="128"/>
      <c r="E18" s="128"/>
      <c r="F18" s="128"/>
      <c r="G18" s="128"/>
      <c r="H18" s="128"/>
      <c r="I18" s="128"/>
      <c r="J18" s="128"/>
      <c r="K18" s="128"/>
      <c r="L18" s="128"/>
      <c r="M18" s="128"/>
      <c r="N18" s="128"/>
      <c r="O18" s="128"/>
    </row>
    <row r="19" spans="1:15">
      <c r="A19" s="358"/>
      <c r="B19" s="358"/>
      <c r="C19" s="128"/>
      <c r="D19" s="128"/>
      <c r="E19" s="128"/>
      <c r="F19" s="128"/>
      <c r="G19" s="128"/>
      <c r="H19" s="128"/>
      <c r="I19" s="128"/>
      <c r="J19" s="128"/>
      <c r="K19" s="128"/>
      <c r="L19" s="128"/>
      <c r="M19" s="128"/>
      <c r="N19" s="128"/>
      <c r="O19" s="128"/>
    </row>
    <row r="20" spans="1:15">
      <c r="A20" s="358"/>
      <c r="B20" s="256"/>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630" t="str">
        <f>UPPER(CONCATENATE("Agosto 2022 - Agosto 2023"))</f>
        <v>AGOSTO 2022 - AGOSTO 2023</v>
      </c>
      <c r="B24" s="630"/>
      <c r="C24" s="630"/>
      <c r="D24" s="630"/>
      <c r="E24" s="630"/>
      <c r="F24" s="630"/>
      <c r="G24" s="630"/>
      <c r="H24" s="630"/>
      <c r="I24" s="630"/>
      <c r="J24" s="630"/>
      <c r="K24" s="630"/>
      <c r="L24" s="630"/>
      <c r="M24" s="630"/>
      <c r="N24" s="630"/>
      <c r="O24" s="630"/>
    </row>
    <row r="25" spans="1:15">
      <c r="A25" s="171" t="s">
        <v>63</v>
      </c>
      <c r="B25" s="171" t="s">
        <v>64</v>
      </c>
      <c r="C25" s="171" t="s">
        <v>83</v>
      </c>
      <c r="D25" s="128"/>
      <c r="E25" s="128"/>
      <c r="F25" s="128"/>
      <c r="G25" s="128"/>
      <c r="H25" s="128"/>
      <c r="I25" s="128"/>
      <c r="J25" s="128"/>
      <c r="K25" s="128"/>
      <c r="L25" s="128"/>
      <c r="M25" s="128"/>
      <c r="N25" s="128"/>
      <c r="O25" s="128"/>
    </row>
    <row r="26" spans="1:15">
      <c r="A26" s="629">
        <v>2022</v>
      </c>
      <c r="B26" s="171" t="s">
        <v>164</v>
      </c>
      <c r="C26" s="172">
        <v>229621</v>
      </c>
      <c r="D26" s="128"/>
      <c r="E26" s="128"/>
      <c r="F26" s="128"/>
      <c r="G26" s="128"/>
      <c r="H26" s="128"/>
      <c r="I26" s="128"/>
      <c r="J26" s="128"/>
      <c r="K26" s="128"/>
      <c r="L26" s="128"/>
      <c r="M26" s="128"/>
      <c r="N26" s="128"/>
      <c r="O26" s="128"/>
    </row>
    <row r="27" spans="1:15">
      <c r="A27" s="629"/>
      <c r="B27" s="171" t="s">
        <v>165</v>
      </c>
      <c r="C27" s="172">
        <v>229623</v>
      </c>
      <c r="D27" s="128"/>
      <c r="E27" s="128"/>
      <c r="F27" s="128"/>
      <c r="G27" s="128"/>
      <c r="H27" s="128"/>
      <c r="I27" s="128"/>
      <c r="J27" s="128"/>
      <c r="K27" s="128"/>
      <c r="L27" s="128"/>
      <c r="M27" s="128"/>
      <c r="N27" s="128"/>
      <c r="O27" s="128"/>
    </row>
    <row r="28" spans="1:15">
      <c r="A28" s="629"/>
      <c r="B28" s="171" t="s">
        <v>166</v>
      </c>
      <c r="C28" s="172">
        <v>229965</v>
      </c>
      <c r="D28" s="128"/>
      <c r="E28" s="128"/>
      <c r="F28" s="128"/>
      <c r="G28" s="128"/>
      <c r="H28" s="128"/>
      <c r="I28" s="128"/>
      <c r="J28" s="128"/>
      <c r="K28" s="128"/>
      <c r="L28" s="128"/>
      <c r="M28" s="128"/>
      <c r="N28" s="128"/>
      <c r="O28" s="128"/>
    </row>
    <row r="29" spans="1:15">
      <c r="A29" s="629"/>
      <c r="B29" s="171" t="s">
        <v>167</v>
      </c>
      <c r="C29" s="172">
        <v>230000</v>
      </c>
      <c r="D29" s="128"/>
      <c r="E29" s="128"/>
      <c r="F29" s="128"/>
      <c r="G29" s="128"/>
      <c r="H29" s="128"/>
      <c r="I29" s="128"/>
      <c r="J29" s="128"/>
      <c r="K29" s="128"/>
      <c r="L29" s="128"/>
      <c r="M29" s="128"/>
      <c r="N29" s="128"/>
      <c r="O29" s="128"/>
    </row>
    <row r="30" spans="1:15">
      <c r="A30" s="629"/>
      <c r="B30" s="171" t="s">
        <v>168</v>
      </c>
      <c r="C30" s="172">
        <v>228530</v>
      </c>
      <c r="D30" s="128"/>
      <c r="E30" s="128"/>
      <c r="F30" s="128"/>
      <c r="G30" s="128"/>
      <c r="H30" s="128"/>
      <c r="I30" s="128"/>
      <c r="J30" s="128"/>
      <c r="K30" s="128"/>
      <c r="L30" s="128"/>
      <c r="M30" s="128"/>
      <c r="N30" s="128"/>
      <c r="O30" s="128"/>
    </row>
    <row r="31" spans="1:15">
      <c r="A31" s="629">
        <v>2023</v>
      </c>
      <c r="B31" s="171" t="s">
        <v>169</v>
      </c>
      <c r="C31" s="172">
        <v>230051</v>
      </c>
      <c r="D31" s="128"/>
      <c r="E31" s="128"/>
      <c r="F31" s="128"/>
      <c r="G31" s="128"/>
      <c r="H31" s="128"/>
      <c r="I31" s="128"/>
      <c r="J31" s="128"/>
      <c r="K31" s="128"/>
      <c r="L31" s="128"/>
      <c r="M31" s="128"/>
      <c r="N31" s="128"/>
      <c r="O31" s="128"/>
    </row>
    <row r="32" spans="1:15">
      <c r="A32" s="629"/>
      <c r="B32" s="171" t="s">
        <v>170</v>
      </c>
      <c r="C32" s="172">
        <v>230730</v>
      </c>
      <c r="D32" s="128"/>
      <c r="E32" s="128"/>
      <c r="F32" s="128"/>
      <c r="G32" s="128"/>
      <c r="H32" s="128"/>
      <c r="I32" s="128"/>
      <c r="J32" s="128"/>
      <c r="K32" s="128"/>
      <c r="L32" s="128"/>
      <c r="M32" s="128"/>
      <c r="N32" s="128"/>
      <c r="O32" s="128"/>
    </row>
    <row r="33" spans="1:15">
      <c r="A33" s="629"/>
      <c r="B33" s="171" t="s">
        <v>171</v>
      </c>
      <c r="C33" s="172">
        <v>231100</v>
      </c>
      <c r="D33" s="128"/>
      <c r="E33" s="128"/>
      <c r="F33" s="128"/>
      <c r="G33" s="128"/>
      <c r="H33" s="128"/>
      <c r="I33" s="128"/>
      <c r="J33" s="128"/>
      <c r="K33" s="128"/>
      <c r="L33" s="128"/>
      <c r="M33" s="128"/>
      <c r="N33" s="128"/>
      <c r="O33" s="128"/>
    </row>
    <row r="34" spans="1:15">
      <c r="A34" s="629"/>
      <c r="B34" s="171" t="s">
        <v>172</v>
      </c>
      <c r="C34" s="172">
        <v>231907</v>
      </c>
      <c r="D34" s="128"/>
      <c r="E34" s="128"/>
      <c r="F34" s="128"/>
      <c r="G34" s="128"/>
      <c r="H34" s="128"/>
      <c r="I34" s="128"/>
      <c r="J34" s="128"/>
      <c r="K34" s="128"/>
      <c r="L34" s="128"/>
      <c r="M34" s="128"/>
      <c r="N34" s="128"/>
      <c r="O34" s="128"/>
    </row>
    <row r="35" spans="1:15">
      <c r="A35" s="629"/>
      <c r="B35" s="171" t="s">
        <v>173</v>
      </c>
      <c r="C35" s="172">
        <v>232230</v>
      </c>
      <c r="D35" s="128"/>
      <c r="E35" s="128"/>
      <c r="F35" s="128"/>
      <c r="G35" s="128"/>
      <c r="H35" s="128"/>
      <c r="I35" s="128"/>
      <c r="J35" s="128"/>
      <c r="K35" s="128"/>
      <c r="L35" s="128"/>
      <c r="M35" s="128"/>
      <c r="N35" s="128"/>
      <c r="O35" s="128"/>
    </row>
    <row r="36" spans="1:15">
      <c r="A36" s="629"/>
      <c r="B36" s="171" t="s">
        <v>174</v>
      </c>
      <c r="C36" s="172">
        <v>232807</v>
      </c>
      <c r="D36" s="128"/>
      <c r="E36" s="128"/>
      <c r="F36" s="128"/>
      <c r="G36" s="128"/>
      <c r="H36" s="128"/>
      <c r="I36" s="128"/>
      <c r="J36" s="128"/>
      <c r="K36" s="128"/>
      <c r="L36" s="128"/>
      <c r="M36" s="128"/>
      <c r="N36" s="128"/>
      <c r="O36" s="128"/>
    </row>
    <row r="37" spans="1:15">
      <c r="A37" s="629"/>
      <c r="B37" s="171" t="s">
        <v>175</v>
      </c>
      <c r="C37" s="172">
        <v>234067</v>
      </c>
      <c r="D37" s="128"/>
      <c r="E37" s="128"/>
      <c r="F37" s="128"/>
      <c r="G37" s="128"/>
      <c r="H37" s="128"/>
      <c r="I37" s="128"/>
      <c r="J37" s="128"/>
      <c r="K37" s="128"/>
      <c r="L37" s="128"/>
      <c r="M37" s="128"/>
      <c r="N37" s="128"/>
      <c r="O37" s="128"/>
    </row>
    <row r="38" spans="1:15">
      <c r="A38" s="629"/>
      <c r="B38" s="171" t="s">
        <v>164</v>
      </c>
      <c r="C38" s="172">
        <v>234561</v>
      </c>
      <c r="D38" s="128"/>
      <c r="E38" s="128"/>
      <c r="F38" s="128"/>
      <c r="G38" s="128"/>
      <c r="H38" s="128"/>
      <c r="I38" s="128"/>
      <c r="J38" s="128"/>
      <c r="K38" s="128"/>
      <c r="L38" s="128"/>
      <c r="M38" s="128"/>
      <c r="N38" s="128"/>
      <c r="O38" s="128"/>
    </row>
    <row r="39" spans="1:15">
      <c r="A39" s="171"/>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12" customHeight="1">
      <c r="A43" s="173" t="s">
        <v>179</v>
      </c>
      <c r="B43" s="128"/>
      <c r="C43" s="128"/>
      <c r="D43" s="128"/>
      <c r="E43" s="128"/>
      <c r="F43" s="128"/>
      <c r="G43" s="128"/>
      <c r="H43" s="128"/>
      <c r="I43" s="128"/>
      <c r="J43" s="128"/>
      <c r="K43" s="128"/>
      <c r="L43" s="128"/>
      <c r="M43" s="128"/>
      <c r="N43" s="128"/>
      <c r="O43" s="128"/>
    </row>
    <row r="44" spans="1:15" ht="12" customHeight="1">
      <c r="A44" s="173" t="s">
        <v>95</v>
      </c>
      <c r="B44" s="128"/>
      <c r="C44" s="128"/>
      <c r="D44" s="128"/>
      <c r="E44" s="128"/>
      <c r="F44" s="128"/>
      <c r="G44" s="128"/>
      <c r="H44" s="128"/>
      <c r="I44" s="128"/>
      <c r="J44" s="128"/>
      <c r="K44" s="128"/>
      <c r="L44" s="128"/>
      <c r="M44" s="128"/>
      <c r="N44" s="128"/>
      <c r="O44" s="128"/>
    </row>
    <row r="45" spans="1:15" ht="12" customHeight="1">
      <c r="A45" s="173" t="s">
        <v>96</v>
      </c>
      <c r="B45" s="128"/>
      <c r="C45" s="128"/>
      <c r="D45" s="128"/>
      <c r="E45" s="128"/>
      <c r="F45" s="128"/>
      <c r="G45" s="128"/>
      <c r="H45" s="128"/>
      <c r="I45" s="128"/>
      <c r="J45" s="128"/>
      <c r="K45" s="128"/>
      <c r="L45" s="128"/>
      <c r="M45" s="128"/>
      <c r="N45" s="128"/>
      <c r="O45" s="128"/>
    </row>
    <row r="46" spans="1:15" ht="12" customHeight="1">
      <c r="A46" s="157"/>
    </row>
  </sheetData>
  <mergeCells count="6">
    <mergeCell ref="A26:A30"/>
    <mergeCell ref="A31:A38"/>
    <mergeCell ref="A24:O24"/>
    <mergeCell ref="A3:O3"/>
    <mergeCell ref="A2:O2"/>
    <mergeCell ref="A5:O5"/>
  </mergeCells>
  <printOptions horizontalCentered="1"/>
  <pageMargins left="0.23622047244094502" right="0.23622047244094502" top="0.74803149606299202" bottom="0.35433070866141703" header="0" footer="0.31496062992126"/>
  <pageSetup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5BAB-887A-4D5B-9935-9F88FA1F6EAD}">
  <dimension ref="A1:L49"/>
  <sheetViews>
    <sheetView view="pageBreakPreview" topLeftCell="A8" zoomScaleNormal="100" zoomScaleSheetLayoutView="100" workbookViewId="0">
      <selection activeCell="M42" sqref="M42"/>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31" t="s">
        <v>180</v>
      </c>
      <c r="B2" s="631"/>
      <c r="C2" s="631"/>
      <c r="D2" s="631"/>
      <c r="E2" s="631"/>
      <c r="F2" s="631"/>
      <c r="G2" s="631"/>
      <c r="H2" s="631"/>
      <c r="I2" s="631"/>
      <c r="J2" s="631"/>
      <c r="K2" s="631"/>
      <c r="L2" s="631"/>
    </row>
    <row r="3" spans="1:12" ht="24.95" customHeight="1">
      <c r="A3" s="631" t="str">
        <f>UPPER(CONCATENATE("Agosto 2022 - Agosto 2023"))</f>
        <v>AGOSTO 2022 - AGOSTO 2023</v>
      </c>
      <c r="B3" s="631"/>
      <c r="C3" s="631"/>
      <c r="D3" s="631"/>
      <c r="E3" s="631"/>
      <c r="F3" s="631"/>
      <c r="G3" s="631"/>
      <c r="H3" s="631"/>
      <c r="I3" s="631"/>
      <c r="J3" s="631"/>
      <c r="K3" s="631"/>
      <c r="L3" s="631"/>
    </row>
    <row r="4" spans="1:12" ht="22.5">
      <c r="A4" s="175"/>
      <c r="B4" s="128"/>
      <c r="C4" s="128"/>
      <c r="D4" s="128"/>
      <c r="E4" s="128"/>
      <c r="F4" s="128"/>
      <c r="G4" s="128"/>
      <c r="H4" s="128"/>
      <c r="I4" s="128"/>
      <c r="J4" s="128"/>
      <c r="K4" s="128"/>
      <c r="L4" s="128"/>
    </row>
    <row r="5" spans="1:12" ht="24.95" customHeight="1">
      <c r="A5" s="631" t="s">
        <v>181</v>
      </c>
      <c r="B5" s="631"/>
      <c r="C5" s="631"/>
      <c r="D5" s="631"/>
      <c r="E5" s="631"/>
      <c r="F5" s="631"/>
      <c r="G5" s="631"/>
      <c r="H5" s="631"/>
      <c r="I5" s="631"/>
      <c r="J5" s="631"/>
      <c r="K5" s="631"/>
      <c r="L5" s="631"/>
    </row>
    <row r="6" spans="1:12" ht="14.25" customHeight="1">
      <c r="A6" s="632" t="s">
        <v>101</v>
      </c>
      <c r="B6" s="632"/>
      <c r="C6" s="632"/>
      <c r="D6" s="632"/>
      <c r="E6" s="176" t="s">
        <v>182</v>
      </c>
      <c r="F6" s="632" t="s">
        <v>102</v>
      </c>
      <c r="G6" s="632"/>
      <c r="H6" s="632"/>
      <c r="I6" s="632"/>
      <c r="J6" s="128"/>
      <c r="K6" s="128"/>
      <c r="L6" s="128"/>
    </row>
    <row r="7" spans="1:12" ht="30">
      <c r="A7" s="176" t="s">
        <v>84</v>
      </c>
      <c r="B7" s="176" t="s">
        <v>85</v>
      </c>
      <c r="C7" s="176" t="s">
        <v>83</v>
      </c>
      <c r="D7" s="176" t="s">
        <v>64</v>
      </c>
      <c r="E7" s="176"/>
      <c r="F7" s="176" t="s">
        <v>84</v>
      </c>
      <c r="G7" s="176" t="s">
        <v>85</v>
      </c>
      <c r="H7" s="176" t="s">
        <v>83</v>
      </c>
      <c r="I7" s="176" t="s">
        <v>64</v>
      </c>
      <c r="J7" s="128"/>
      <c r="K7" s="128"/>
      <c r="L7" s="128"/>
    </row>
    <row r="8" spans="1:12" ht="15">
      <c r="A8" s="177">
        <v>80109</v>
      </c>
      <c r="B8" s="177">
        <v>119754</v>
      </c>
      <c r="C8" s="177">
        <v>199863</v>
      </c>
      <c r="D8" s="178" t="s">
        <v>164</v>
      </c>
      <c r="E8" s="176"/>
      <c r="F8" s="177">
        <v>13202</v>
      </c>
      <c r="G8" s="177">
        <v>16556</v>
      </c>
      <c r="H8" s="177">
        <v>29758</v>
      </c>
      <c r="I8" s="179" t="s">
        <v>164</v>
      </c>
      <c r="J8" s="128"/>
      <c r="K8" s="128"/>
      <c r="L8" s="128"/>
    </row>
    <row r="9" spans="1:12" ht="15">
      <c r="A9" s="177">
        <v>79927</v>
      </c>
      <c r="B9" s="177">
        <v>120033</v>
      </c>
      <c r="C9" s="177">
        <v>199960</v>
      </c>
      <c r="D9" s="178" t="s">
        <v>165</v>
      </c>
      <c r="E9" s="176"/>
      <c r="F9" s="177">
        <v>13009</v>
      </c>
      <c r="G9" s="177">
        <v>16654</v>
      </c>
      <c r="H9" s="177">
        <v>29663</v>
      </c>
      <c r="I9" s="179" t="s">
        <v>165</v>
      </c>
      <c r="J9" s="128"/>
      <c r="K9" s="128"/>
      <c r="L9" s="128"/>
    </row>
    <row r="10" spans="1:12" ht="15">
      <c r="A10" s="177">
        <v>79735</v>
      </c>
      <c r="B10" s="177">
        <v>120487</v>
      </c>
      <c r="C10" s="177">
        <v>200222</v>
      </c>
      <c r="D10" s="178" t="s">
        <v>166</v>
      </c>
      <c r="E10" s="176"/>
      <c r="F10" s="177">
        <v>13374</v>
      </c>
      <c r="G10" s="177">
        <v>16369</v>
      </c>
      <c r="H10" s="177">
        <v>29743</v>
      </c>
      <c r="I10" s="179" t="s">
        <v>166</v>
      </c>
      <c r="J10" s="128"/>
      <c r="K10" s="128"/>
      <c r="L10" s="128"/>
    </row>
    <row r="11" spans="1:12" ht="15">
      <c r="A11" s="177">
        <v>79586</v>
      </c>
      <c r="B11" s="177">
        <v>120875</v>
      </c>
      <c r="C11" s="177">
        <v>200461</v>
      </c>
      <c r="D11" s="178" t="s">
        <v>167</v>
      </c>
      <c r="E11" s="176"/>
      <c r="F11" s="177">
        <v>13306</v>
      </c>
      <c r="G11" s="177">
        <v>16233</v>
      </c>
      <c r="H11" s="177">
        <v>29539</v>
      </c>
      <c r="I11" s="179" t="s">
        <v>167</v>
      </c>
      <c r="J11" s="128"/>
      <c r="K11" s="128"/>
      <c r="L11" s="128"/>
    </row>
    <row r="12" spans="1:12" ht="15">
      <c r="A12" s="177">
        <v>78558</v>
      </c>
      <c r="B12" s="177">
        <v>120451</v>
      </c>
      <c r="C12" s="177">
        <v>199009</v>
      </c>
      <c r="D12" s="178" t="s">
        <v>168</v>
      </c>
      <c r="E12" s="176"/>
      <c r="F12" s="177">
        <v>13263</v>
      </c>
      <c r="G12" s="177">
        <v>16258</v>
      </c>
      <c r="H12" s="177">
        <v>29521</v>
      </c>
      <c r="I12" s="179" t="s">
        <v>168</v>
      </c>
      <c r="J12" s="128"/>
      <c r="K12" s="128"/>
      <c r="L12" s="128"/>
    </row>
    <row r="13" spans="1:12" ht="15">
      <c r="A13" s="177">
        <v>79368</v>
      </c>
      <c r="B13" s="177">
        <v>121016</v>
      </c>
      <c r="C13" s="177">
        <v>200384</v>
      </c>
      <c r="D13" s="178" t="s">
        <v>169</v>
      </c>
      <c r="E13" s="176"/>
      <c r="F13" s="177">
        <v>13247</v>
      </c>
      <c r="G13" s="177">
        <v>16420</v>
      </c>
      <c r="H13" s="177">
        <v>29667</v>
      </c>
      <c r="I13" s="179" t="s">
        <v>169</v>
      </c>
      <c r="J13" s="128"/>
      <c r="K13" s="128"/>
      <c r="L13" s="128"/>
    </row>
    <row r="14" spans="1:12" ht="15">
      <c r="A14" s="177">
        <v>79624</v>
      </c>
      <c r="B14" s="177">
        <v>121347</v>
      </c>
      <c r="C14" s="177">
        <v>200971</v>
      </c>
      <c r="D14" s="178" t="s">
        <v>170</v>
      </c>
      <c r="E14" s="176"/>
      <c r="F14" s="177">
        <v>13221</v>
      </c>
      <c r="G14" s="177">
        <v>16538</v>
      </c>
      <c r="H14" s="177">
        <v>29759</v>
      </c>
      <c r="I14" s="179" t="s">
        <v>170</v>
      </c>
      <c r="J14" s="128"/>
      <c r="K14" s="128"/>
      <c r="L14" s="128"/>
    </row>
    <row r="15" spans="1:12" ht="15">
      <c r="A15" s="177">
        <v>79564</v>
      </c>
      <c r="B15" s="177">
        <v>121690</v>
      </c>
      <c r="C15" s="177">
        <v>201254</v>
      </c>
      <c r="D15" s="178" t="s">
        <v>171</v>
      </c>
      <c r="E15" s="176"/>
      <c r="F15" s="177">
        <v>13262</v>
      </c>
      <c r="G15" s="177">
        <v>16584</v>
      </c>
      <c r="H15" s="177">
        <v>29846</v>
      </c>
      <c r="I15" s="179" t="s">
        <v>171</v>
      </c>
      <c r="J15" s="128"/>
      <c r="K15" s="128"/>
      <c r="L15" s="128"/>
    </row>
    <row r="16" spans="1:12" ht="15">
      <c r="A16" s="177">
        <v>80352</v>
      </c>
      <c r="B16" s="177">
        <v>121589</v>
      </c>
      <c r="C16" s="177">
        <v>201941</v>
      </c>
      <c r="D16" s="178" t="s">
        <v>172</v>
      </c>
      <c r="E16" s="176"/>
      <c r="F16" s="177">
        <v>13219</v>
      </c>
      <c r="G16" s="177">
        <v>16747</v>
      </c>
      <c r="H16" s="177">
        <v>29966</v>
      </c>
      <c r="I16" s="179" t="s">
        <v>172</v>
      </c>
      <c r="J16" s="128"/>
      <c r="K16" s="128"/>
      <c r="L16" s="128"/>
    </row>
    <row r="17" spans="1:12" ht="15">
      <c r="A17" s="177">
        <v>80219</v>
      </c>
      <c r="B17" s="177">
        <v>121946</v>
      </c>
      <c r="C17" s="177">
        <v>202165</v>
      </c>
      <c r="D17" s="178" t="s">
        <v>173</v>
      </c>
      <c r="E17" s="176"/>
      <c r="F17" s="177">
        <v>13265</v>
      </c>
      <c r="G17" s="177">
        <v>16800</v>
      </c>
      <c r="H17" s="177">
        <v>30065</v>
      </c>
      <c r="I17" s="179" t="s">
        <v>173</v>
      </c>
      <c r="J17" s="128"/>
      <c r="K17" s="128"/>
      <c r="L17" s="128"/>
    </row>
    <row r="18" spans="1:12" ht="15">
      <c r="A18" s="177">
        <v>80120</v>
      </c>
      <c r="B18" s="177">
        <v>122437</v>
      </c>
      <c r="C18" s="177">
        <v>202557</v>
      </c>
      <c r="D18" s="178" t="s">
        <v>174</v>
      </c>
      <c r="E18" s="176"/>
      <c r="F18" s="177">
        <v>13378</v>
      </c>
      <c r="G18" s="177">
        <v>16872</v>
      </c>
      <c r="H18" s="177">
        <v>30250</v>
      </c>
      <c r="I18" s="179" t="s">
        <v>174</v>
      </c>
      <c r="J18" s="128"/>
      <c r="K18" s="128"/>
      <c r="L18" s="128"/>
    </row>
    <row r="19" spans="1:12" ht="15">
      <c r="A19" s="177">
        <v>80494</v>
      </c>
      <c r="B19" s="177">
        <v>123170</v>
      </c>
      <c r="C19" s="177">
        <v>203664</v>
      </c>
      <c r="D19" s="178" t="s">
        <v>175</v>
      </c>
      <c r="E19" s="176"/>
      <c r="F19" s="177">
        <v>13434</v>
      </c>
      <c r="G19" s="177">
        <v>16969</v>
      </c>
      <c r="H19" s="177">
        <v>30403</v>
      </c>
      <c r="I19" s="179" t="s">
        <v>175</v>
      </c>
      <c r="J19" s="128"/>
      <c r="K19" s="128"/>
      <c r="L19" s="128"/>
    </row>
    <row r="20" spans="1:12" ht="15">
      <c r="A20" s="177">
        <v>79376</v>
      </c>
      <c r="B20" s="177">
        <v>124667</v>
      </c>
      <c r="C20" s="177">
        <v>204043</v>
      </c>
      <c r="D20" s="178" t="s">
        <v>164</v>
      </c>
      <c r="E20" s="176"/>
      <c r="F20" s="177">
        <v>13444</v>
      </c>
      <c r="G20" s="177">
        <v>17074</v>
      </c>
      <c r="H20" s="177">
        <v>30518</v>
      </c>
      <c r="I20" s="179" t="s">
        <v>164</v>
      </c>
      <c r="J20" s="128"/>
      <c r="K20" s="128"/>
      <c r="L20" s="128"/>
    </row>
    <row r="21" spans="1:12" ht="15">
      <c r="A21" s="176"/>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33" t="s">
        <v>183</v>
      </c>
      <c r="B25" s="633"/>
      <c r="C25" s="633"/>
      <c r="D25" s="633"/>
      <c r="E25" s="633"/>
      <c r="F25" s="633"/>
      <c r="G25" s="633"/>
      <c r="H25" s="633"/>
      <c r="I25" s="633"/>
      <c r="J25" s="633"/>
      <c r="K25" s="633"/>
      <c r="L25" s="633"/>
    </row>
    <row r="26" spans="1:12" ht="22.5">
      <c r="A26" s="180"/>
      <c r="B26" s="128"/>
      <c r="C26" s="128"/>
      <c r="D26" s="128"/>
      <c r="E26" s="128"/>
      <c r="F26" s="128"/>
      <c r="G26" s="128"/>
      <c r="H26" s="128"/>
      <c r="I26" s="128"/>
      <c r="J26" s="128"/>
      <c r="K26" s="128"/>
      <c r="L26" s="128"/>
    </row>
    <row r="27" spans="1:12">
      <c r="A27" s="181"/>
      <c r="B27" s="128"/>
      <c r="C27" s="128"/>
      <c r="D27" s="128"/>
      <c r="E27" s="128"/>
      <c r="F27" s="128"/>
      <c r="G27" s="128"/>
      <c r="H27" s="128"/>
      <c r="I27" s="128"/>
      <c r="J27" s="128"/>
      <c r="K27" s="128"/>
      <c r="L27" s="128"/>
    </row>
    <row r="28" spans="1:12">
      <c r="A28" s="181"/>
      <c r="B28" s="128"/>
      <c r="C28" s="128"/>
      <c r="D28" s="128"/>
      <c r="E28" s="128"/>
      <c r="F28" s="128"/>
      <c r="G28" s="128"/>
      <c r="H28" s="128"/>
      <c r="I28" s="128"/>
      <c r="J28" s="128"/>
      <c r="K28" s="128"/>
      <c r="L28" s="128"/>
    </row>
    <row r="29" spans="1:12">
      <c r="A29" s="181"/>
      <c r="B29" s="128"/>
      <c r="C29" s="128"/>
      <c r="D29" s="128"/>
      <c r="E29" s="128"/>
      <c r="F29" s="128"/>
      <c r="G29" s="128"/>
      <c r="H29" s="128"/>
      <c r="I29" s="128"/>
      <c r="J29" s="128"/>
      <c r="K29" s="128"/>
      <c r="L29" s="128"/>
    </row>
    <row r="30" spans="1:12">
      <c r="A30" s="181"/>
      <c r="B30" s="128"/>
      <c r="C30" s="128"/>
      <c r="D30" s="128"/>
      <c r="E30" s="128"/>
      <c r="F30" s="128"/>
      <c r="G30" s="128"/>
      <c r="H30" s="128"/>
      <c r="I30" s="128"/>
      <c r="J30" s="128"/>
      <c r="K30" s="128"/>
      <c r="L30" s="128"/>
    </row>
    <row r="31" spans="1:12">
      <c r="A31" s="181"/>
      <c r="B31" s="128"/>
      <c r="C31" s="128"/>
      <c r="D31" s="128"/>
      <c r="E31" s="128"/>
      <c r="F31" s="128"/>
      <c r="G31" s="128"/>
      <c r="H31" s="128"/>
      <c r="I31" s="128"/>
      <c r="J31" s="128"/>
      <c r="K31" s="128"/>
      <c r="L31" s="128"/>
    </row>
    <row r="32" spans="1:12">
      <c r="A32" s="181"/>
      <c r="B32" s="128"/>
      <c r="C32" s="128"/>
      <c r="D32" s="128"/>
      <c r="E32" s="128"/>
      <c r="F32" s="128"/>
      <c r="G32" s="128"/>
      <c r="H32" s="128"/>
      <c r="I32" s="128"/>
      <c r="J32" s="128"/>
      <c r="K32" s="128"/>
      <c r="L32" s="128"/>
    </row>
    <row r="33" spans="1:12">
      <c r="A33" s="181"/>
      <c r="B33" s="128"/>
      <c r="C33" s="128"/>
      <c r="D33" s="128"/>
      <c r="E33" s="128"/>
      <c r="F33" s="128"/>
      <c r="G33" s="128"/>
      <c r="H33" s="128"/>
      <c r="I33" s="128"/>
      <c r="J33" s="128"/>
      <c r="K33" s="128"/>
      <c r="L33" s="128"/>
    </row>
    <row r="34" spans="1:12">
      <c r="A34" s="181"/>
      <c r="B34" s="128"/>
      <c r="C34" s="128"/>
      <c r="D34" s="128"/>
      <c r="E34" s="128"/>
      <c r="F34" s="128"/>
      <c r="G34" s="128"/>
      <c r="H34" s="128"/>
      <c r="I34" s="128"/>
      <c r="J34" s="128"/>
      <c r="K34" s="128"/>
      <c r="L34" s="128"/>
    </row>
    <row r="35" spans="1:12">
      <c r="A35" s="181"/>
      <c r="B35" s="128"/>
      <c r="C35" s="128"/>
      <c r="D35" s="128"/>
      <c r="E35" s="128"/>
      <c r="F35" s="128"/>
      <c r="G35" s="128"/>
      <c r="H35" s="128"/>
      <c r="I35" s="128"/>
      <c r="J35" s="128"/>
      <c r="K35" s="128"/>
      <c r="L35" s="128"/>
    </row>
    <row r="36" spans="1:12">
      <c r="A36" s="181"/>
      <c r="B36" s="128"/>
      <c r="C36" s="128"/>
      <c r="D36" s="128"/>
      <c r="E36" s="128"/>
      <c r="F36" s="128"/>
      <c r="G36" s="128"/>
      <c r="H36" s="128"/>
      <c r="I36" s="128"/>
      <c r="J36" s="128"/>
      <c r="K36" s="128"/>
      <c r="L36" s="128"/>
    </row>
    <row r="37" spans="1:12">
      <c r="A37" s="181"/>
      <c r="B37" s="128"/>
      <c r="C37" s="128"/>
      <c r="D37" s="128"/>
      <c r="E37" s="128"/>
      <c r="F37" s="128"/>
      <c r="G37" s="128"/>
      <c r="H37" s="128"/>
      <c r="I37" s="128"/>
      <c r="J37" s="128"/>
      <c r="K37" s="128"/>
      <c r="L37" s="128"/>
    </row>
    <row r="38" spans="1:12">
      <c r="A38" s="181"/>
      <c r="B38" s="128"/>
      <c r="C38" s="128"/>
      <c r="D38" s="128"/>
      <c r="E38" s="128"/>
      <c r="F38" s="128"/>
      <c r="G38" s="128"/>
      <c r="H38" s="128"/>
      <c r="I38" s="128"/>
      <c r="J38" s="128"/>
      <c r="K38" s="128"/>
      <c r="L38" s="128"/>
    </row>
    <row r="39" spans="1:12">
      <c r="A39" s="181"/>
      <c r="B39" s="128"/>
      <c r="C39" s="128"/>
      <c r="D39" s="128"/>
      <c r="E39" s="128"/>
      <c r="F39" s="128"/>
      <c r="G39" s="128"/>
      <c r="H39" s="128"/>
      <c r="I39" s="128"/>
      <c r="J39" s="128"/>
      <c r="K39" s="128"/>
      <c r="L39" s="128"/>
    </row>
    <row r="40" spans="1:12">
      <c r="A40" s="181"/>
      <c r="B40" s="128"/>
      <c r="C40" s="128"/>
      <c r="D40" s="128"/>
      <c r="E40" s="128"/>
      <c r="F40" s="128"/>
      <c r="G40" s="128"/>
      <c r="H40" s="128"/>
      <c r="I40" s="128"/>
      <c r="J40" s="128"/>
      <c r="K40" s="128"/>
      <c r="L40" s="128"/>
    </row>
    <row r="41" spans="1:12">
      <c r="A41" s="181"/>
      <c r="B41" s="128"/>
      <c r="C41" s="128"/>
      <c r="D41" s="128"/>
      <c r="E41" s="128"/>
      <c r="F41" s="128"/>
      <c r="G41" s="128"/>
      <c r="H41" s="128"/>
      <c r="I41" s="128"/>
      <c r="J41" s="128"/>
      <c r="K41" s="128"/>
      <c r="L41" s="128"/>
    </row>
    <row r="42" spans="1:12">
      <c r="A42" s="181"/>
      <c r="B42" s="128"/>
      <c r="C42" s="128"/>
      <c r="D42" s="128"/>
      <c r="E42" s="128"/>
      <c r="F42" s="128"/>
      <c r="G42" s="128"/>
      <c r="H42" s="128"/>
      <c r="I42" s="128"/>
      <c r="J42" s="128"/>
      <c r="K42" s="128"/>
      <c r="L42" s="128"/>
    </row>
    <row r="43" spans="1:12">
      <c r="A43" s="181"/>
      <c r="B43" s="128"/>
      <c r="C43" s="128"/>
      <c r="D43" s="128"/>
      <c r="E43" s="128"/>
      <c r="F43" s="128"/>
      <c r="G43" s="128"/>
      <c r="H43" s="128"/>
      <c r="I43" s="128"/>
      <c r="J43" s="128"/>
      <c r="K43" s="128"/>
      <c r="L43" s="128"/>
    </row>
    <row r="44" spans="1:12">
      <c r="A44" s="181"/>
      <c r="B44" s="128"/>
      <c r="C44" s="128"/>
      <c r="D44" s="128"/>
      <c r="E44" s="128"/>
      <c r="F44" s="128"/>
      <c r="G44" s="128"/>
      <c r="H44" s="128"/>
      <c r="I44" s="128"/>
      <c r="J44" s="128"/>
      <c r="K44" s="128"/>
      <c r="L44" s="128"/>
    </row>
    <row r="45" spans="1:12">
      <c r="A45" s="181"/>
      <c r="B45" s="128"/>
      <c r="C45" s="128"/>
      <c r="D45" s="128"/>
      <c r="E45" s="128"/>
      <c r="F45" s="128"/>
      <c r="G45" s="128"/>
      <c r="H45" s="128"/>
      <c r="I45" s="128"/>
      <c r="J45" s="128"/>
      <c r="K45" s="128"/>
      <c r="L45" s="128"/>
    </row>
    <row r="46" spans="1:12">
      <c r="A46" s="181"/>
      <c r="B46" s="128"/>
      <c r="C46" s="128"/>
      <c r="D46" s="128"/>
      <c r="E46" s="128"/>
      <c r="F46" s="128"/>
      <c r="G46" s="128"/>
      <c r="H46" s="128"/>
      <c r="I46" s="128"/>
      <c r="J46" s="128"/>
      <c r="K46" s="128"/>
      <c r="L46" s="128"/>
    </row>
    <row r="47" spans="1:12" ht="12" customHeight="1">
      <c r="A47" s="182" t="s">
        <v>95</v>
      </c>
      <c r="B47" s="128"/>
      <c r="C47" s="128"/>
      <c r="D47" s="128"/>
      <c r="E47" s="128"/>
      <c r="F47" s="128"/>
      <c r="G47" s="128"/>
      <c r="H47" s="128"/>
      <c r="I47" s="128"/>
      <c r="J47" s="128"/>
      <c r="K47" s="128"/>
      <c r="L47" s="128"/>
    </row>
    <row r="48" spans="1:12" ht="12" customHeight="1">
      <c r="A48" s="182" t="s">
        <v>96</v>
      </c>
      <c r="B48" s="128"/>
      <c r="C48" s="128"/>
      <c r="D48" s="128"/>
      <c r="E48" s="128"/>
      <c r="F48" s="128"/>
      <c r="G48" s="128"/>
      <c r="H48" s="128"/>
      <c r="I48" s="128"/>
      <c r="J48" s="128"/>
      <c r="K48" s="128"/>
      <c r="L48" s="128"/>
    </row>
    <row r="49" spans="1:1" ht="14.25">
      <c r="A49" s="174"/>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D1D92-78C6-4728-B89C-F50EF44894A8}">
  <dimension ref="A1:L31"/>
  <sheetViews>
    <sheetView view="pageBreakPreview" zoomScale="85" zoomScaleNormal="100" zoomScaleSheetLayoutView="85" workbookViewId="0">
      <selection activeCell="Q28" sqref="Q28"/>
    </sheetView>
  </sheetViews>
  <sheetFormatPr baseColWidth="10" defaultRowHeight="12.75"/>
  <cols>
    <col min="1" max="1" width="10.7109375" customWidth="1"/>
    <col min="2" max="2" width="12.28515625" bestFit="1" customWidth="1"/>
  </cols>
  <sheetData>
    <row r="1" spans="1:12">
      <c r="A1" s="120" t="s">
        <v>62</v>
      </c>
    </row>
    <row r="2" spans="1:12" ht="18" customHeight="1">
      <c r="A2" s="599" t="s">
        <v>184</v>
      </c>
      <c r="B2" s="599"/>
      <c r="C2" s="599"/>
      <c r="D2" s="599"/>
      <c r="E2" s="599"/>
      <c r="F2" s="599"/>
      <c r="G2" s="599"/>
      <c r="H2" s="599"/>
      <c r="I2" s="599"/>
      <c r="J2" s="599"/>
      <c r="K2" s="599"/>
      <c r="L2" s="599"/>
    </row>
    <row r="3" spans="1:12" ht="18" customHeight="1">
      <c r="A3" s="599" t="str">
        <f>UPPER(CONCATENATE("Agosto 2023"))</f>
        <v>AGOSTO 2023</v>
      </c>
      <c r="B3" s="599"/>
      <c r="C3" s="599"/>
      <c r="D3" s="599"/>
      <c r="E3" s="599"/>
      <c r="F3" s="599"/>
      <c r="G3" s="599"/>
      <c r="H3" s="599"/>
      <c r="I3" s="599"/>
      <c r="J3" s="599"/>
      <c r="K3" s="599"/>
      <c r="L3" s="599"/>
    </row>
    <row r="4" spans="1:12" ht="15.75">
      <c r="A4" s="183"/>
    </row>
    <row r="5" spans="1:12" ht="30">
      <c r="A5" s="184" t="s">
        <v>86</v>
      </c>
      <c r="B5" s="184" t="s">
        <v>87</v>
      </c>
    </row>
    <row r="6" spans="1:12" ht="45">
      <c r="A6" s="185" t="s">
        <v>10</v>
      </c>
      <c r="B6" s="184">
        <v>257</v>
      </c>
    </row>
    <row r="7" spans="1:12" ht="30">
      <c r="A7" s="185" t="s">
        <v>11</v>
      </c>
      <c r="B7" s="184">
        <v>14</v>
      </c>
    </row>
    <row r="8" spans="1:12" ht="75">
      <c r="A8" s="185" t="s">
        <v>50</v>
      </c>
      <c r="B8" s="184">
        <v>13</v>
      </c>
    </row>
    <row r="9" spans="1:12" ht="60">
      <c r="A9" s="185" t="s">
        <v>88</v>
      </c>
      <c r="B9" s="184">
        <v>0</v>
      </c>
    </row>
    <row r="10" spans="1:12" ht="15">
      <c r="A10" s="184" t="s">
        <v>104</v>
      </c>
      <c r="B10" s="184">
        <v>284</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ht="18.75">
      <c r="A25" s="121"/>
      <c r="F25" s="187" t="s">
        <v>97</v>
      </c>
      <c r="G25" s="189">
        <v>284</v>
      </c>
    </row>
    <row r="26" spans="1:7">
      <c r="A26" s="121"/>
    </row>
    <row r="27" spans="1:7">
      <c r="A27" s="121"/>
    </row>
    <row r="28" spans="1:7">
      <c r="A28" s="121"/>
    </row>
    <row r="29" spans="1:7" ht="9.9499999999999993" customHeight="1">
      <c r="A29" s="182" t="s">
        <v>95</v>
      </c>
    </row>
    <row r="30" spans="1:7" ht="9.9499999999999993" customHeight="1">
      <c r="A30" s="182" t="s">
        <v>96</v>
      </c>
    </row>
    <row r="31" spans="1:7" ht="15">
      <c r="A31" s="185"/>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328BF-6322-4A77-8BC6-FE977366934A}">
  <sheetPr>
    <pageSetUpPr fitToPage="1"/>
  </sheetPr>
  <dimension ref="A1:K63"/>
  <sheetViews>
    <sheetView view="pageBreakPreview" topLeftCell="A6" zoomScale="60" zoomScaleNormal="100" workbookViewId="0">
      <selection activeCell="C38" sqref="C38"/>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62</v>
      </c>
      <c r="B1" s="128"/>
      <c r="C1" s="128"/>
      <c r="D1" s="128"/>
      <c r="E1" s="128"/>
      <c r="F1" s="128"/>
      <c r="G1" s="128"/>
      <c r="H1" s="128"/>
      <c r="I1" s="128"/>
      <c r="J1" s="128"/>
      <c r="K1" s="128"/>
    </row>
    <row r="2" spans="1:11" ht="75" customHeight="1">
      <c r="A2" s="634" t="s">
        <v>185</v>
      </c>
      <c r="B2" s="634"/>
      <c r="C2" s="634"/>
      <c r="D2" s="634"/>
      <c r="E2" s="634"/>
      <c r="F2" s="634"/>
      <c r="G2" s="634"/>
      <c r="H2" s="634"/>
      <c r="I2" s="634"/>
      <c r="J2" s="634"/>
      <c r="K2" s="634"/>
    </row>
    <row r="3" spans="1:11" ht="24.95" customHeight="1">
      <c r="A3" s="634" t="str">
        <f>UPPER(CONCATENATE("Agosto 2023"))</f>
        <v>AGOSTO 2023</v>
      </c>
      <c r="B3" s="634"/>
      <c r="C3" s="634"/>
      <c r="D3" s="634"/>
      <c r="E3" s="634"/>
      <c r="F3" s="634"/>
      <c r="G3" s="634"/>
      <c r="H3" s="634"/>
      <c r="I3" s="634"/>
      <c r="J3" s="634"/>
      <c r="K3" s="634"/>
    </row>
    <row r="4" spans="1:11">
      <c r="A4" s="136"/>
      <c r="B4" s="128"/>
      <c r="C4" s="128"/>
      <c r="D4" s="128"/>
      <c r="E4" s="128"/>
      <c r="F4" s="128"/>
      <c r="G4" s="128"/>
      <c r="H4" s="128"/>
      <c r="I4" s="128"/>
      <c r="J4" s="128"/>
      <c r="K4" s="128"/>
    </row>
    <row r="5" spans="1:11" ht="30" customHeight="1">
      <c r="A5" s="635" t="s">
        <v>100</v>
      </c>
      <c r="B5" s="599"/>
      <c r="C5" s="635" t="s">
        <v>186</v>
      </c>
      <c r="D5" s="619" t="s">
        <v>48</v>
      </c>
      <c r="E5" s="599"/>
      <c r="F5" s="635" t="s">
        <v>187</v>
      </c>
      <c r="G5" s="635" t="s">
        <v>48</v>
      </c>
      <c r="H5" s="599"/>
      <c r="I5" s="635" t="s">
        <v>188</v>
      </c>
      <c r="J5" s="635" t="s">
        <v>0</v>
      </c>
      <c r="K5" s="635"/>
    </row>
    <row r="6" spans="1:11" ht="30" customHeight="1">
      <c r="A6" s="635"/>
      <c r="B6" s="599"/>
      <c r="C6" s="635"/>
      <c r="D6" s="619"/>
      <c r="E6" s="599"/>
      <c r="F6" s="635"/>
      <c r="G6" s="635"/>
      <c r="H6" s="599"/>
      <c r="I6" s="635"/>
      <c r="J6" s="361" t="s">
        <v>189</v>
      </c>
      <c r="K6" s="361" t="s">
        <v>190</v>
      </c>
    </row>
    <row r="7" spans="1:11" ht="8.1" customHeight="1">
      <c r="A7" s="360"/>
      <c r="B7" s="132"/>
      <c r="C7" s="360"/>
      <c r="D7" s="199"/>
      <c r="E7" s="132"/>
      <c r="F7" s="360"/>
      <c r="G7" s="360"/>
      <c r="H7" s="132"/>
      <c r="I7" s="360"/>
      <c r="J7" s="360"/>
      <c r="K7" s="360"/>
    </row>
    <row r="8" spans="1:11" ht="18" customHeight="1">
      <c r="A8" s="191" t="s">
        <v>122</v>
      </c>
      <c r="B8" s="192"/>
      <c r="C8" s="148">
        <v>23</v>
      </c>
      <c r="D8" s="143">
        <v>8.1</v>
      </c>
      <c r="E8" s="193"/>
      <c r="F8" s="144">
        <v>14327</v>
      </c>
      <c r="G8" s="143">
        <v>6.55</v>
      </c>
      <c r="H8" s="193"/>
      <c r="I8" s="144">
        <v>35484</v>
      </c>
      <c r="J8" s="141">
        <v>21157</v>
      </c>
      <c r="K8" s="194">
        <v>147.66999999999999</v>
      </c>
    </row>
    <row r="9" spans="1:11" ht="18" customHeight="1">
      <c r="A9" s="191" t="s">
        <v>133</v>
      </c>
      <c r="B9" s="192"/>
      <c r="C9" s="148">
        <v>13</v>
      </c>
      <c r="D9" s="143">
        <v>4.58</v>
      </c>
      <c r="E9" s="193"/>
      <c r="F9" s="144">
        <v>7988</v>
      </c>
      <c r="G9" s="143">
        <v>3.65</v>
      </c>
      <c r="H9" s="193"/>
      <c r="I9" s="144">
        <v>10799</v>
      </c>
      <c r="J9" s="141">
        <v>2811</v>
      </c>
      <c r="K9" s="194">
        <v>35.19</v>
      </c>
    </row>
    <row r="10" spans="1:11" ht="18" customHeight="1">
      <c r="A10" s="191" t="s">
        <v>124</v>
      </c>
      <c r="B10" s="192"/>
      <c r="C10" s="148">
        <v>5</v>
      </c>
      <c r="D10" s="143">
        <v>1.76</v>
      </c>
      <c r="E10" s="193"/>
      <c r="F10" s="144">
        <v>2047</v>
      </c>
      <c r="G10" s="143">
        <v>0.94</v>
      </c>
      <c r="H10" s="193"/>
      <c r="I10" s="144">
        <v>3862</v>
      </c>
      <c r="J10" s="141">
        <v>1815</v>
      </c>
      <c r="K10" s="194">
        <v>88.67</v>
      </c>
    </row>
    <row r="11" spans="1:11" ht="18" customHeight="1">
      <c r="A11" s="191" t="s">
        <v>117</v>
      </c>
      <c r="B11" s="192"/>
      <c r="C11" s="148">
        <v>3</v>
      </c>
      <c r="D11" s="143">
        <v>1.06</v>
      </c>
      <c r="E11" s="193"/>
      <c r="F11" s="144">
        <v>2295</v>
      </c>
      <c r="G11" s="143">
        <v>1.05</v>
      </c>
      <c r="H11" s="193"/>
      <c r="I11" s="144">
        <v>4089</v>
      </c>
      <c r="J11" s="141">
        <v>1794</v>
      </c>
      <c r="K11" s="194">
        <v>78.17</v>
      </c>
    </row>
    <row r="12" spans="1:11" ht="18" customHeight="1">
      <c r="A12" s="191" t="s">
        <v>120</v>
      </c>
      <c r="B12" s="192"/>
      <c r="C12" s="148">
        <v>12</v>
      </c>
      <c r="D12" s="143">
        <v>4.2300000000000004</v>
      </c>
      <c r="E12" s="193"/>
      <c r="F12" s="144">
        <v>3478</v>
      </c>
      <c r="G12" s="143">
        <v>1.59</v>
      </c>
      <c r="H12" s="193"/>
      <c r="I12" s="144">
        <v>5099</v>
      </c>
      <c r="J12" s="141">
        <v>1621</v>
      </c>
      <c r="K12" s="194">
        <v>46.61</v>
      </c>
    </row>
    <row r="13" spans="1:11" ht="18" customHeight="1">
      <c r="A13" s="191" t="s">
        <v>112</v>
      </c>
      <c r="B13" s="192"/>
      <c r="C13" s="148">
        <v>6</v>
      </c>
      <c r="D13" s="143">
        <v>2.11</v>
      </c>
      <c r="E13" s="193"/>
      <c r="F13" s="144">
        <v>2940</v>
      </c>
      <c r="G13" s="143">
        <v>1.34</v>
      </c>
      <c r="H13" s="193"/>
      <c r="I13" s="144">
        <v>4492</v>
      </c>
      <c r="J13" s="141">
        <v>1552</v>
      </c>
      <c r="K13" s="194">
        <v>52.79</v>
      </c>
    </row>
    <row r="14" spans="1:11" ht="18" customHeight="1">
      <c r="A14" s="191" t="s">
        <v>125</v>
      </c>
      <c r="B14" s="192"/>
      <c r="C14" s="148">
        <v>3</v>
      </c>
      <c r="D14" s="143">
        <v>1.06</v>
      </c>
      <c r="E14" s="193"/>
      <c r="F14" s="144">
        <v>1173</v>
      </c>
      <c r="G14" s="143">
        <v>0.54</v>
      </c>
      <c r="H14" s="193"/>
      <c r="I14" s="144">
        <v>2624</v>
      </c>
      <c r="J14" s="141">
        <v>1451</v>
      </c>
      <c r="K14" s="194">
        <v>123.7</v>
      </c>
    </row>
    <row r="15" spans="1:11" ht="18" customHeight="1">
      <c r="A15" s="191" t="s">
        <v>115</v>
      </c>
      <c r="B15" s="192"/>
      <c r="C15" s="148">
        <v>9</v>
      </c>
      <c r="D15" s="143">
        <v>3.17</v>
      </c>
      <c r="E15" s="193"/>
      <c r="F15" s="144">
        <v>7386</v>
      </c>
      <c r="G15" s="143">
        <v>3.38</v>
      </c>
      <c r="H15" s="193"/>
      <c r="I15" s="144">
        <v>8811</v>
      </c>
      <c r="J15" s="141">
        <v>1425</v>
      </c>
      <c r="K15" s="194">
        <v>19.29</v>
      </c>
    </row>
    <row r="16" spans="1:11" ht="18" customHeight="1">
      <c r="A16" s="191" t="s">
        <v>128</v>
      </c>
      <c r="B16" s="192"/>
      <c r="C16" s="148">
        <v>23</v>
      </c>
      <c r="D16" s="143">
        <v>8.1</v>
      </c>
      <c r="E16" s="193"/>
      <c r="F16" s="144">
        <v>6717</v>
      </c>
      <c r="G16" s="143">
        <v>3.07</v>
      </c>
      <c r="H16" s="193"/>
      <c r="I16" s="144">
        <v>8065</v>
      </c>
      <c r="J16" s="141">
        <v>1348</v>
      </c>
      <c r="K16" s="194">
        <v>20.07</v>
      </c>
    </row>
    <row r="17" spans="1:11" ht="18" customHeight="1">
      <c r="A17" s="191" t="s">
        <v>134</v>
      </c>
      <c r="B17" s="192"/>
      <c r="C17" s="148">
        <v>8</v>
      </c>
      <c r="D17" s="143">
        <v>2.82</v>
      </c>
      <c r="E17" s="193"/>
      <c r="F17" s="144">
        <v>3146</v>
      </c>
      <c r="G17" s="143">
        <v>1.44</v>
      </c>
      <c r="H17" s="193"/>
      <c r="I17" s="144">
        <v>4325</v>
      </c>
      <c r="J17" s="141">
        <v>1179</v>
      </c>
      <c r="K17" s="194">
        <v>37.479999999999997</v>
      </c>
    </row>
    <row r="18" spans="1:11" ht="18" customHeight="1">
      <c r="A18" s="191" t="s">
        <v>118</v>
      </c>
      <c r="B18" s="192"/>
      <c r="C18" s="148">
        <v>11</v>
      </c>
      <c r="D18" s="143">
        <v>3.87</v>
      </c>
      <c r="E18" s="193"/>
      <c r="F18" s="144">
        <v>6043</v>
      </c>
      <c r="G18" s="143">
        <v>2.76</v>
      </c>
      <c r="H18" s="193"/>
      <c r="I18" s="144">
        <v>7196</v>
      </c>
      <c r="J18" s="141">
        <v>1153</v>
      </c>
      <c r="K18" s="194">
        <v>19.079999999999998</v>
      </c>
    </row>
    <row r="19" spans="1:11" ht="18" customHeight="1">
      <c r="A19" s="191" t="s">
        <v>137</v>
      </c>
      <c r="B19" s="192"/>
      <c r="C19" s="148">
        <v>17</v>
      </c>
      <c r="D19" s="143">
        <v>5.99</v>
      </c>
      <c r="E19" s="193"/>
      <c r="F19" s="144">
        <v>6946</v>
      </c>
      <c r="G19" s="143">
        <v>3.18</v>
      </c>
      <c r="H19" s="193"/>
      <c r="I19" s="144">
        <v>7923</v>
      </c>
      <c r="J19" s="139">
        <v>977</v>
      </c>
      <c r="K19" s="194">
        <v>14.07</v>
      </c>
    </row>
    <row r="20" spans="1:11" ht="18" customHeight="1">
      <c r="A20" s="191" t="s">
        <v>130</v>
      </c>
      <c r="B20" s="192"/>
      <c r="C20" s="148">
        <v>4</v>
      </c>
      <c r="D20" s="143">
        <v>1.41</v>
      </c>
      <c r="E20" s="193"/>
      <c r="F20" s="144">
        <v>2695</v>
      </c>
      <c r="G20" s="143">
        <v>1.23</v>
      </c>
      <c r="H20" s="193"/>
      <c r="I20" s="144">
        <v>3642</v>
      </c>
      <c r="J20" s="139">
        <v>947</v>
      </c>
      <c r="K20" s="194">
        <v>35.14</v>
      </c>
    </row>
    <row r="21" spans="1:11" ht="18" customHeight="1">
      <c r="A21" s="191" t="s">
        <v>114</v>
      </c>
      <c r="B21" s="192"/>
      <c r="C21" s="148">
        <v>15</v>
      </c>
      <c r="D21" s="143">
        <v>5.28</v>
      </c>
      <c r="E21" s="193"/>
      <c r="F21" s="144">
        <v>4610</v>
      </c>
      <c r="G21" s="143">
        <v>2.11</v>
      </c>
      <c r="H21" s="193"/>
      <c r="I21" s="144">
        <v>5489</v>
      </c>
      <c r="J21" s="139">
        <v>879</v>
      </c>
      <c r="K21" s="194">
        <v>19.07</v>
      </c>
    </row>
    <row r="22" spans="1:11" ht="18" customHeight="1">
      <c r="A22" s="191" t="s">
        <v>126</v>
      </c>
      <c r="B22" s="192"/>
      <c r="C22" s="148">
        <v>4</v>
      </c>
      <c r="D22" s="143">
        <v>1.41</v>
      </c>
      <c r="E22" s="193"/>
      <c r="F22" s="144">
        <v>9663</v>
      </c>
      <c r="G22" s="143">
        <v>4.42</v>
      </c>
      <c r="H22" s="193"/>
      <c r="I22" s="144">
        <v>10455</v>
      </c>
      <c r="J22" s="139">
        <v>792</v>
      </c>
      <c r="K22" s="362">
        <v>8.1999999999999993</v>
      </c>
    </row>
    <row r="23" spans="1:11" ht="18" customHeight="1">
      <c r="A23" s="191" t="s">
        <v>108</v>
      </c>
      <c r="B23" s="192"/>
      <c r="C23" s="148">
        <v>3</v>
      </c>
      <c r="D23" s="143">
        <v>1.06</v>
      </c>
      <c r="E23" s="193"/>
      <c r="F23" s="144">
        <v>1808</v>
      </c>
      <c r="G23" s="143">
        <v>0.83</v>
      </c>
      <c r="H23" s="193"/>
      <c r="I23" s="144">
        <v>2068</v>
      </c>
      <c r="J23" s="139">
        <v>260</v>
      </c>
      <c r="K23" s="194">
        <v>14.38</v>
      </c>
    </row>
    <row r="24" spans="1:11" ht="18" customHeight="1">
      <c r="A24" s="191" t="s">
        <v>119</v>
      </c>
      <c r="B24" s="192"/>
      <c r="C24" s="148">
        <v>12</v>
      </c>
      <c r="D24" s="143">
        <v>4.2300000000000004</v>
      </c>
      <c r="E24" s="193"/>
      <c r="F24" s="144">
        <v>3827</v>
      </c>
      <c r="G24" s="143">
        <v>1.75</v>
      </c>
      <c r="H24" s="193"/>
      <c r="I24" s="144">
        <v>4017</v>
      </c>
      <c r="J24" s="139">
        <v>190</v>
      </c>
      <c r="K24" s="194">
        <v>4.96</v>
      </c>
    </row>
    <row r="25" spans="1:11" ht="18" customHeight="1">
      <c r="A25" s="191" t="s">
        <v>136</v>
      </c>
      <c r="B25" s="192"/>
      <c r="C25" s="148">
        <v>2</v>
      </c>
      <c r="D25" s="143">
        <v>0.7</v>
      </c>
      <c r="E25" s="193"/>
      <c r="F25" s="144">
        <v>1060</v>
      </c>
      <c r="G25" s="143">
        <v>0.48</v>
      </c>
      <c r="H25" s="193"/>
      <c r="I25" s="144">
        <v>1018</v>
      </c>
      <c r="J25" s="139">
        <v>-42</v>
      </c>
      <c r="K25" s="194">
        <v>-3.96</v>
      </c>
    </row>
    <row r="26" spans="1:11" ht="18" customHeight="1">
      <c r="A26" s="191" t="s">
        <v>139</v>
      </c>
      <c r="B26" s="192"/>
      <c r="C26" s="148">
        <v>13</v>
      </c>
      <c r="D26" s="143">
        <v>4.58</v>
      </c>
      <c r="E26" s="193"/>
      <c r="F26" s="144">
        <v>2415</v>
      </c>
      <c r="G26" s="355">
        <v>1.1000000000000001</v>
      </c>
      <c r="H26" s="193"/>
      <c r="I26" s="144">
        <v>2327</v>
      </c>
      <c r="J26" s="139">
        <v>-88</v>
      </c>
      <c r="K26" s="194">
        <v>-3.64</v>
      </c>
    </row>
    <row r="27" spans="1:11" ht="18" customHeight="1">
      <c r="A27" s="191" t="s">
        <v>121</v>
      </c>
      <c r="B27" s="192"/>
      <c r="C27" s="148">
        <v>12</v>
      </c>
      <c r="D27" s="143">
        <v>4.2300000000000004</v>
      </c>
      <c r="E27" s="193"/>
      <c r="F27" s="144">
        <v>13570</v>
      </c>
      <c r="G27" s="143">
        <v>6.21</v>
      </c>
      <c r="H27" s="193"/>
      <c r="I27" s="144">
        <v>13470</v>
      </c>
      <c r="J27" s="139">
        <v>-100</v>
      </c>
      <c r="K27" s="194">
        <v>-0.74</v>
      </c>
    </row>
    <row r="28" spans="1:11" ht="18" customHeight="1">
      <c r="A28" s="191" t="s">
        <v>127</v>
      </c>
      <c r="B28" s="192"/>
      <c r="C28" s="148">
        <v>9</v>
      </c>
      <c r="D28" s="143">
        <v>3.17</v>
      </c>
      <c r="E28" s="193"/>
      <c r="F28" s="144">
        <v>4072</v>
      </c>
      <c r="G28" s="143">
        <v>1.86</v>
      </c>
      <c r="H28" s="193"/>
      <c r="I28" s="144">
        <v>3905</v>
      </c>
      <c r="J28" s="139">
        <v>-167</v>
      </c>
      <c r="K28" s="362">
        <v>-4.0999999999999996</v>
      </c>
    </row>
    <row r="29" spans="1:11" ht="18" customHeight="1">
      <c r="A29" s="191" t="s">
        <v>144</v>
      </c>
      <c r="B29" s="192"/>
      <c r="C29" s="148">
        <v>1</v>
      </c>
      <c r="D29" s="143">
        <v>0.35</v>
      </c>
      <c r="E29" s="193"/>
      <c r="F29" s="148">
        <v>812</v>
      </c>
      <c r="G29" s="143">
        <v>0.37</v>
      </c>
      <c r="H29" s="193"/>
      <c r="I29" s="148">
        <v>575</v>
      </c>
      <c r="J29" s="139">
        <v>-237</v>
      </c>
      <c r="K29" s="194">
        <v>-29.19</v>
      </c>
    </row>
    <row r="30" spans="1:11" ht="18" customHeight="1">
      <c r="A30" s="191" t="s">
        <v>131</v>
      </c>
      <c r="B30" s="192"/>
      <c r="C30" s="148">
        <v>5</v>
      </c>
      <c r="D30" s="143">
        <v>1.76</v>
      </c>
      <c r="E30" s="193"/>
      <c r="F30" s="144">
        <v>3230</v>
      </c>
      <c r="G30" s="143">
        <v>1.48</v>
      </c>
      <c r="H30" s="193"/>
      <c r="I30" s="144">
        <v>2948</v>
      </c>
      <c r="J30" s="139">
        <v>-282</v>
      </c>
      <c r="K30" s="194">
        <v>-8.73</v>
      </c>
    </row>
    <row r="31" spans="1:11" ht="18" customHeight="1">
      <c r="A31" s="191" t="s">
        <v>140</v>
      </c>
      <c r="B31" s="192"/>
      <c r="C31" s="148">
        <v>1</v>
      </c>
      <c r="D31" s="143">
        <v>0.35</v>
      </c>
      <c r="E31" s="193"/>
      <c r="F31" s="148">
        <v>844</v>
      </c>
      <c r="G31" s="143">
        <v>0.39</v>
      </c>
      <c r="H31" s="193"/>
      <c r="I31" s="148">
        <v>525</v>
      </c>
      <c r="J31" s="139">
        <v>-319</v>
      </c>
      <c r="K31" s="194">
        <v>-37.799999999999997</v>
      </c>
    </row>
    <row r="32" spans="1:11" ht="18" customHeight="1">
      <c r="A32" s="191" t="s">
        <v>153</v>
      </c>
      <c r="B32" s="192"/>
      <c r="C32" s="148">
        <v>1</v>
      </c>
      <c r="D32" s="143">
        <v>0.35</v>
      </c>
      <c r="E32" s="193"/>
      <c r="F32" s="148">
        <v>460</v>
      </c>
      <c r="G32" s="143">
        <v>0.21</v>
      </c>
      <c r="H32" s="193"/>
      <c r="I32" s="148">
        <v>135</v>
      </c>
      <c r="J32" s="139">
        <v>-325</v>
      </c>
      <c r="K32" s="194">
        <v>-70.650000000000006</v>
      </c>
    </row>
    <row r="33" spans="1:11" ht="18" customHeight="1">
      <c r="A33" s="191" t="s">
        <v>129</v>
      </c>
      <c r="B33" s="192"/>
      <c r="C33" s="148">
        <v>4</v>
      </c>
      <c r="D33" s="143">
        <v>1.41</v>
      </c>
      <c r="E33" s="193"/>
      <c r="F33" s="144">
        <v>3463</v>
      </c>
      <c r="G33" s="143">
        <v>1.58</v>
      </c>
      <c r="H33" s="193"/>
      <c r="I33" s="144">
        <v>3132</v>
      </c>
      <c r="J33" s="139">
        <v>-331</v>
      </c>
      <c r="K33" s="194">
        <v>-9.56</v>
      </c>
    </row>
    <row r="34" spans="1:11" ht="18" customHeight="1">
      <c r="A34" s="191" t="s">
        <v>143</v>
      </c>
      <c r="B34" s="192"/>
      <c r="C34" s="148">
        <v>1</v>
      </c>
      <c r="D34" s="143">
        <v>0.35</v>
      </c>
      <c r="E34" s="193"/>
      <c r="F34" s="148">
        <v>480</v>
      </c>
      <c r="G34" s="143">
        <v>0.22</v>
      </c>
      <c r="H34" s="193"/>
      <c r="I34" s="148">
        <v>134</v>
      </c>
      <c r="J34" s="139">
        <v>-346</v>
      </c>
      <c r="K34" s="194">
        <v>-72.08</v>
      </c>
    </row>
    <row r="35" spans="1:11" ht="18" customHeight="1">
      <c r="A35" s="191" t="s">
        <v>110</v>
      </c>
      <c r="B35" s="192"/>
      <c r="C35" s="148">
        <v>4</v>
      </c>
      <c r="D35" s="143">
        <v>1.41</v>
      </c>
      <c r="E35" s="193"/>
      <c r="F35" s="144">
        <v>1727</v>
      </c>
      <c r="G35" s="143">
        <v>0.79</v>
      </c>
      <c r="H35" s="193"/>
      <c r="I35" s="144">
        <v>1300</v>
      </c>
      <c r="J35" s="139">
        <v>-427</v>
      </c>
      <c r="K35" s="194">
        <v>-24.73</v>
      </c>
    </row>
    <row r="36" spans="1:11" ht="18" customHeight="1">
      <c r="A36" s="191" t="s">
        <v>145</v>
      </c>
      <c r="B36" s="192"/>
      <c r="C36" s="148">
        <v>1</v>
      </c>
      <c r="D36" s="143">
        <v>0.35</v>
      </c>
      <c r="E36" s="193"/>
      <c r="F36" s="144">
        <v>2520</v>
      </c>
      <c r="G36" s="143">
        <v>1.1499999999999999</v>
      </c>
      <c r="H36" s="193"/>
      <c r="I36" s="144">
        <v>2087</v>
      </c>
      <c r="J36" s="139">
        <v>-433</v>
      </c>
      <c r="K36" s="194">
        <v>-17.18</v>
      </c>
    </row>
    <row r="37" spans="1:11" ht="18" customHeight="1">
      <c r="A37" s="191" t="s">
        <v>146</v>
      </c>
      <c r="B37" s="192"/>
      <c r="C37" s="148">
        <v>1</v>
      </c>
      <c r="D37" s="143">
        <v>0.35</v>
      </c>
      <c r="E37" s="193"/>
      <c r="F37" s="144">
        <v>2520</v>
      </c>
      <c r="G37" s="143">
        <v>1.1499999999999999</v>
      </c>
      <c r="H37" s="193"/>
      <c r="I37" s="144">
        <v>2074</v>
      </c>
      <c r="J37" s="139">
        <v>-446</v>
      </c>
      <c r="K37" s="194">
        <v>-17.7</v>
      </c>
    </row>
    <row r="38" spans="1:11" ht="18" customHeight="1">
      <c r="A38" s="191" t="s">
        <v>152</v>
      </c>
      <c r="B38" s="192"/>
      <c r="C38" s="148">
        <v>1</v>
      </c>
      <c r="D38" s="143">
        <v>0.35</v>
      </c>
      <c r="E38" s="193"/>
      <c r="F38" s="144">
        <v>2528</v>
      </c>
      <c r="G38" s="143">
        <v>1.1599999999999999</v>
      </c>
      <c r="H38" s="193"/>
      <c r="I38" s="144">
        <v>2051</v>
      </c>
      <c r="J38" s="139">
        <v>-477</v>
      </c>
      <c r="K38" s="194">
        <v>-18.87</v>
      </c>
    </row>
    <row r="39" spans="1:11" ht="18" customHeight="1">
      <c r="A39" s="191" t="s">
        <v>147</v>
      </c>
      <c r="B39" s="192"/>
      <c r="C39" s="148">
        <v>1</v>
      </c>
      <c r="D39" s="143">
        <v>0.35</v>
      </c>
      <c r="E39" s="193"/>
      <c r="F39" s="144">
        <v>2520</v>
      </c>
      <c r="G39" s="143">
        <v>1.1499999999999999</v>
      </c>
      <c r="H39" s="193"/>
      <c r="I39" s="144">
        <v>1997</v>
      </c>
      <c r="J39" s="139">
        <v>-523</v>
      </c>
      <c r="K39" s="194">
        <v>-20.75</v>
      </c>
    </row>
    <row r="40" spans="1:11" ht="18" customHeight="1">
      <c r="A40" s="191" t="s">
        <v>148</v>
      </c>
      <c r="B40" s="192"/>
      <c r="C40" s="148">
        <v>1</v>
      </c>
      <c r="D40" s="143">
        <v>0.35</v>
      </c>
      <c r="E40" s="193"/>
      <c r="F40" s="144">
        <v>2520</v>
      </c>
      <c r="G40" s="143">
        <v>1.1499999999999999</v>
      </c>
      <c r="H40" s="193"/>
      <c r="I40" s="144">
        <v>1979</v>
      </c>
      <c r="J40" s="139">
        <v>-541</v>
      </c>
      <c r="K40" s="194">
        <v>-21.47</v>
      </c>
    </row>
    <row r="41" spans="1:11" ht="18" customHeight="1">
      <c r="A41" s="191" t="s">
        <v>149</v>
      </c>
      <c r="B41" s="192"/>
      <c r="C41" s="148">
        <v>1</v>
      </c>
      <c r="D41" s="143">
        <v>0.35</v>
      </c>
      <c r="E41" s="193"/>
      <c r="F41" s="144">
        <v>2520</v>
      </c>
      <c r="G41" s="143">
        <v>1.1499999999999999</v>
      </c>
      <c r="H41" s="193"/>
      <c r="I41" s="144">
        <v>1828</v>
      </c>
      <c r="J41" s="139">
        <v>-692</v>
      </c>
      <c r="K41" s="194">
        <v>-27.46</v>
      </c>
    </row>
    <row r="42" spans="1:11" ht="18" customHeight="1">
      <c r="A42" s="191" t="s">
        <v>141</v>
      </c>
      <c r="B42" s="192"/>
      <c r="C42" s="148">
        <v>1</v>
      </c>
      <c r="D42" s="143">
        <v>0.35</v>
      </c>
      <c r="E42" s="193"/>
      <c r="F42" s="144">
        <v>2670</v>
      </c>
      <c r="G42" s="143">
        <v>1.22</v>
      </c>
      <c r="H42" s="193"/>
      <c r="I42" s="144">
        <v>1898</v>
      </c>
      <c r="J42" s="139">
        <v>-772</v>
      </c>
      <c r="K42" s="194">
        <v>-28.91</v>
      </c>
    </row>
    <row r="43" spans="1:11" ht="18" customHeight="1">
      <c r="A43" s="191" t="s">
        <v>111</v>
      </c>
      <c r="B43" s="192"/>
      <c r="C43" s="148">
        <v>2</v>
      </c>
      <c r="D43" s="143">
        <v>0.7</v>
      </c>
      <c r="E43" s="193"/>
      <c r="F43" s="144">
        <v>1782</v>
      </c>
      <c r="G43" s="143">
        <v>0.81</v>
      </c>
      <c r="H43" s="193"/>
      <c r="I43" s="144">
        <v>1000</v>
      </c>
      <c r="J43" s="139">
        <v>-782</v>
      </c>
      <c r="K43" s="194">
        <v>-43.88</v>
      </c>
    </row>
    <row r="44" spans="1:11" ht="18" customHeight="1">
      <c r="A44" s="191" t="s">
        <v>151</v>
      </c>
      <c r="B44" s="192"/>
      <c r="C44" s="148">
        <v>1</v>
      </c>
      <c r="D44" s="143">
        <v>0.35</v>
      </c>
      <c r="E44" s="193"/>
      <c r="F44" s="144">
        <v>2520</v>
      </c>
      <c r="G44" s="143">
        <v>1.1499999999999999</v>
      </c>
      <c r="H44" s="193"/>
      <c r="I44" s="144">
        <v>1289</v>
      </c>
      <c r="J44" s="141">
        <v>-1231</v>
      </c>
      <c r="K44" s="194">
        <v>-48.85</v>
      </c>
    </row>
    <row r="45" spans="1:11" ht="18" customHeight="1">
      <c r="A45" s="191" t="s">
        <v>142</v>
      </c>
      <c r="B45" s="192"/>
      <c r="C45" s="148">
        <v>1</v>
      </c>
      <c r="D45" s="143">
        <v>0.35</v>
      </c>
      <c r="E45" s="193"/>
      <c r="F45" s="144">
        <v>3078</v>
      </c>
      <c r="G45" s="143">
        <v>1.41</v>
      </c>
      <c r="H45" s="193"/>
      <c r="I45" s="144">
        <v>1839</v>
      </c>
      <c r="J45" s="141">
        <v>-1239</v>
      </c>
      <c r="K45" s="194">
        <v>-40.25</v>
      </c>
    </row>
    <row r="46" spans="1:11" ht="18" customHeight="1">
      <c r="A46" s="191" t="s">
        <v>150</v>
      </c>
      <c r="B46" s="192"/>
      <c r="C46" s="148">
        <v>1</v>
      </c>
      <c r="D46" s="143">
        <v>0.35</v>
      </c>
      <c r="E46" s="193"/>
      <c r="F46" s="144">
        <v>2528</v>
      </c>
      <c r="G46" s="143">
        <v>1.1599999999999999</v>
      </c>
      <c r="H46" s="193"/>
      <c r="I46" s="144">
        <v>1216</v>
      </c>
      <c r="J46" s="141">
        <v>-1312</v>
      </c>
      <c r="K46" s="194">
        <v>-51.9</v>
      </c>
    </row>
    <row r="47" spans="1:11" ht="18" customHeight="1">
      <c r="A47" s="191" t="s">
        <v>138</v>
      </c>
      <c r="B47" s="192"/>
      <c r="C47" s="148">
        <v>4</v>
      </c>
      <c r="D47" s="143">
        <v>1.41</v>
      </c>
      <c r="E47" s="193"/>
      <c r="F47" s="144">
        <v>3019</v>
      </c>
      <c r="G47" s="143">
        <v>1.38</v>
      </c>
      <c r="H47" s="193"/>
      <c r="I47" s="144">
        <v>1648</v>
      </c>
      <c r="J47" s="141">
        <v>-1371</v>
      </c>
      <c r="K47" s="194">
        <v>-45.41</v>
      </c>
    </row>
    <row r="48" spans="1:11" ht="18" customHeight="1">
      <c r="A48" s="191" t="s">
        <v>123</v>
      </c>
      <c r="B48" s="192"/>
      <c r="C48" s="148">
        <v>11</v>
      </c>
      <c r="D48" s="143">
        <v>3.87</v>
      </c>
      <c r="E48" s="193"/>
      <c r="F48" s="144">
        <v>8233</v>
      </c>
      <c r="G48" s="143">
        <v>3.77</v>
      </c>
      <c r="H48" s="193"/>
      <c r="I48" s="144">
        <v>6577</v>
      </c>
      <c r="J48" s="141">
        <v>-1656</v>
      </c>
      <c r="K48" s="194">
        <v>-20.11</v>
      </c>
    </row>
    <row r="49" spans="1:11" ht="18" customHeight="1">
      <c r="A49" s="191" t="s">
        <v>135</v>
      </c>
      <c r="B49" s="192"/>
      <c r="C49" s="148">
        <v>7</v>
      </c>
      <c r="D49" s="143">
        <v>2.46</v>
      </c>
      <c r="E49" s="193"/>
      <c r="F49" s="144">
        <v>6158</v>
      </c>
      <c r="G49" s="143">
        <v>2.82</v>
      </c>
      <c r="H49" s="193"/>
      <c r="I49" s="144">
        <v>4123</v>
      </c>
      <c r="J49" s="141">
        <v>-2035</v>
      </c>
      <c r="K49" s="194">
        <v>-33.049999999999997</v>
      </c>
    </row>
    <row r="50" spans="1:11" ht="18" customHeight="1">
      <c r="A50" s="191" t="s">
        <v>116</v>
      </c>
      <c r="B50" s="192"/>
      <c r="C50" s="148">
        <v>13</v>
      </c>
      <c r="D50" s="143">
        <v>4.58</v>
      </c>
      <c r="E50" s="193"/>
      <c r="F50" s="144">
        <v>27963</v>
      </c>
      <c r="G50" s="143">
        <v>12.79</v>
      </c>
      <c r="H50" s="193"/>
      <c r="I50" s="144">
        <v>25850</v>
      </c>
      <c r="J50" s="141">
        <v>-2113</v>
      </c>
      <c r="K50" s="194">
        <v>-7.56</v>
      </c>
    </row>
    <row r="51" spans="1:11" ht="18" customHeight="1">
      <c r="A51" s="191" t="s">
        <v>109</v>
      </c>
      <c r="B51" s="192"/>
      <c r="C51" s="148">
        <v>5</v>
      </c>
      <c r="D51" s="143">
        <v>1.76</v>
      </c>
      <c r="E51" s="193"/>
      <c r="F51" s="144">
        <v>16065</v>
      </c>
      <c r="G51" s="143">
        <v>7.35</v>
      </c>
      <c r="H51" s="193"/>
      <c r="I51" s="144">
        <v>13828</v>
      </c>
      <c r="J51" s="141">
        <v>-2237</v>
      </c>
      <c r="K51" s="194">
        <v>-13.92</v>
      </c>
    </row>
    <row r="52" spans="1:11" ht="18" customHeight="1">
      <c r="A52" s="191" t="s">
        <v>113</v>
      </c>
      <c r="B52" s="192"/>
      <c r="C52" s="148">
        <v>4</v>
      </c>
      <c r="D52" s="143">
        <v>1.41</v>
      </c>
      <c r="E52" s="193"/>
      <c r="F52" s="144">
        <v>3573</v>
      </c>
      <c r="G52" s="143">
        <v>1.63</v>
      </c>
      <c r="H52" s="193"/>
      <c r="I52" s="144">
        <v>1263</v>
      </c>
      <c r="J52" s="141">
        <v>-2310</v>
      </c>
      <c r="K52" s="194">
        <v>-64.650000000000006</v>
      </c>
    </row>
    <row r="53" spans="1:11" ht="18" customHeight="1">
      <c r="A53" s="191" t="s">
        <v>132</v>
      </c>
      <c r="B53" s="192"/>
      <c r="C53" s="148">
        <v>4</v>
      </c>
      <c r="D53" s="143">
        <v>1.41</v>
      </c>
      <c r="E53" s="193"/>
      <c r="F53" s="144">
        <v>6732</v>
      </c>
      <c r="G53" s="143">
        <v>3.08</v>
      </c>
      <c r="H53" s="193"/>
      <c r="I53" s="144">
        <v>4105</v>
      </c>
      <c r="J53" s="141">
        <v>-2627</v>
      </c>
      <c r="K53" s="194">
        <v>-39.020000000000003</v>
      </c>
    </row>
    <row r="54" spans="1:11" ht="8.1" customHeight="1">
      <c r="A54" s="136"/>
      <c r="B54" s="136"/>
      <c r="C54" s="136"/>
      <c r="D54" s="136"/>
      <c r="E54" s="136"/>
      <c r="F54" s="136"/>
      <c r="G54" s="136"/>
      <c r="H54" s="136"/>
      <c r="I54" s="136"/>
      <c r="J54" s="136"/>
      <c r="K54" s="136"/>
    </row>
    <row r="55" spans="1:11" ht="18.75">
      <c r="A55" s="155" t="s">
        <v>191</v>
      </c>
      <c r="B55" s="163"/>
      <c r="C55" s="195">
        <v>284</v>
      </c>
      <c r="D55" s="147">
        <v>100</v>
      </c>
      <c r="E55" s="196"/>
      <c r="F55" s="151">
        <v>218671</v>
      </c>
      <c r="G55" s="154">
        <v>100</v>
      </c>
      <c r="H55" s="196"/>
      <c r="I55" s="151">
        <v>234561</v>
      </c>
      <c r="J55" s="152">
        <v>15890</v>
      </c>
      <c r="K55" s="154">
        <v>7.27</v>
      </c>
    </row>
    <row r="56" spans="1:11" ht="8.1" customHeight="1">
      <c r="A56" s="197"/>
      <c r="B56" s="163"/>
      <c r="C56" s="132"/>
      <c r="D56" s="132"/>
      <c r="E56" s="163"/>
      <c r="F56" s="132"/>
      <c r="G56" s="132"/>
      <c r="H56" s="163"/>
      <c r="I56" s="132"/>
      <c r="J56" s="132"/>
      <c r="K56" s="132"/>
    </row>
    <row r="57" spans="1:11" ht="18.75">
      <c r="A57" s="155" t="s">
        <v>192</v>
      </c>
      <c r="B57" s="163"/>
      <c r="C57" s="195">
        <v>284</v>
      </c>
      <c r="D57" s="147">
        <v>100</v>
      </c>
      <c r="E57" s="196"/>
      <c r="F57" s="151">
        <v>217729</v>
      </c>
      <c r="G57" s="154">
        <v>100</v>
      </c>
      <c r="H57" s="196"/>
      <c r="I57" s="151">
        <v>234067</v>
      </c>
      <c r="J57" s="152">
        <v>16338</v>
      </c>
      <c r="K57" s="154">
        <v>7.5</v>
      </c>
    </row>
    <row r="58" spans="1:11">
      <c r="A58" s="198"/>
      <c r="B58" s="136"/>
      <c r="C58" s="128"/>
      <c r="D58" s="128"/>
      <c r="E58" s="128"/>
      <c r="F58" s="128"/>
      <c r="G58" s="128"/>
      <c r="H58" s="128"/>
      <c r="I58" s="128"/>
      <c r="J58" s="128"/>
      <c r="K58" s="128"/>
    </row>
    <row r="59" spans="1:11" s="190" customFormat="1" ht="15" customHeight="1">
      <c r="A59" s="128" t="s">
        <v>194</v>
      </c>
      <c r="B59" s="128"/>
      <c r="C59" s="128"/>
      <c r="D59" s="128"/>
      <c r="E59" s="128"/>
      <c r="F59" s="128"/>
      <c r="G59" s="128"/>
      <c r="H59" s="128"/>
      <c r="I59" s="128"/>
      <c r="J59" s="128"/>
      <c r="K59" s="128"/>
    </row>
    <row r="60" spans="1:11" s="190" customFormat="1" ht="15" customHeight="1">
      <c r="A60" s="128" t="s">
        <v>195</v>
      </c>
      <c r="B60" s="128"/>
      <c r="C60" s="128"/>
      <c r="D60" s="128"/>
      <c r="E60" s="128"/>
      <c r="F60" s="128"/>
      <c r="G60" s="128"/>
      <c r="H60" s="128"/>
      <c r="I60" s="128"/>
      <c r="J60" s="128"/>
      <c r="K60" s="128"/>
    </row>
    <row r="61" spans="1:11" s="190" customFormat="1" ht="15" customHeight="1">
      <c r="A61" s="128" t="s">
        <v>95</v>
      </c>
      <c r="B61" s="128"/>
      <c r="C61" s="128"/>
      <c r="D61" s="128"/>
      <c r="E61" s="128"/>
      <c r="F61" s="128"/>
      <c r="G61" s="128"/>
      <c r="H61" s="128"/>
      <c r="I61" s="128"/>
      <c r="J61" s="128"/>
      <c r="K61" s="128"/>
    </row>
    <row r="62" spans="1:11" s="190" customFormat="1" ht="15" customHeight="1">
      <c r="A62" s="128" t="s">
        <v>96</v>
      </c>
      <c r="B62" s="128"/>
      <c r="C62" s="128"/>
      <c r="D62" s="128"/>
      <c r="E62" s="128"/>
      <c r="F62" s="128"/>
      <c r="G62" s="128"/>
      <c r="H62" s="128"/>
      <c r="I62" s="128"/>
      <c r="J62" s="128"/>
      <c r="K62" s="128"/>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7C57-795F-4C40-B204-94713D8113F7}">
  <dimension ref="A1:L78"/>
  <sheetViews>
    <sheetView view="pageBreakPreview" zoomScaleNormal="100" zoomScaleSheetLayoutView="100" workbookViewId="0">
      <selection activeCell="N65" sqref="N65"/>
    </sheetView>
  </sheetViews>
  <sheetFormatPr baseColWidth="10" defaultRowHeight="12.75"/>
  <cols>
    <col min="1" max="1" width="10.7109375" customWidth="1"/>
    <col min="2" max="2" width="12.140625" bestFit="1" customWidth="1"/>
  </cols>
  <sheetData>
    <row r="1" spans="1:12">
      <c r="A1" s="120" t="s">
        <v>62</v>
      </c>
    </row>
    <row r="2" spans="1:12" ht="21.95" customHeight="1">
      <c r="A2" s="599" t="s">
        <v>196</v>
      </c>
      <c r="B2" s="599"/>
      <c r="C2" s="599"/>
      <c r="D2" s="599"/>
      <c r="E2" s="599"/>
      <c r="F2" s="599"/>
      <c r="G2" s="599"/>
      <c r="H2" s="599"/>
      <c r="I2" s="599"/>
      <c r="J2" s="599"/>
      <c r="K2" s="599"/>
      <c r="L2" s="599"/>
    </row>
    <row r="3" spans="1:12" ht="21.95" customHeight="1">
      <c r="A3" s="599" t="str">
        <f>UPPER(CONCATENATE("Agosto 2023"))</f>
        <v>AGOSTO 2023</v>
      </c>
      <c r="B3" s="599"/>
      <c r="C3" s="599"/>
      <c r="D3" s="599"/>
      <c r="E3" s="599"/>
      <c r="F3" s="599"/>
      <c r="G3" s="599"/>
      <c r="H3" s="599"/>
      <c r="I3" s="599"/>
      <c r="J3" s="599"/>
      <c r="K3" s="599"/>
      <c r="L3" s="599"/>
    </row>
    <row r="4" spans="1:12">
      <c r="A4" s="121"/>
    </row>
    <row r="5" spans="1:12" ht="6" customHeight="1">
      <c r="A5" s="200" t="s">
        <v>197</v>
      </c>
      <c r="B5" s="200" t="s">
        <v>198</v>
      </c>
    </row>
    <row r="6" spans="1:12" ht="6" customHeight="1">
      <c r="A6" s="201" t="s">
        <v>122</v>
      </c>
      <c r="B6" s="202">
        <v>21157</v>
      </c>
    </row>
    <row r="7" spans="1:12" ht="6" customHeight="1">
      <c r="A7" s="201" t="s">
        <v>133</v>
      </c>
      <c r="B7" s="202">
        <v>2811</v>
      </c>
    </row>
    <row r="8" spans="1:12" ht="6" customHeight="1">
      <c r="A8" s="201" t="s">
        <v>124</v>
      </c>
      <c r="B8" s="202">
        <v>1815</v>
      </c>
    </row>
    <row r="9" spans="1:12" ht="6" customHeight="1">
      <c r="A9" s="201" t="s">
        <v>117</v>
      </c>
      <c r="B9" s="202">
        <v>1794</v>
      </c>
    </row>
    <row r="10" spans="1:12" ht="6" customHeight="1">
      <c r="A10" s="201" t="s">
        <v>120</v>
      </c>
      <c r="B10" s="202">
        <v>1621</v>
      </c>
    </row>
    <row r="11" spans="1:12" ht="6" customHeight="1">
      <c r="A11" s="201" t="s">
        <v>112</v>
      </c>
      <c r="B11" s="202">
        <v>1552</v>
      </c>
    </row>
    <row r="12" spans="1:12" ht="6" customHeight="1">
      <c r="A12" s="201" t="s">
        <v>125</v>
      </c>
      <c r="B12" s="202">
        <v>1451</v>
      </c>
    </row>
    <row r="13" spans="1:12" ht="6" customHeight="1">
      <c r="A13" s="201" t="s">
        <v>115</v>
      </c>
      <c r="B13" s="202">
        <v>1425</v>
      </c>
    </row>
    <row r="14" spans="1:12" ht="6" customHeight="1">
      <c r="A14" s="201" t="s">
        <v>128</v>
      </c>
      <c r="B14" s="202">
        <v>1348</v>
      </c>
    </row>
    <row r="15" spans="1:12" ht="6" customHeight="1">
      <c r="A15" s="201" t="s">
        <v>134</v>
      </c>
      <c r="B15" s="202">
        <v>1179</v>
      </c>
    </row>
    <row r="16" spans="1:12" ht="6" customHeight="1">
      <c r="A16" s="201" t="s">
        <v>118</v>
      </c>
      <c r="B16" s="202">
        <v>1153</v>
      </c>
    </row>
    <row r="17" spans="1:2" ht="6" customHeight="1">
      <c r="A17" s="201" t="s">
        <v>137</v>
      </c>
      <c r="B17" s="200">
        <v>977</v>
      </c>
    </row>
    <row r="18" spans="1:2" ht="6" customHeight="1">
      <c r="A18" s="201" t="s">
        <v>130</v>
      </c>
      <c r="B18" s="200">
        <v>947</v>
      </c>
    </row>
    <row r="19" spans="1:2" ht="6" customHeight="1">
      <c r="A19" s="201" t="s">
        <v>114</v>
      </c>
      <c r="B19" s="200">
        <v>879</v>
      </c>
    </row>
    <row r="20" spans="1:2" ht="6" customHeight="1">
      <c r="A20" s="201" t="s">
        <v>126</v>
      </c>
      <c r="B20" s="200">
        <v>792</v>
      </c>
    </row>
    <row r="21" spans="1:2" ht="6" customHeight="1">
      <c r="A21" s="201" t="s">
        <v>108</v>
      </c>
      <c r="B21" s="200">
        <v>260</v>
      </c>
    </row>
    <row r="22" spans="1:2" ht="6" customHeight="1">
      <c r="A22" s="201" t="s">
        <v>119</v>
      </c>
      <c r="B22" s="200">
        <v>190</v>
      </c>
    </row>
    <row r="23" spans="1:2" ht="6" customHeight="1">
      <c r="A23" s="201" t="s">
        <v>136</v>
      </c>
      <c r="B23" s="200">
        <v>-42</v>
      </c>
    </row>
    <row r="24" spans="1:2" ht="6" customHeight="1">
      <c r="A24" s="201" t="s">
        <v>139</v>
      </c>
      <c r="B24" s="200">
        <v>-88</v>
      </c>
    </row>
    <row r="25" spans="1:2" ht="6" customHeight="1">
      <c r="A25" s="201" t="s">
        <v>121</v>
      </c>
      <c r="B25" s="200">
        <v>-100</v>
      </c>
    </row>
    <row r="26" spans="1:2" ht="6" customHeight="1">
      <c r="A26" s="201" t="s">
        <v>127</v>
      </c>
      <c r="B26" s="200">
        <v>-167</v>
      </c>
    </row>
    <row r="27" spans="1:2" ht="6" customHeight="1">
      <c r="A27" s="201" t="s">
        <v>144</v>
      </c>
      <c r="B27" s="200">
        <v>-237</v>
      </c>
    </row>
    <row r="28" spans="1:2" ht="6" customHeight="1">
      <c r="A28" s="201" t="s">
        <v>131</v>
      </c>
      <c r="B28" s="200">
        <v>-282</v>
      </c>
    </row>
    <row r="29" spans="1:2" ht="6" customHeight="1">
      <c r="A29" s="201" t="s">
        <v>140</v>
      </c>
      <c r="B29" s="200">
        <v>-319</v>
      </c>
    </row>
    <row r="30" spans="1:2" ht="6" customHeight="1">
      <c r="A30" s="201" t="s">
        <v>153</v>
      </c>
      <c r="B30" s="200">
        <v>-325</v>
      </c>
    </row>
    <row r="31" spans="1:2" ht="6" customHeight="1">
      <c r="A31" s="201" t="s">
        <v>129</v>
      </c>
      <c r="B31" s="200">
        <v>-331</v>
      </c>
    </row>
    <row r="32" spans="1:2" ht="6" customHeight="1">
      <c r="A32" s="201" t="s">
        <v>143</v>
      </c>
      <c r="B32" s="200">
        <v>-346</v>
      </c>
    </row>
    <row r="33" spans="1:2" ht="6" customHeight="1">
      <c r="A33" s="201" t="s">
        <v>110</v>
      </c>
      <c r="B33" s="200">
        <v>-427</v>
      </c>
    </row>
    <row r="34" spans="1:2" ht="6" customHeight="1">
      <c r="A34" s="201" t="s">
        <v>145</v>
      </c>
      <c r="B34" s="200">
        <v>-433</v>
      </c>
    </row>
    <row r="35" spans="1:2" ht="6" customHeight="1">
      <c r="A35" s="201" t="s">
        <v>146</v>
      </c>
      <c r="B35" s="200">
        <v>-446</v>
      </c>
    </row>
    <row r="36" spans="1:2" ht="6" customHeight="1">
      <c r="A36" s="201" t="s">
        <v>152</v>
      </c>
      <c r="B36" s="200">
        <v>-477</v>
      </c>
    </row>
    <row r="37" spans="1:2" ht="6" customHeight="1">
      <c r="A37" s="201" t="s">
        <v>147</v>
      </c>
      <c r="B37" s="200">
        <v>-523</v>
      </c>
    </row>
    <row r="38" spans="1:2" ht="6" customHeight="1">
      <c r="A38" s="201" t="s">
        <v>148</v>
      </c>
      <c r="B38" s="200">
        <v>-541</v>
      </c>
    </row>
    <row r="39" spans="1:2" ht="6" customHeight="1">
      <c r="A39" s="201" t="s">
        <v>149</v>
      </c>
      <c r="B39" s="200">
        <v>-692</v>
      </c>
    </row>
    <row r="40" spans="1:2" ht="6" customHeight="1">
      <c r="A40" s="201" t="s">
        <v>141</v>
      </c>
      <c r="B40" s="200">
        <v>-772</v>
      </c>
    </row>
    <row r="41" spans="1:2" ht="6" customHeight="1">
      <c r="A41" s="201" t="s">
        <v>111</v>
      </c>
      <c r="B41" s="200">
        <v>-782</v>
      </c>
    </row>
    <row r="42" spans="1:2" ht="6" customHeight="1">
      <c r="A42" s="201" t="s">
        <v>151</v>
      </c>
      <c r="B42" s="202">
        <v>-1231</v>
      </c>
    </row>
    <row r="43" spans="1:2" ht="6" customHeight="1">
      <c r="A43" s="201" t="s">
        <v>142</v>
      </c>
      <c r="B43" s="202">
        <v>-1239</v>
      </c>
    </row>
    <row r="44" spans="1:2" ht="6" customHeight="1">
      <c r="A44" s="201" t="s">
        <v>150</v>
      </c>
      <c r="B44" s="202">
        <v>-1312</v>
      </c>
    </row>
    <row r="45" spans="1:2" ht="6" customHeight="1">
      <c r="A45" s="201" t="s">
        <v>138</v>
      </c>
      <c r="B45" s="202">
        <v>-1371</v>
      </c>
    </row>
    <row r="46" spans="1:2" ht="6" customHeight="1">
      <c r="A46" s="201" t="s">
        <v>123</v>
      </c>
      <c r="B46" s="202">
        <v>-1656</v>
      </c>
    </row>
    <row r="47" spans="1:2" ht="6" customHeight="1">
      <c r="A47" s="201" t="s">
        <v>135</v>
      </c>
      <c r="B47" s="202">
        <v>-2035</v>
      </c>
    </row>
    <row r="48" spans="1:2" ht="6" customHeight="1">
      <c r="A48" s="201" t="s">
        <v>116</v>
      </c>
      <c r="B48" s="202">
        <v>-2113</v>
      </c>
    </row>
    <row r="49" spans="1:2" ht="6" customHeight="1">
      <c r="A49" s="201" t="s">
        <v>109</v>
      </c>
      <c r="B49" s="202">
        <v>-2237</v>
      </c>
    </row>
    <row r="50" spans="1:2" ht="6" customHeight="1">
      <c r="A50" s="201" t="s">
        <v>113</v>
      </c>
      <c r="B50" s="202">
        <v>-2310</v>
      </c>
    </row>
    <row r="51" spans="1:2" ht="6" customHeight="1">
      <c r="A51" s="201" t="s">
        <v>132</v>
      </c>
      <c r="B51" s="202">
        <v>-2627</v>
      </c>
    </row>
    <row r="52" spans="1:2" ht="6" customHeight="1">
      <c r="A52" s="121"/>
    </row>
    <row r="53" spans="1:2" ht="6" customHeight="1">
      <c r="A53" s="186"/>
    </row>
    <row r="54" spans="1:2" ht="6" customHeight="1">
      <c r="A54" s="186"/>
    </row>
    <row r="55" spans="1:2" ht="6" customHeight="1">
      <c r="A55" s="186"/>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2" t="s">
        <v>199</v>
      </c>
    </row>
    <row r="77" spans="1:1" ht="12" customHeight="1">
      <c r="A77" s="182" t="s">
        <v>95</v>
      </c>
    </row>
    <row r="78" spans="1:1" ht="12" customHeight="1">
      <c r="A78" s="182" t="s">
        <v>96</v>
      </c>
    </row>
  </sheetData>
  <mergeCells count="2">
    <mergeCell ref="A3:L3"/>
    <mergeCell ref="A2:L2"/>
  </mergeCells>
  <printOptions horizontalCentered="1"/>
  <pageMargins left="0.23622047244094502" right="0.23622047244094502" top="0.74803149606299202" bottom="0.35433070866141703" header="0" footer="0.31496062992126"/>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9AB92-AFF4-4F8B-8CAE-0334C33D1867}">
  <sheetPr>
    <tabColor theme="0" tint="-4.9989318521683403E-2"/>
  </sheetPr>
  <dimension ref="A1:Y58"/>
  <sheetViews>
    <sheetView view="pageBreakPreview" topLeftCell="A14" zoomScale="40" zoomScaleNormal="40" zoomScaleSheetLayoutView="40" workbookViewId="0">
      <selection activeCell="O45" sqref="O45"/>
    </sheetView>
  </sheetViews>
  <sheetFormatPr baseColWidth="10" defaultRowHeight="12.75"/>
  <cols>
    <col min="1" max="1" width="69.85546875" style="311" customWidth="1"/>
    <col min="2" max="2" width="2.42578125" style="311" customWidth="1"/>
    <col min="3" max="23" width="18.7109375" style="311" customWidth="1"/>
    <col min="24" max="24" width="2" style="311" customWidth="1"/>
    <col min="25" max="25" width="21.85546875" style="311" customWidth="1"/>
    <col min="26" max="256" width="11.42578125" style="311"/>
    <col min="257" max="257" width="63.7109375" style="311" customWidth="1"/>
    <col min="258" max="258" width="2.42578125" style="311" customWidth="1"/>
    <col min="259" max="279" width="21" style="311" customWidth="1"/>
    <col min="280" max="280" width="2" style="311" customWidth="1"/>
    <col min="281" max="281" width="19.7109375" style="311" customWidth="1"/>
    <col min="282" max="512" width="11.42578125" style="311"/>
    <col min="513" max="513" width="63.7109375" style="311" customWidth="1"/>
    <col min="514" max="514" width="2.42578125" style="311" customWidth="1"/>
    <col min="515" max="535" width="21" style="311" customWidth="1"/>
    <col min="536" max="536" width="2" style="311" customWidth="1"/>
    <col min="537" max="537" width="19.7109375" style="311" customWidth="1"/>
    <col min="538" max="768" width="11.42578125" style="311"/>
    <col min="769" max="769" width="63.7109375" style="311" customWidth="1"/>
    <col min="770" max="770" width="2.42578125" style="311" customWidth="1"/>
    <col min="771" max="791" width="21" style="311" customWidth="1"/>
    <col min="792" max="792" width="2" style="311" customWidth="1"/>
    <col min="793" max="793" width="19.7109375" style="311" customWidth="1"/>
    <col min="794" max="1024" width="11.42578125" style="311"/>
    <col min="1025" max="1025" width="63.7109375" style="311" customWidth="1"/>
    <col min="1026" max="1026" width="2.42578125" style="311" customWidth="1"/>
    <col min="1027" max="1047" width="21" style="311" customWidth="1"/>
    <col min="1048" max="1048" width="2" style="311" customWidth="1"/>
    <col min="1049" max="1049" width="19.7109375" style="311" customWidth="1"/>
    <col min="1050" max="1280" width="11.42578125" style="311"/>
    <col min="1281" max="1281" width="63.7109375" style="311" customWidth="1"/>
    <col min="1282" max="1282" width="2.42578125" style="311" customWidth="1"/>
    <col min="1283" max="1303" width="21" style="311" customWidth="1"/>
    <col min="1304" max="1304" width="2" style="311" customWidth="1"/>
    <col min="1305" max="1305" width="19.7109375" style="311" customWidth="1"/>
    <col min="1306" max="1536" width="11.42578125" style="311"/>
    <col min="1537" max="1537" width="63.7109375" style="311" customWidth="1"/>
    <col min="1538" max="1538" width="2.42578125" style="311" customWidth="1"/>
    <col min="1539" max="1559" width="21" style="311" customWidth="1"/>
    <col min="1560" max="1560" width="2" style="311" customWidth="1"/>
    <col min="1561" max="1561" width="19.7109375" style="311" customWidth="1"/>
    <col min="1562" max="1792" width="11.42578125" style="311"/>
    <col min="1793" max="1793" width="63.7109375" style="311" customWidth="1"/>
    <col min="1794" max="1794" width="2.42578125" style="311" customWidth="1"/>
    <col min="1795" max="1815" width="21" style="311" customWidth="1"/>
    <col min="1816" max="1816" width="2" style="311" customWidth="1"/>
    <col min="1817" max="1817" width="19.7109375" style="311" customWidth="1"/>
    <col min="1818" max="2048" width="11.42578125" style="311"/>
    <col min="2049" max="2049" width="63.7109375" style="311" customWidth="1"/>
    <col min="2050" max="2050" width="2.42578125" style="311" customWidth="1"/>
    <col min="2051" max="2071" width="21" style="311" customWidth="1"/>
    <col min="2072" max="2072" width="2" style="311" customWidth="1"/>
    <col min="2073" max="2073" width="19.7109375" style="311" customWidth="1"/>
    <col min="2074" max="2304" width="11.42578125" style="311"/>
    <col min="2305" max="2305" width="63.7109375" style="311" customWidth="1"/>
    <col min="2306" max="2306" width="2.42578125" style="311" customWidth="1"/>
    <col min="2307" max="2327" width="21" style="311" customWidth="1"/>
    <col min="2328" max="2328" width="2" style="311" customWidth="1"/>
    <col min="2329" max="2329" width="19.7109375" style="311" customWidth="1"/>
    <col min="2330" max="2560" width="11.42578125" style="311"/>
    <col min="2561" max="2561" width="63.7109375" style="311" customWidth="1"/>
    <col min="2562" max="2562" width="2.42578125" style="311" customWidth="1"/>
    <col min="2563" max="2583" width="21" style="311" customWidth="1"/>
    <col min="2584" max="2584" width="2" style="311" customWidth="1"/>
    <col min="2585" max="2585" width="19.7109375" style="311" customWidth="1"/>
    <col min="2586" max="2816" width="11.42578125" style="311"/>
    <col min="2817" max="2817" width="63.7109375" style="311" customWidth="1"/>
    <col min="2818" max="2818" width="2.42578125" style="311" customWidth="1"/>
    <col min="2819" max="2839" width="21" style="311" customWidth="1"/>
    <col min="2840" max="2840" width="2" style="311" customWidth="1"/>
    <col min="2841" max="2841" width="19.7109375" style="311" customWidth="1"/>
    <col min="2842" max="3072" width="11.42578125" style="311"/>
    <col min="3073" max="3073" width="63.7109375" style="311" customWidth="1"/>
    <col min="3074" max="3074" width="2.42578125" style="311" customWidth="1"/>
    <col min="3075" max="3095" width="21" style="311" customWidth="1"/>
    <col min="3096" max="3096" width="2" style="311" customWidth="1"/>
    <col min="3097" max="3097" width="19.7109375" style="311" customWidth="1"/>
    <col min="3098" max="3328" width="11.42578125" style="311"/>
    <col min="3329" max="3329" width="63.7109375" style="311" customWidth="1"/>
    <col min="3330" max="3330" width="2.42578125" style="311" customWidth="1"/>
    <col min="3331" max="3351" width="21" style="311" customWidth="1"/>
    <col min="3352" max="3352" width="2" style="311" customWidth="1"/>
    <col min="3353" max="3353" width="19.7109375" style="311" customWidth="1"/>
    <col min="3354" max="3584" width="11.42578125" style="311"/>
    <col min="3585" max="3585" width="63.7109375" style="311" customWidth="1"/>
    <col min="3586" max="3586" width="2.42578125" style="311" customWidth="1"/>
    <col min="3587" max="3607" width="21" style="311" customWidth="1"/>
    <col min="3608" max="3608" width="2" style="311" customWidth="1"/>
    <col min="3609" max="3609" width="19.7109375" style="311" customWidth="1"/>
    <col min="3610" max="3840" width="11.42578125" style="311"/>
    <col min="3841" max="3841" width="63.7109375" style="311" customWidth="1"/>
    <col min="3842" max="3842" width="2.42578125" style="311" customWidth="1"/>
    <col min="3843" max="3863" width="21" style="311" customWidth="1"/>
    <col min="3864" max="3864" width="2" style="311" customWidth="1"/>
    <col min="3865" max="3865" width="19.7109375" style="311" customWidth="1"/>
    <col min="3866" max="4096" width="11.42578125" style="311"/>
    <col min="4097" max="4097" width="63.7109375" style="311" customWidth="1"/>
    <col min="4098" max="4098" width="2.42578125" style="311" customWidth="1"/>
    <col min="4099" max="4119" width="21" style="311" customWidth="1"/>
    <col min="4120" max="4120" width="2" style="311" customWidth="1"/>
    <col min="4121" max="4121" width="19.7109375" style="311" customWidth="1"/>
    <col min="4122" max="4352" width="11.42578125" style="311"/>
    <col min="4353" max="4353" width="63.7109375" style="311" customWidth="1"/>
    <col min="4354" max="4354" width="2.42578125" style="311" customWidth="1"/>
    <col min="4355" max="4375" width="21" style="311" customWidth="1"/>
    <col min="4376" max="4376" width="2" style="311" customWidth="1"/>
    <col min="4377" max="4377" width="19.7109375" style="311" customWidth="1"/>
    <col min="4378" max="4608" width="11.42578125" style="311"/>
    <col min="4609" max="4609" width="63.7109375" style="311" customWidth="1"/>
    <col min="4610" max="4610" width="2.42578125" style="311" customWidth="1"/>
    <col min="4611" max="4631" width="21" style="311" customWidth="1"/>
    <col min="4632" max="4632" width="2" style="311" customWidth="1"/>
    <col min="4633" max="4633" width="19.7109375" style="311" customWidth="1"/>
    <col min="4634" max="4864" width="11.42578125" style="311"/>
    <col min="4865" max="4865" width="63.7109375" style="311" customWidth="1"/>
    <col min="4866" max="4866" width="2.42578125" style="311" customWidth="1"/>
    <col min="4867" max="4887" width="21" style="311" customWidth="1"/>
    <col min="4888" max="4888" width="2" style="311" customWidth="1"/>
    <col min="4889" max="4889" width="19.7109375" style="311" customWidth="1"/>
    <col min="4890" max="5120" width="11.42578125" style="311"/>
    <col min="5121" max="5121" width="63.7109375" style="311" customWidth="1"/>
    <col min="5122" max="5122" width="2.42578125" style="311" customWidth="1"/>
    <col min="5123" max="5143" width="21" style="311" customWidth="1"/>
    <col min="5144" max="5144" width="2" style="311" customWidth="1"/>
    <col min="5145" max="5145" width="19.7109375" style="311" customWidth="1"/>
    <col min="5146" max="5376" width="11.42578125" style="311"/>
    <col min="5377" max="5377" width="63.7109375" style="311" customWidth="1"/>
    <col min="5378" max="5378" width="2.42578125" style="311" customWidth="1"/>
    <col min="5379" max="5399" width="21" style="311" customWidth="1"/>
    <col min="5400" max="5400" width="2" style="311" customWidth="1"/>
    <col min="5401" max="5401" width="19.7109375" style="311" customWidth="1"/>
    <col min="5402" max="5632" width="11.42578125" style="311"/>
    <col min="5633" max="5633" width="63.7109375" style="311" customWidth="1"/>
    <col min="5634" max="5634" width="2.42578125" style="311" customWidth="1"/>
    <col min="5635" max="5655" width="21" style="311" customWidth="1"/>
    <col min="5656" max="5656" width="2" style="311" customWidth="1"/>
    <col min="5657" max="5657" width="19.7109375" style="311" customWidth="1"/>
    <col min="5658" max="5888" width="11.42578125" style="311"/>
    <col min="5889" max="5889" width="63.7109375" style="311" customWidth="1"/>
    <col min="5890" max="5890" width="2.42578125" style="311" customWidth="1"/>
    <col min="5891" max="5911" width="21" style="311" customWidth="1"/>
    <col min="5912" max="5912" width="2" style="311" customWidth="1"/>
    <col min="5913" max="5913" width="19.7109375" style="311" customWidth="1"/>
    <col min="5914" max="6144" width="11.42578125" style="311"/>
    <col min="6145" max="6145" width="63.7109375" style="311" customWidth="1"/>
    <col min="6146" max="6146" width="2.42578125" style="311" customWidth="1"/>
    <col min="6147" max="6167" width="21" style="311" customWidth="1"/>
    <col min="6168" max="6168" width="2" style="311" customWidth="1"/>
    <col min="6169" max="6169" width="19.7109375" style="311" customWidth="1"/>
    <col min="6170" max="6400" width="11.42578125" style="311"/>
    <col min="6401" max="6401" width="63.7109375" style="311" customWidth="1"/>
    <col min="6402" max="6402" width="2.42578125" style="311" customWidth="1"/>
    <col min="6403" max="6423" width="21" style="311" customWidth="1"/>
    <col min="6424" max="6424" width="2" style="311" customWidth="1"/>
    <col min="6425" max="6425" width="19.7109375" style="311" customWidth="1"/>
    <col min="6426" max="6656" width="11.42578125" style="311"/>
    <col min="6657" max="6657" width="63.7109375" style="311" customWidth="1"/>
    <col min="6658" max="6658" width="2.42578125" style="311" customWidth="1"/>
    <col min="6659" max="6679" width="21" style="311" customWidth="1"/>
    <col min="6680" max="6680" width="2" style="311" customWidth="1"/>
    <col min="6681" max="6681" width="19.7109375" style="311" customWidth="1"/>
    <col min="6682" max="6912" width="11.42578125" style="311"/>
    <col min="6913" max="6913" width="63.7109375" style="311" customWidth="1"/>
    <col min="6914" max="6914" width="2.42578125" style="311" customWidth="1"/>
    <col min="6915" max="6935" width="21" style="311" customWidth="1"/>
    <col min="6936" max="6936" width="2" style="311" customWidth="1"/>
    <col min="6937" max="6937" width="19.7109375" style="311" customWidth="1"/>
    <col min="6938" max="7168" width="11.42578125" style="311"/>
    <col min="7169" max="7169" width="63.7109375" style="311" customWidth="1"/>
    <col min="7170" max="7170" width="2.42578125" style="311" customWidth="1"/>
    <col min="7171" max="7191" width="21" style="311" customWidth="1"/>
    <col min="7192" max="7192" width="2" style="311" customWidth="1"/>
    <col min="7193" max="7193" width="19.7109375" style="311" customWidth="1"/>
    <col min="7194" max="7424" width="11.42578125" style="311"/>
    <col min="7425" max="7425" width="63.7109375" style="311" customWidth="1"/>
    <col min="7426" max="7426" width="2.42578125" style="311" customWidth="1"/>
    <col min="7427" max="7447" width="21" style="311" customWidth="1"/>
    <col min="7448" max="7448" width="2" style="311" customWidth="1"/>
    <col min="7449" max="7449" width="19.7109375" style="311" customWidth="1"/>
    <col min="7450" max="7680" width="11.42578125" style="311"/>
    <col min="7681" max="7681" width="63.7109375" style="311" customWidth="1"/>
    <col min="7682" max="7682" width="2.42578125" style="311" customWidth="1"/>
    <col min="7683" max="7703" width="21" style="311" customWidth="1"/>
    <col min="7704" max="7704" width="2" style="311" customWidth="1"/>
    <col min="7705" max="7705" width="19.7109375" style="311" customWidth="1"/>
    <col min="7706" max="7936" width="11.42578125" style="311"/>
    <col min="7937" max="7937" width="63.7109375" style="311" customWidth="1"/>
    <col min="7938" max="7938" width="2.42578125" style="311" customWidth="1"/>
    <col min="7939" max="7959" width="21" style="311" customWidth="1"/>
    <col min="7960" max="7960" width="2" style="311" customWidth="1"/>
    <col min="7961" max="7961" width="19.7109375" style="311" customWidth="1"/>
    <col min="7962" max="8192" width="11.42578125" style="311"/>
    <col min="8193" max="8193" width="63.7109375" style="311" customWidth="1"/>
    <col min="8194" max="8194" width="2.42578125" style="311" customWidth="1"/>
    <col min="8195" max="8215" width="21" style="311" customWidth="1"/>
    <col min="8216" max="8216" width="2" style="311" customWidth="1"/>
    <col min="8217" max="8217" width="19.7109375" style="311" customWidth="1"/>
    <col min="8218" max="8448" width="11.42578125" style="311"/>
    <col min="8449" max="8449" width="63.7109375" style="311" customWidth="1"/>
    <col min="8450" max="8450" width="2.42578125" style="311" customWidth="1"/>
    <col min="8451" max="8471" width="21" style="311" customWidth="1"/>
    <col min="8472" max="8472" width="2" style="311" customWidth="1"/>
    <col min="8473" max="8473" width="19.7109375" style="311" customWidth="1"/>
    <col min="8474" max="8704" width="11.42578125" style="311"/>
    <col min="8705" max="8705" width="63.7109375" style="311" customWidth="1"/>
    <col min="8706" max="8706" width="2.42578125" style="311" customWidth="1"/>
    <col min="8707" max="8727" width="21" style="311" customWidth="1"/>
    <col min="8728" max="8728" width="2" style="311" customWidth="1"/>
    <col min="8729" max="8729" width="19.7109375" style="311" customWidth="1"/>
    <col min="8730" max="8960" width="11.42578125" style="311"/>
    <col min="8961" max="8961" width="63.7109375" style="311" customWidth="1"/>
    <col min="8962" max="8962" width="2.42578125" style="311" customWidth="1"/>
    <col min="8963" max="8983" width="21" style="311" customWidth="1"/>
    <col min="8984" max="8984" width="2" style="311" customWidth="1"/>
    <col min="8985" max="8985" width="19.7109375" style="311" customWidth="1"/>
    <col min="8986" max="9216" width="11.42578125" style="311"/>
    <col min="9217" max="9217" width="63.7109375" style="311" customWidth="1"/>
    <col min="9218" max="9218" width="2.42578125" style="311" customWidth="1"/>
    <col min="9219" max="9239" width="21" style="311" customWidth="1"/>
    <col min="9240" max="9240" width="2" style="311" customWidth="1"/>
    <col min="9241" max="9241" width="19.7109375" style="311" customWidth="1"/>
    <col min="9242" max="9472" width="11.42578125" style="311"/>
    <col min="9473" max="9473" width="63.7109375" style="311" customWidth="1"/>
    <col min="9474" max="9474" width="2.42578125" style="311" customWidth="1"/>
    <col min="9475" max="9495" width="21" style="311" customWidth="1"/>
    <col min="9496" max="9496" width="2" style="311" customWidth="1"/>
    <col min="9497" max="9497" width="19.7109375" style="311" customWidth="1"/>
    <col min="9498" max="9728" width="11.42578125" style="311"/>
    <col min="9729" max="9729" width="63.7109375" style="311" customWidth="1"/>
    <col min="9730" max="9730" width="2.42578125" style="311" customWidth="1"/>
    <col min="9731" max="9751" width="21" style="311" customWidth="1"/>
    <col min="9752" max="9752" width="2" style="311" customWidth="1"/>
    <col min="9753" max="9753" width="19.7109375" style="311" customWidth="1"/>
    <col min="9754" max="9984" width="11.42578125" style="311"/>
    <col min="9985" max="9985" width="63.7109375" style="311" customWidth="1"/>
    <col min="9986" max="9986" width="2.42578125" style="311" customWidth="1"/>
    <col min="9987" max="10007" width="21" style="311" customWidth="1"/>
    <col min="10008" max="10008" width="2" style="311" customWidth="1"/>
    <col min="10009" max="10009" width="19.7109375" style="311" customWidth="1"/>
    <col min="10010" max="10240" width="11.42578125" style="311"/>
    <col min="10241" max="10241" width="63.7109375" style="311" customWidth="1"/>
    <col min="10242" max="10242" width="2.42578125" style="311" customWidth="1"/>
    <col min="10243" max="10263" width="21" style="311" customWidth="1"/>
    <col min="10264" max="10264" width="2" style="311" customWidth="1"/>
    <col min="10265" max="10265" width="19.7109375" style="311" customWidth="1"/>
    <col min="10266" max="10496" width="11.42578125" style="311"/>
    <col min="10497" max="10497" width="63.7109375" style="311" customWidth="1"/>
    <col min="10498" max="10498" width="2.42578125" style="311" customWidth="1"/>
    <col min="10499" max="10519" width="21" style="311" customWidth="1"/>
    <col min="10520" max="10520" width="2" style="311" customWidth="1"/>
    <col min="10521" max="10521" width="19.7109375" style="311" customWidth="1"/>
    <col min="10522" max="10752" width="11.42578125" style="311"/>
    <col min="10753" max="10753" width="63.7109375" style="311" customWidth="1"/>
    <col min="10754" max="10754" width="2.42578125" style="311" customWidth="1"/>
    <col min="10755" max="10775" width="21" style="311" customWidth="1"/>
    <col min="10776" max="10776" width="2" style="311" customWidth="1"/>
    <col min="10777" max="10777" width="19.7109375" style="311" customWidth="1"/>
    <col min="10778" max="11008" width="11.42578125" style="311"/>
    <col min="11009" max="11009" width="63.7109375" style="311" customWidth="1"/>
    <col min="11010" max="11010" width="2.42578125" style="311" customWidth="1"/>
    <col min="11011" max="11031" width="21" style="311" customWidth="1"/>
    <col min="11032" max="11032" width="2" style="311" customWidth="1"/>
    <col min="11033" max="11033" width="19.7109375" style="311" customWidth="1"/>
    <col min="11034" max="11264" width="11.42578125" style="311"/>
    <col min="11265" max="11265" width="63.7109375" style="311" customWidth="1"/>
    <col min="11266" max="11266" width="2.42578125" style="311" customWidth="1"/>
    <col min="11267" max="11287" width="21" style="311" customWidth="1"/>
    <col min="11288" max="11288" width="2" style="311" customWidth="1"/>
    <col min="11289" max="11289" width="19.7109375" style="311" customWidth="1"/>
    <col min="11290" max="11520" width="11.42578125" style="311"/>
    <col min="11521" max="11521" width="63.7109375" style="311" customWidth="1"/>
    <col min="11522" max="11522" width="2.42578125" style="311" customWidth="1"/>
    <col min="11523" max="11543" width="21" style="311" customWidth="1"/>
    <col min="11544" max="11544" width="2" style="311" customWidth="1"/>
    <col min="11545" max="11545" width="19.7109375" style="311" customWidth="1"/>
    <col min="11546" max="11776" width="11.42578125" style="311"/>
    <col min="11777" max="11777" width="63.7109375" style="311" customWidth="1"/>
    <col min="11778" max="11778" width="2.42578125" style="311" customWidth="1"/>
    <col min="11779" max="11799" width="21" style="311" customWidth="1"/>
    <col min="11800" max="11800" width="2" style="311" customWidth="1"/>
    <col min="11801" max="11801" width="19.7109375" style="311" customWidth="1"/>
    <col min="11802" max="12032" width="11.42578125" style="311"/>
    <col min="12033" max="12033" width="63.7109375" style="311" customWidth="1"/>
    <col min="12034" max="12034" width="2.42578125" style="311" customWidth="1"/>
    <col min="12035" max="12055" width="21" style="311" customWidth="1"/>
    <col min="12056" max="12056" width="2" style="311" customWidth="1"/>
    <col min="12057" max="12057" width="19.7109375" style="311" customWidth="1"/>
    <col min="12058" max="12288" width="11.42578125" style="311"/>
    <col min="12289" max="12289" width="63.7109375" style="311" customWidth="1"/>
    <col min="12290" max="12290" width="2.42578125" style="311" customWidth="1"/>
    <col min="12291" max="12311" width="21" style="311" customWidth="1"/>
    <col min="12312" max="12312" width="2" style="311" customWidth="1"/>
    <col min="12313" max="12313" width="19.7109375" style="311" customWidth="1"/>
    <col min="12314" max="12544" width="11.42578125" style="311"/>
    <col min="12545" max="12545" width="63.7109375" style="311" customWidth="1"/>
    <col min="12546" max="12546" width="2.42578125" style="311" customWidth="1"/>
    <col min="12547" max="12567" width="21" style="311" customWidth="1"/>
    <col min="12568" max="12568" width="2" style="311" customWidth="1"/>
    <col min="12569" max="12569" width="19.7109375" style="311" customWidth="1"/>
    <col min="12570" max="12800" width="11.42578125" style="311"/>
    <col min="12801" max="12801" width="63.7109375" style="311" customWidth="1"/>
    <col min="12802" max="12802" width="2.42578125" style="311" customWidth="1"/>
    <col min="12803" max="12823" width="21" style="311" customWidth="1"/>
    <col min="12824" max="12824" width="2" style="311" customWidth="1"/>
    <col min="12825" max="12825" width="19.7109375" style="311" customWidth="1"/>
    <col min="12826" max="13056" width="11.42578125" style="311"/>
    <col min="13057" max="13057" width="63.7109375" style="311" customWidth="1"/>
    <col min="13058" max="13058" width="2.42578125" style="311" customWidth="1"/>
    <col min="13059" max="13079" width="21" style="311" customWidth="1"/>
    <col min="13080" max="13080" width="2" style="311" customWidth="1"/>
    <col min="13081" max="13081" width="19.7109375" style="311" customWidth="1"/>
    <col min="13082" max="13312" width="11.42578125" style="311"/>
    <col min="13313" max="13313" width="63.7109375" style="311" customWidth="1"/>
    <col min="13314" max="13314" width="2.42578125" style="311" customWidth="1"/>
    <col min="13315" max="13335" width="21" style="311" customWidth="1"/>
    <col min="13336" max="13336" width="2" style="311" customWidth="1"/>
    <col min="13337" max="13337" width="19.7109375" style="311" customWidth="1"/>
    <col min="13338" max="13568" width="11.42578125" style="311"/>
    <col min="13569" max="13569" width="63.7109375" style="311" customWidth="1"/>
    <col min="13570" max="13570" width="2.42578125" style="311" customWidth="1"/>
    <col min="13571" max="13591" width="21" style="311" customWidth="1"/>
    <col min="13592" max="13592" width="2" style="311" customWidth="1"/>
    <col min="13593" max="13593" width="19.7109375" style="311" customWidth="1"/>
    <col min="13594" max="13824" width="11.42578125" style="311"/>
    <col min="13825" max="13825" width="63.7109375" style="311" customWidth="1"/>
    <col min="13826" max="13826" width="2.42578125" style="311" customWidth="1"/>
    <col min="13827" max="13847" width="21" style="311" customWidth="1"/>
    <col min="13848" max="13848" width="2" style="311" customWidth="1"/>
    <col min="13849" max="13849" width="19.7109375" style="311" customWidth="1"/>
    <col min="13850" max="14080" width="11.42578125" style="311"/>
    <col min="14081" max="14081" width="63.7109375" style="311" customWidth="1"/>
    <col min="14082" max="14082" width="2.42578125" style="311" customWidth="1"/>
    <col min="14083" max="14103" width="21" style="311" customWidth="1"/>
    <col min="14104" max="14104" width="2" style="311" customWidth="1"/>
    <col min="14105" max="14105" width="19.7109375" style="311" customWidth="1"/>
    <col min="14106" max="14336" width="11.42578125" style="311"/>
    <col min="14337" max="14337" width="63.7109375" style="311" customWidth="1"/>
    <col min="14338" max="14338" width="2.42578125" style="311" customWidth="1"/>
    <col min="14339" max="14359" width="21" style="311" customWidth="1"/>
    <col min="14360" max="14360" width="2" style="311" customWidth="1"/>
    <col min="14361" max="14361" width="19.7109375" style="311" customWidth="1"/>
    <col min="14362" max="14592" width="11.42578125" style="311"/>
    <col min="14593" max="14593" width="63.7109375" style="311" customWidth="1"/>
    <col min="14594" max="14594" width="2.42578125" style="311" customWidth="1"/>
    <col min="14595" max="14615" width="21" style="311" customWidth="1"/>
    <col min="14616" max="14616" width="2" style="311" customWidth="1"/>
    <col min="14617" max="14617" width="19.7109375" style="311" customWidth="1"/>
    <col min="14618" max="14848" width="11.42578125" style="311"/>
    <col min="14849" max="14849" width="63.7109375" style="311" customWidth="1"/>
    <col min="14850" max="14850" width="2.42578125" style="311" customWidth="1"/>
    <col min="14851" max="14871" width="21" style="311" customWidth="1"/>
    <col min="14872" max="14872" width="2" style="311" customWidth="1"/>
    <col min="14873" max="14873" width="19.7109375" style="311" customWidth="1"/>
    <col min="14874" max="15104" width="11.42578125" style="311"/>
    <col min="15105" max="15105" width="63.7109375" style="311" customWidth="1"/>
    <col min="15106" max="15106" width="2.42578125" style="311" customWidth="1"/>
    <col min="15107" max="15127" width="21" style="311" customWidth="1"/>
    <col min="15128" max="15128" width="2" style="311" customWidth="1"/>
    <col min="15129" max="15129" width="19.7109375" style="311" customWidth="1"/>
    <col min="15130" max="15360" width="11.42578125" style="311"/>
    <col min="15361" max="15361" width="63.7109375" style="311" customWidth="1"/>
    <col min="15362" max="15362" width="2.42578125" style="311" customWidth="1"/>
    <col min="15363" max="15383" width="21" style="311" customWidth="1"/>
    <col min="15384" max="15384" width="2" style="311" customWidth="1"/>
    <col min="15385" max="15385" width="19.7109375" style="311" customWidth="1"/>
    <col min="15386" max="15616" width="11.42578125" style="311"/>
    <col min="15617" max="15617" width="63.7109375" style="311" customWidth="1"/>
    <col min="15618" max="15618" width="2.42578125" style="311" customWidth="1"/>
    <col min="15619" max="15639" width="21" style="311" customWidth="1"/>
    <col min="15640" max="15640" width="2" style="311" customWidth="1"/>
    <col min="15641" max="15641" width="19.7109375" style="311" customWidth="1"/>
    <col min="15642" max="15872" width="11.42578125" style="311"/>
    <col min="15873" max="15873" width="63.7109375" style="311" customWidth="1"/>
    <col min="15874" max="15874" width="2.42578125" style="311" customWidth="1"/>
    <col min="15875" max="15895" width="21" style="311" customWidth="1"/>
    <col min="15896" max="15896" width="2" style="311" customWidth="1"/>
    <col min="15897" max="15897" width="19.7109375" style="311" customWidth="1"/>
    <col min="15898" max="16128" width="11.42578125" style="311"/>
    <col min="16129" max="16129" width="63.7109375" style="311" customWidth="1"/>
    <col min="16130" max="16130" width="2.42578125" style="311" customWidth="1"/>
    <col min="16131" max="16151" width="21" style="311" customWidth="1"/>
    <col min="16152" max="16152" width="2" style="311" customWidth="1"/>
    <col min="16153" max="16153" width="19.7109375" style="311" customWidth="1"/>
    <col min="16154" max="16384" width="11.42578125" style="311"/>
  </cols>
  <sheetData>
    <row r="1" spans="1:25" ht="39.950000000000003" customHeight="1">
      <c r="A1" s="636" t="s">
        <v>200</v>
      </c>
      <c r="B1" s="636"/>
      <c r="C1" s="636"/>
      <c r="D1" s="636"/>
      <c r="E1" s="636"/>
      <c r="F1" s="636"/>
      <c r="G1" s="636"/>
      <c r="H1" s="636"/>
      <c r="I1" s="636"/>
      <c r="J1" s="636"/>
      <c r="K1" s="636"/>
      <c r="L1" s="636"/>
      <c r="M1" s="636"/>
      <c r="N1" s="636"/>
      <c r="O1" s="636"/>
      <c r="P1" s="636"/>
      <c r="Q1" s="636"/>
      <c r="R1" s="636"/>
      <c r="S1" s="636"/>
      <c r="T1" s="636"/>
      <c r="U1" s="636"/>
      <c r="V1" s="636"/>
      <c r="W1" s="636"/>
      <c r="X1" s="636"/>
      <c r="Y1" s="636"/>
    </row>
    <row r="2" spans="1:25" ht="39.950000000000003" customHeight="1">
      <c r="A2" s="637" t="s">
        <v>89</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9.950000000000003" customHeight="1">
      <c r="A3" s="363"/>
      <c r="B3" s="364"/>
      <c r="C3" s="364"/>
      <c r="D3" s="364"/>
      <c r="E3" s="364"/>
      <c r="F3" s="364"/>
      <c r="G3" s="364"/>
      <c r="H3" s="364"/>
      <c r="I3" s="364"/>
      <c r="J3" s="364"/>
      <c r="K3" s="364"/>
      <c r="L3" s="364"/>
      <c r="M3" s="364"/>
      <c r="N3" s="364"/>
      <c r="O3" s="364"/>
      <c r="P3" s="364"/>
      <c r="Q3" s="364"/>
      <c r="R3" s="364"/>
      <c r="S3" s="364"/>
      <c r="T3" s="364"/>
      <c r="U3" s="364"/>
      <c r="V3" s="364"/>
      <c r="W3" s="364"/>
      <c r="X3" s="364"/>
      <c r="Y3" s="364"/>
    </row>
    <row r="4" spans="1:25" ht="51.75" customHeight="1">
      <c r="A4" s="638" t="s">
        <v>197</v>
      </c>
      <c r="B4" s="640"/>
      <c r="C4" s="641" t="s">
        <v>201</v>
      </c>
      <c r="D4" s="643" t="s">
        <v>202</v>
      </c>
      <c r="E4" s="643" t="s">
        <v>203</v>
      </c>
      <c r="F4" s="643" t="s">
        <v>204</v>
      </c>
      <c r="G4" s="643" t="s">
        <v>205</v>
      </c>
      <c r="H4" s="643" t="s">
        <v>655</v>
      </c>
      <c r="I4" s="643" t="s">
        <v>206</v>
      </c>
      <c r="J4" s="649" t="s">
        <v>87</v>
      </c>
      <c r="K4" s="649"/>
      <c r="L4" s="645"/>
      <c r="M4" s="645"/>
      <c r="N4" s="645"/>
      <c r="O4" s="645"/>
      <c r="P4" s="644" t="s">
        <v>656</v>
      </c>
      <c r="Q4" s="644" t="s">
        <v>657</v>
      </c>
      <c r="R4" s="644" t="s">
        <v>207</v>
      </c>
      <c r="S4" s="644" t="s">
        <v>208</v>
      </c>
      <c r="T4" s="644" t="s">
        <v>209</v>
      </c>
      <c r="U4" s="645" t="s">
        <v>210</v>
      </c>
      <c r="V4" s="645"/>
      <c r="W4" s="645"/>
      <c r="X4" s="648"/>
      <c r="Y4" s="645" t="s">
        <v>104</v>
      </c>
    </row>
    <row r="5" spans="1:25" ht="51.75" customHeight="1">
      <c r="A5" s="639"/>
      <c r="B5" s="640"/>
      <c r="C5" s="642"/>
      <c r="D5" s="644"/>
      <c r="E5" s="644"/>
      <c r="F5" s="644"/>
      <c r="G5" s="644"/>
      <c r="H5" s="644"/>
      <c r="I5" s="644"/>
      <c r="J5" s="644" t="s">
        <v>212</v>
      </c>
      <c r="K5" s="644" t="s">
        <v>213</v>
      </c>
      <c r="L5" s="644" t="s">
        <v>658</v>
      </c>
      <c r="M5" s="644" t="s">
        <v>214</v>
      </c>
      <c r="N5" s="645" t="s">
        <v>215</v>
      </c>
      <c r="O5" s="645"/>
      <c r="P5" s="644"/>
      <c r="Q5" s="644"/>
      <c r="R5" s="644"/>
      <c r="S5" s="644"/>
      <c r="T5" s="644"/>
      <c r="U5" s="645"/>
      <c r="V5" s="645"/>
      <c r="W5" s="645"/>
      <c r="X5" s="648"/>
      <c r="Y5" s="645"/>
    </row>
    <row r="6" spans="1:25" ht="150" customHeight="1">
      <c r="A6" s="639"/>
      <c r="B6" s="640"/>
      <c r="C6" s="642"/>
      <c r="D6" s="644"/>
      <c r="E6" s="644"/>
      <c r="F6" s="644"/>
      <c r="G6" s="644"/>
      <c r="H6" s="644"/>
      <c r="I6" s="644"/>
      <c r="J6" s="644"/>
      <c r="K6" s="644"/>
      <c r="L6" s="644"/>
      <c r="M6" s="644"/>
      <c r="N6" s="365" t="s">
        <v>217</v>
      </c>
      <c r="O6" s="365" t="s">
        <v>211</v>
      </c>
      <c r="P6" s="644"/>
      <c r="Q6" s="644"/>
      <c r="R6" s="644"/>
      <c r="S6" s="644"/>
      <c r="T6" s="644"/>
      <c r="U6" s="365" t="s">
        <v>216</v>
      </c>
      <c r="V6" s="365" t="s">
        <v>153</v>
      </c>
      <c r="W6" s="365" t="s">
        <v>659</v>
      </c>
      <c r="X6" s="648"/>
      <c r="Y6" s="645"/>
    </row>
    <row r="7" spans="1:25" ht="20.25" customHeight="1">
      <c r="A7" s="366"/>
      <c r="B7" s="367"/>
      <c r="C7" s="366"/>
      <c r="D7" s="366"/>
      <c r="E7" s="368"/>
      <c r="F7" s="368"/>
      <c r="G7" s="368"/>
      <c r="H7" s="368"/>
      <c r="I7" s="368"/>
      <c r="J7" s="368"/>
      <c r="K7" s="368"/>
      <c r="L7" s="369"/>
      <c r="M7" s="369"/>
      <c r="N7" s="369"/>
      <c r="O7" s="369"/>
      <c r="P7" s="369"/>
      <c r="Q7" s="369"/>
      <c r="R7" s="369"/>
      <c r="S7" s="369"/>
      <c r="T7" s="369"/>
      <c r="U7" s="369"/>
      <c r="V7" s="369"/>
      <c r="W7" s="364"/>
      <c r="X7" s="369"/>
      <c r="Y7" s="369"/>
    </row>
    <row r="8" spans="1:25" ht="40.5" customHeight="1">
      <c r="A8" s="370" t="s">
        <v>108</v>
      </c>
      <c r="B8" s="371"/>
      <c r="C8" s="372"/>
      <c r="D8" s="372">
        <v>3</v>
      </c>
      <c r="E8" s="372"/>
      <c r="F8" s="372"/>
      <c r="G8" s="372"/>
      <c r="H8" s="372"/>
      <c r="I8" s="372"/>
      <c r="J8" s="372"/>
      <c r="K8" s="372"/>
      <c r="L8" s="372"/>
      <c r="M8" s="372"/>
      <c r="N8" s="372"/>
      <c r="O8" s="372"/>
      <c r="P8" s="372"/>
      <c r="Q8" s="373"/>
      <c r="R8" s="372"/>
      <c r="S8" s="372"/>
      <c r="T8" s="372"/>
      <c r="U8" s="374"/>
      <c r="V8" s="374"/>
      <c r="W8" s="374"/>
      <c r="X8" s="375"/>
      <c r="Y8" s="376">
        <v>3</v>
      </c>
    </row>
    <row r="9" spans="1:25" ht="40.5" customHeight="1">
      <c r="A9" s="370" t="s">
        <v>109</v>
      </c>
      <c r="B9" s="371"/>
      <c r="C9" s="372"/>
      <c r="D9" s="372">
        <v>5</v>
      </c>
      <c r="E9" s="372"/>
      <c r="F9" s="372"/>
      <c r="G9" s="372"/>
      <c r="H9" s="372"/>
      <c r="I9" s="372"/>
      <c r="J9" s="372"/>
      <c r="K9" s="372"/>
      <c r="L9" s="372"/>
      <c r="M9" s="372"/>
      <c r="N9" s="372"/>
      <c r="O9" s="372"/>
      <c r="P9" s="372"/>
      <c r="Q9" s="373"/>
      <c r="R9" s="372"/>
      <c r="S9" s="372"/>
      <c r="T9" s="372"/>
      <c r="U9" s="374"/>
      <c r="V9" s="374"/>
      <c r="W9" s="374"/>
      <c r="X9" s="375"/>
      <c r="Y9" s="376">
        <v>5</v>
      </c>
    </row>
    <row r="10" spans="1:25" ht="40.5" customHeight="1">
      <c r="A10" s="370" t="s">
        <v>110</v>
      </c>
      <c r="B10" s="371"/>
      <c r="C10" s="372"/>
      <c r="D10" s="372">
        <v>4</v>
      </c>
      <c r="E10" s="372"/>
      <c r="F10" s="372"/>
      <c r="G10" s="372"/>
      <c r="H10" s="372"/>
      <c r="I10" s="372"/>
      <c r="J10" s="372"/>
      <c r="K10" s="372"/>
      <c r="L10" s="372"/>
      <c r="M10" s="372"/>
      <c r="N10" s="372"/>
      <c r="O10" s="372"/>
      <c r="P10" s="372"/>
      <c r="Q10" s="373"/>
      <c r="R10" s="372"/>
      <c r="S10" s="372"/>
      <c r="T10" s="372"/>
      <c r="U10" s="374"/>
      <c r="V10" s="374"/>
      <c r="W10" s="374"/>
      <c r="X10" s="375"/>
      <c r="Y10" s="376">
        <v>4</v>
      </c>
    </row>
    <row r="11" spans="1:25" ht="40.5" customHeight="1">
      <c r="A11" s="370" t="s">
        <v>111</v>
      </c>
      <c r="B11" s="371"/>
      <c r="C11" s="372"/>
      <c r="D11" s="372">
        <v>2</v>
      </c>
      <c r="E11" s="372"/>
      <c r="F11" s="372"/>
      <c r="G11" s="372"/>
      <c r="H11" s="372"/>
      <c r="I11" s="372"/>
      <c r="J11" s="372"/>
      <c r="K11" s="372"/>
      <c r="L11" s="372"/>
      <c r="M11" s="372"/>
      <c r="N11" s="372"/>
      <c r="O11" s="372"/>
      <c r="P11" s="372"/>
      <c r="Q11" s="373"/>
      <c r="R11" s="372"/>
      <c r="S11" s="372"/>
      <c r="T11" s="372"/>
      <c r="U11" s="374"/>
      <c r="V11" s="374"/>
      <c r="W11" s="374"/>
      <c r="X11" s="375"/>
      <c r="Y11" s="376">
        <v>2</v>
      </c>
    </row>
    <row r="12" spans="1:25" ht="40.5" customHeight="1">
      <c r="A12" s="370" t="s">
        <v>114</v>
      </c>
      <c r="B12" s="371"/>
      <c r="C12" s="372"/>
      <c r="D12" s="372">
        <v>14</v>
      </c>
      <c r="E12" s="372"/>
      <c r="F12" s="372"/>
      <c r="G12" s="372"/>
      <c r="H12" s="372"/>
      <c r="I12" s="372"/>
      <c r="J12" s="372"/>
      <c r="K12" s="372"/>
      <c r="L12" s="372"/>
      <c r="M12" s="372">
        <v>1</v>
      </c>
      <c r="N12" s="372"/>
      <c r="O12" s="372"/>
      <c r="P12" s="372"/>
      <c r="Q12" s="373"/>
      <c r="R12" s="372"/>
      <c r="S12" s="372"/>
      <c r="T12" s="372"/>
      <c r="U12" s="372"/>
      <c r="V12" s="372"/>
      <c r="W12" s="372">
        <v>1</v>
      </c>
      <c r="X12" s="375"/>
      <c r="Y12" s="376">
        <v>16</v>
      </c>
    </row>
    <row r="13" spans="1:25" ht="40.5" customHeight="1">
      <c r="A13" s="370" t="s">
        <v>115</v>
      </c>
      <c r="B13" s="371"/>
      <c r="C13" s="372">
        <v>1</v>
      </c>
      <c r="D13" s="372">
        <v>8</v>
      </c>
      <c r="E13" s="372"/>
      <c r="F13" s="372"/>
      <c r="G13" s="372"/>
      <c r="H13" s="372"/>
      <c r="I13" s="372"/>
      <c r="J13" s="372"/>
      <c r="K13" s="372"/>
      <c r="L13" s="372"/>
      <c r="M13" s="372"/>
      <c r="N13" s="372"/>
      <c r="O13" s="372"/>
      <c r="P13" s="372"/>
      <c r="Q13" s="373"/>
      <c r="R13" s="372"/>
      <c r="S13" s="372"/>
      <c r="T13" s="372"/>
      <c r="U13" s="372"/>
      <c r="V13" s="372"/>
      <c r="W13" s="372"/>
      <c r="X13" s="375"/>
      <c r="Y13" s="376">
        <v>9</v>
      </c>
    </row>
    <row r="14" spans="1:25" ht="40.5" customHeight="1">
      <c r="A14" s="370" t="s">
        <v>116</v>
      </c>
      <c r="B14" s="371"/>
      <c r="C14" s="372"/>
      <c r="D14" s="372">
        <v>3</v>
      </c>
      <c r="E14" s="372"/>
      <c r="F14" s="372"/>
      <c r="G14" s="372"/>
      <c r="H14" s="372"/>
      <c r="I14" s="372"/>
      <c r="J14" s="372">
        <v>1</v>
      </c>
      <c r="K14" s="372">
        <v>2</v>
      </c>
      <c r="L14" s="372"/>
      <c r="M14" s="372"/>
      <c r="N14" s="372">
        <v>2</v>
      </c>
      <c r="O14" s="372"/>
      <c r="P14" s="372">
        <v>3</v>
      </c>
      <c r="Q14" s="373"/>
      <c r="R14" s="372">
        <v>1</v>
      </c>
      <c r="S14" s="372">
        <v>1</v>
      </c>
      <c r="T14" s="372"/>
      <c r="U14" s="372"/>
      <c r="V14" s="372"/>
      <c r="W14" s="372"/>
      <c r="X14" s="375"/>
      <c r="Y14" s="376">
        <v>13</v>
      </c>
    </row>
    <row r="15" spans="1:25" ht="40.5" customHeight="1">
      <c r="A15" s="370" t="s">
        <v>112</v>
      </c>
      <c r="B15" s="371"/>
      <c r="C15" s="372"/>
      <c r="D15" s="372"/>
      <c r="E15" s="372"/>
      <c r="F15" s="372"/>
      <c r="G15" s="372"/>
      <c r="H15" s="372"/>
      <c r="I15" s="372"/>
      <c r="J15" s="372"/>
      <c r="K15" s="372"/>
      <c r="L15" s="372"/>
      <c r="M15" s="372"/>
      <c r="N15" s="372">
        <v>6</v>
      </c>
      <c r="O15" s="372"/>
      <c r="P15" s="372"/>
      <c r="Q15" s="373"/>
      <c r="R15" s="372"/>
      <c r="S15" s="372"/>
      <c r="T15" s="372"/>
      <c r="U15" s="372"/>
      <c r="V15" s="372"/>
      <c r="W15" s="372">
        <v>1</v>
      </c>
      <c r="X15" s="375"/>
      <c r="Y15" s="376">
        <v>7</v>
      </c>
    </row>
    <row r="16" spans="1:25" ht="40.5" customHeight="1">
      <c r="A16" s="370" t="s">
        <v>113</v>
      </c>
      <c r="B16" s="371"/>
      <c r="C16" s="372"/>
      <c r="D16" s="372">
        <v>3</v>
      </c>
      <c r="E16" s="372"/>
      <c r="F16" s="372"/>
      <c r="G16" s="372"/>
      <c r="H16" s="372"/>
      <c r="I16" s="372"/>
      <c r="J16" s="372"/>
      <c r="K16" s="372"/>
      <c r="L16" s="372"/>
      <c r="M16" s="372"/>
      <c r="N16" s="372"/>
      <c r="O16" s="372"/>
      <c r="P16" s="372">
        <v>1</v>
      </c>
      <c r="Q16" s="373"/>
      <c r="R16" s="372"/>
      <c r="S16" s="372"/>
      <c r="T16" s="372"/>
      <c r="U16" s="372"/>
      <c r="V16" s="372"/>
      <c r="W16" s="372"/>
      <c r="X16" s="375"/>
      <c r="Y16" s="376">
        <v>4</v>
      </c>
    </row>
    <row r="17" spans="1:25" ht="40.5" customHeight="1">
      <c r="A17" s="370" t="s">
        <v>117</v>
      </c>
      <c r="B17" s="371"/>
      <c r="C17" s="372"/>
      <c r="D17" s="372">
        <v>1</v>
      </c>
      <c r="E17" s="372"/>
      <c r="F17" s="372"/>
      <c r="G17" s="372"/>
      <c r="H17" s="372"/>
      <c r="I17" s="372"/>
      <c r="J17" s="372"/>
      <c r="K17" s="372"/>
      <c r="L17" s="372">
        <v>2</v>
      </c>
      <c r="M17" s="372"/>
      <c r="N17" s="372"/>
      <c r="O17" s="372"/>
      <c r="P17" s="372"/>
      <c r="Q17" s="373"/>
      <c r="R17" s="372"/>
      <c r="S17" s="372"/>
      <c r="T17" s="372"/>
      <c r="U17" s="372">
        <v>1</v>
      </c>
      <c r="V17" s="372"/>
      <c r="W17" s="372">
        <v>1</v>
      </c>
      <c r="X17" s="375"/>
      <c r="Y17" s="376">
        <v>5</v>
      </c>
    </row>
    <row r="18" spans="1:25" ht="40.5" customHeight="1">
      <c r="A18" s="370" t="s">
        <v>122</v>
      </c>
      <c r="B18" s="371"/>
      <c r="C18" s="372"/>
      <c r="D18" s="372"/>
      <c r="E18" s="372"/>
      <c r="F18" s="372"/>
      <c r="G18" s="372">
        <v>21</v>
      </c>
      <c r="H18" s="372"/>
      <c r="I18" s="372"/>
      <c r="J18" s="372"/>
      <c r="K18" s="372"/>
      <c r="L18" s="372"/>
      <c r="M18" s="372"/>
      <c r="N18" s="372"/>
      <c r="O18" s="372"/>
      <c r="P18" s="372"/>
      <c r="Q18" s="373"/>
      <c r="R18" s="372">
        <v>2</v>
      </c>
      <c r="S18" s="372"/>
      <c r="T18" s="372"/>
      <c r="U18" s="372">
        <v>1</v>
      </c>
      <c r="V18" s="372"/>
      <c r="W18" s="372"/>
      <c r="X18" s="375"/>
      <c r="Y18" s="376">
        <v>24</v>
      </c>
    </row>
    <row r="19" spans="1:25" ht="40.5" customHeight="1">
      <c r="A19" s="370" t="s">
        <v>118</v>
      </c>
      <c r="B19" s="371"/>
      <c r="C19" s="372"/>
      <c r="D19" s="372"/>
      <c r="E19" s="372"/>
      <c r="F19" s="372"/>
      <c r="G19" s="372">
        <v>11</v>
      </c>
      <c r="H19" s="372"/>
      <c r="I19" s="372"/>
      <c r="J19" s="372"/>
      <c r="K19" s="372"/>
      <c r="L19" s="372"/>
      <c r="M19" s="372"/>
      <c r="N19" s="372"/>
      <c r="O19" s="372"/>
      <c r="P19" s="372"/>
      <c r="Q19" s="373"/>
      <c r="R19" s="372"/>
      <c r="S19" s="372"/>
      <c r="T19" s="372"/>
      <c r="U19" s="372"/>
      <c r="V19" s="372"/>
      <c r="W19" s="372">
        <v>1</v>
      </c>
      <c r="X19" s="375"/>
      <c r="Y19" s="376">
        <v>12</v>
      </c>
    </row>
    <row r="20" spans="1:25" ht="40.5" customHeight="1">
      <c r="A20" s="370" t="s">
        <v>119</v>
      </c>
      <c r="B20" s="371"/>
      <c r="C20" s="372"/>
      <c r="D20" s="372">
        <v>12</v>
      </c>
      <c r="E20" s="372"/>
      <c r="F20" s="372"/>
      <c r="G20" s="372"/>
      <c r="H20" s="372"/>
      <c r="I20" s="372"/>
      <c r="J20" s="372"/>
      <c r="K20" s="372"/>
      <c r="L20" s="372"/>
      <c r="M20" s="372"/>
      <c r="N20" s="372"/>
      <c r="O20" s="372"/>
      <c r="P20" s="372"/>
      <c r="Q20" s="373"/>
      <c r="R20" s="372"/>
      <c r="S20" s="372"/>
      <c r="T20" s="372"/>
      <c r="U20" s="372"/>
      <c r="V20" s="372"/>
      <c r="W20" s="372"/>
      <c r="X20" s="375"/>
      <c r="Y20" s="376">
        <v>12</v>
      </c>
    </row>
    <row r="21" spans="1:25" ht="40.5" customHeight="1">
      <c r="A21" s="370" t="s">
        <v>120</v>
      </c>
      <c r="B21" s="371"/>
      <c r="C21" s="372"/>
      <c r="D21" s="372">
        <v>12</v>
      </c>
      <c r="E21" s="372"/>
      <c r="F21" s="372"/>
      <c r="G21" s="372"/>
      <c r="H21" s="372"/>
      <c r="I21" s="372"/>
      <c r="J21" s="372"/>
      <c r="K21" s="372"/>
      <c r="L21" s="372"/>
      <c r="M21" s="372"/>
      <c r="N21" s="372"/>
      <c r="O21" s="372"/>
      <c r="P21" s="372"/>
      <c r="Q21" s="373"/>
      <c r="R21" s="372"/>
      <c r="S21" s="372"/>
      <c r="T21" s="372"/>
      <c r="U21" s="374"/>
      <c r="V21" s="374"/>
      <c r="W21" s="374"/>
      <c r="X21" s="375"/>
      <c r="Y21" s="376">
        <v>12</v>
      </c>
    </row>
    <row r="22" spans="1:25" ht="40.5" customHeight="1">
      <c r="A22" s="377" t="s">
        <v>121</v>
      </c>
      <c r="B22" s="378"/>
      <c r="C22" s="373"/>
      <c r="D22" s="373"/>
      <c r="E22" s="373"/>
      <c r="F22" s="373">
        <v>6</v>
      </c>
      <c r="G22" s="373"/>
      <c r="H22" s="373">
        <v>4</v>
      </c>
      <c r="I22" s="373"/>
      <c r="J22" s="373"/>
      <c r="K22" s="373"/>
      <c r="L22" s="373"/>
      <c r="M22" s="373"/>
      <c r="N22" s="373"/>
      <c r="O22" s="373"/>
      <c r="P22" s="373">
        <v>2</v>
      </c>
      <c r="Q22" s="373"/>
      <c r="R22" s="373"/>
      <c r="S22" s="373"/>
      <c r="T22" s="373"/>
      <c r="U22" s="373"/>
      <c r="V22" s="373"/>
      <c r="W22" s="373"/>
      <c r="X22" s="379"/>
      <c r="Y22" s="376">
        <v>12</v>
      </c>
    </row>
    <row r="23" spans="1:25" ht="40.5" customHeight="1">
      <c r="A23" s="370" t="s">
        <v>123</v>
      </c>
      <c r="B23" s="371"/>
      <c r="C23" s="372"/>
      <c r="D23" s="372">
        <v>9</v>
      </c>
      <c r="E23" s="372"/>
      <c r="F23" s="372"/>
      <c r="G23" s="372"/>
      <c r="H23" s="372"/>
      <c r="I23" s="372">
        <v>1</v>
      </c>
      <c r="J23" s="372"/>
      <c r="K23" s="372"/>
      <c r="L23" s="372"/>
      <c r="M23" s="372">
        <v>1</v>
      </c>
      <c r="N23" s="372"/>
      <c r="O23" s="372"/>
      <c r="P23" s="372"/>
      <c r="Q23" s="373"/>
      <c r="R23" s="372"/>
      <c r="S23" s="372"/>
      <c r="T23" s="372"/>
      <c r="U23" s="372"/>
      <c r="V23" s="372"/>
      <c r="W23" s="372">
        <v>1</v>
      </c>
      <c r="X23" s="375"/>
      <c r="Y23" s="376">
        <v>12</v>
      </c>
    </row>
    <row r="24" spans="1:25" ht="40.5" customHeight="1">
      <c r="A24" s="370" t="s">
        <v>124</v>
      </c>
      <c r="B24" s="371"/>
      <c r="C24" s="372"/>
      <c r="D24" s="372">
        <v>4</v>
      </c>
      <c r="E24" s="372"/>
      <c r="F24" s="372"/>
      <c r="G24" s="372"/>
      <c r="H24" s="372"/>
      <c r="I24" s="372"/>
      <c r="J24" s="372"/>
      <c r="K24" s="372"/>
      <c r="L24" s="372"/>
      <c r="M24" s="372"/>
      <c r="N24" s="372"/>
      <c r="O24" s="372"/>
      <c r="P24" s="372"/>
      <c r="Q24" s="373">
        <v>1</v>
      </c>
      <c r="R24" s="372"/>
      <c r="S24" s="372"/>
      <c r="T24" s="372"/>
      <c r="U24" s="372"/>
      <c r="V24" s="372">
        <v>1</v>
      </c>
      <c r="W24" s="372">
        <v>1</v>
      </c>
      <c r="X24" s="375"/>
      <c r="Y24" s="376">
        <v>7</v>
      </c>
    </row>
    <row r="25" spans="1:25" ht="40.5" customHeight="1">
      <c r="A25" s="377" t="s">
        <v>125</v>
      </c>
      <c r="B25" s="378"/>
      <c r="C25" s="373">
        <v>1</v>
      </c>
      <c r="D25" s="373">
        <v>2</v>
      </c>
      <c r="E25" s="373"/>
      <c r="F25" s="373"/>
      <c r="G25" s="373"/>
      <c r="H25" s="373"/>
      <c r="I25" s="373"/>
      <c r="J25" s="373"/>
      <c r="K25" s="373"/>
      <c r="L25" s="373"/>
      <c r="M25" s="373"/>
      <c r="N25" s="373"/>
      <c r="O25" s="373"/>
      <c r="P25" s="373"/>
      <c r="Q25" s="373"/>
      <c r="R25" s="373"/>
      <c r="S25" s="373"/>
      <c r="T25" s="373"/>
      <c r="U25" s="373">
        <v>1</v>
      </c>
      <c r="V25" s="373"/>
      <c r="W25" s="373"/>
      <c r="X25" s="379"/>
      <c r="Y25" s="376">
        <v>4</v>
      </c>
    </row>
    <row r="26" spans="1:25" ht="40.5" customHeight="1">
      <c r="A26" s="370" t="s">
        <v>126</v>
      </c>
      <c r="B26" s="371"/>
      <c r="C26" s="372"/>
      <c r="D26" s="372">
        <v>4</v>
      </c>
      <c r="E26" s="372"/>
      <c r="F26" s="372"/>
      <c r="G26" s="372"/>
      <c r="H26" s="372"/>
      <c r="I26" s="372"/>
      <c r="J26" s="372"/>
      <c r="K26" s="372"/>
      <c r="L26" s="372"/>
      <c r="M26" s="372"/>
      <c r="N26" s="372"/>
      <c r="O26" s="372"/>
      <c r="P26" s="372"/>
      <c r="Q26" s="373"/>
      <c r="R26" s="372"/>
      <c r="S26" s="372"/>
      <c r="T26" s="372"/>
      <c r="U26" s="372"/>
      <c r="V26" s="372"/>
      <c r="W26" s="372"/>
      <c r="X26" s="375"/>
      <c r="Y26" s="376">
        <v>4</v>
      </c>
    </row>
    <row r="27" spans="1:25" ht="40.5" customHeight="1">
      <c r="A27" s="370" t="s">
        <v>127</v>
      </c>
      <c r="B27" s="371"/>
      <c r="C27" s="372"/>
      <c r="D27" s="372">
        <v>8</v>
      </c>
      <c r="E27" s="372"/>
      <c r="F27" s="372"/>
      <c r="G27" s="372"/>
      <c r="H27" s="372"/>
      <c r="I27" s="372"/>
      <c r="J27" s="372"/>
      <c r="K27" s="372"/>
      <c r="L27" s="372"/>
      <c r="M27" s="372"/>
      <c r="N27" s="372">
        <v>1</v>
      </c>
      <c r="O27" s="372"/>
      <c r="P27" s="372"/>
      <c r="Q27" s="373"/>
      <c r="R27" s="372"/>
      <c r="S27" s="372"/>
      <c r="T27" s="372"/>
      <c r="U27" s="372"/>
      <c r="V27" s="372"/>
      <c r="W27" s="372">
        <v>1</v>
      </c>
      <c r="X27" s="375"/>
      <c r="Y27" s="376">
        <v>10</v>
      </c>
    </row>
    <row r="28" spans="1:25" ht="40.5" customHeight="1">
      <c r="A28" s="370" t="s">
        <v>128</v>
      </c>
      <c r="B28" s="371"/>
      <c r="C28" s="372"/>
      <c r="D28" s="372">
        <v>19</v>
      </c>
      <c r="E28" s="372"/>
      <c r="F28" s="372"/>
      <c r="G28" s="372"/>
      <c r="H28" s="372"/>
      <c r="I28" s="372"/>
      <c r="J28" s="372"/>
      <c r="K28" s="372"/>
      <c r="L28" s="372"/>
      <c r="M28" s="372"/>
      <c r="N28" s="372">
        <v>1</v>
      </c>
      <c r="O28" s="372">
        <v>3</v>
      </c>
      <c r="P28" s="372"/>
      <c r="Q28" s="373"/>
      <c r="R28" s="372"/>
      <c r="S28" s="372"/>
      <c r="T28" s="372"/>
      <c r="U28" s="372"/>
      <c r="V28" s="372"/>
      <c r="W28" s="372"/>
      <c r="X28" s="375"/>
      <c r="Y28" s="376">
        <v>23</v>
      </c>
    </row>
    <row r="29" spans="1:25" ht="40.5" customHeight="1">
      <c r="A29" s="370" t="s">
        <v>129</v>
      </c>
      <c r="B29" s="371"/>
      <c r="C29" s="372"/>
      <c r="D29" s="372"/>
      <c r="E29" s="372"/>
      <c r="F29" s="372"/>
      <c r="G29" s="372"/>
      <c r="H29" s="372"/>
      <c r="I29" s="372"/>
      <c r="J29" s="372"/>
      <c r="K29" s="372"/>
      <c r="L29" s="372"/>
      <c r="M29" s="372"/>
      <c r="N29" s="372">
        <v>4</v>
      </c>
      <c r="O29" s="372"/>
      <c r="P29" s="372"/>
      <c r="Q29" s="373"/>
      <c r="R29" s="372"/>
      <c r="S29" s="372"/>
      <c r="T29" s="372"/>
      <c r="U29" s="372"/>
      <c r="V29" s="372"/>
      <c r="W29" s="372"/>
      <c r="X29" s="375"/>
      <c r="Y29" s="376">
        <v>4</v>
      </c>
    </row>
    <row r="30" spans="1:25" ht="40.5" customHeight="1">
      <c r="A30" s="370" t="s">
        <v>130</v>
      </c>
      <c r="B30" s="371"/>
      <c r="C30" s="372"/>
      <c r="D30" s="372"/>
      <c r="E30" s="372"/>
      <c r="F30" s="372"/>
      <c r="G30" s="372"/>
      <c r="H30" s="372"/>
      <c r="I30" s="372"/>
      <c r="J30" s="372"/>
      <c r="K30" s="372"/>
      <c r="L30" s="372"/>
      <c r="M30" s="372"/>
      <c r="N30" s="372">
        <v>4</v>
      </c>
      <c r="O30" s="372"/>
      <c r="P30" s="372"/>
      <c r="Q30" s="373"/>
      <c r="R30" s="372"/>
      <c r="S30" s="372"/>
      <c r="T30" s="372"/>
      <c r="U30" s="372"/>
      <c r="V30" s="372"/>
      <c r="W30" s="372"/>
      <c r="X30" s="375"/>
      <c r="Y30" s="376">
        <v>4</v>
      </c>
    </row>
    <row r="31" spans="1:25" ht="40.5" customHeight="1">
      <c r="A31" s="370" t="s">
        <v>131</v>
      </c>
      <c r="B31" s="371"/>
      <c r="C31" s="372"/>
      <c r="D31" s="372">
        <v>5</v>
      </c>
      <c r="E31" s="372"/>
      <c r="F31" s="372"/>
      <c r="G31" s="372"/>
      <c r="H31" s="372"/>
      <c r="I31" s="372"/>
      <c r="J31" s="372"/>
      <c r="K31" s="372"/>
      <c r="L31" s="372"/>
      <c r="M31" s="372"/>
      <c r="N31" s="372"/>
      <c r="O31" s="372"/>
      <c r="P31" s="372"/>
      <c r="Q31" s="373"/>
      <c r="R31" s="372"/>
      <c r="S31" s="372"/>
      <c r="T31" s="372"/>
      <c r="U31" s="372"/>
      <c r="V31" s="372"/>
      <c r="W31" s="372"/>
      <c r="X31" s="375"/>
      <c r="Y31" s="376">
        <v>5</v>
      </c>
    </row>
    <row r="32" spans="1:25" ht="40.5" customHeight="1">
      <c r="A32" s="370" t="s">
        <v>132</v>
      </c>
      <c r="B32" s="371"/>
      <c r="C32" s="372"/>
      <c r="D32" s="372"/>
      <c r="E32" s="372"/>
      <c r="F32" s="372"/>
      <c r="G32" s="372"/>
      <c r="H32" s="372"/>
      <c r="I32" s="372"/>
      <c r="J32" s="372"/>
      <c r="K32" s="372"/>
      <c r="L32" s="372"/>
      <c r="M32" s="372"/>
      <c r="N32" s="372">
        <v>4</v>
      </c>
      <c r="O32" s="372"/>
      <c r="P32" s="372"/>
      <c r="Q32" s="373"/>
      <c r="R32" s="372"/>
      <c r="S32" s="372"/>
      <c r="T32" s="372"/>
      <c r="U32" s="372">
        <v>1</v>
      </c>
      <c r="V32" s="372"/>
      <c r="W32" s="372"/>
      <c r="X32" s="375"/>
      <c r="Y32" s="376">
        <v>5</v>
      </c>
    </row>
    <row r="33" spans="1:25" ht="40.5" customHeight="1">
      <c r="A33" s="370" t="s">
        <v>133</v>
      </c>
      <c r="B33" s="371"/>
      <c r="C33" s="372"/>
      <c r="D33" s="372">
        <v>13</v>
      </c>
      <c r="E33" s="372"/>
      <c r="F33" s="372"/>
      <c r="G33" s="372"/>
      <c r="H33" s="372"/>
      <c r="I33" s="372"/>
      <c r="J33" s="372"/>
      <c r="K33" s="372"/>
      <c r="L33" s="372"/>
      <c r="M33" s="372"/>
      <c r="N33" s="372"/>
      <c r="O33" s="372"/>
      <c r="P33" s="372"/>
      <c r="Q33" s="373"/>
      <c r="R33" s="372"/>
      <c r="S33" s="372"/>
      <c r="T33" s="372"/>
      <c r="U33" s="372"/>
      <c r="V33" s="372"/>
      <c r="W33" s="372">
        <v>1</v>
      </c>
      <c r="X33" s="375"/>
      <c r="Y33" s="376">
        <v>14</v>
      </c>
    </row>
    <row r="34" spans="1:25" ht="40.5" customHeight="1">
      <c r="A34" s="377" t="s">
        <v>134</v>
      </c>
      <c r="B34" s="378"/>
      <c r="C34" s="373"/>
      <c r="D34" s="373">
        <v>6</v>
      </c>
      <c r="E34" s="373"/>
      <c r="F34" s="373"/>
      <c r="G34" s="373"/>
      <c r="H34" s="373"/>
      <c r="I34" s="373"/>
      <c r="J34" s="373"/>
      <c r="K34" s="373"/>
      <c r="L34" s="373"/>
      <c r="M34" s="373"/>
      <c r="N34" s="373"/>
      <c r="O34" s="373">
        <v>2</v>
      </c>
      <c r="P34" s="373"/>
      <c r="Q34" s="373"/>
      <c r="R34" s="373"/>
      <c r="S34" s="373"/>
      <c r="T34" s="373"/>
      <c r="U34" s="373"/>
      <c r="V34" s="373"/>
      <c r="W34" s="373"/>
      <c r="X34" s="379"/>
      <c r="Y34" s="376">
        <v>8</v>
      </c>
    </row>
    <row r="35" spans="1:25" ht="40.5" customHeight="1">
      <c r="A35" s="370" t="s">
        <v>135</v>
      </c>
      <c r="B35" s="371"/>
      <c r="C35" s="372"/>
      <c r="D35" s="372"/>
      <c r="E35" s="372"/>
      <c r="F35" s="372"/>
      <c r="G35" s="372"/>
      <c r="H35" s="372"/>
      <c r="I35" s="372"/>
      <c r="J35" s="372"/>
      <c r="K35" s="372">
        <v>6</v>
      </c>
      <c r="L35" s="372"/>
      <c r="M35" s="372"/>
      <c r="N35" s="372"/>
      <c r="O35" s="372"/>
      <c r="P35" s="372"/>
      <c r="Q35" s="373"/>
      <c r="R35" s="372"/>
      <c r="S35" s="372">
        <v>1</v>
      </c>
      <c r="T35" s="372"/>
      <c r="U35" s="372"/>
      <c r="V35" s="372"/>
      <c r="W35" s="372"/>
      <c r="X35" s="375"/>
      <c r="Y35" s="376">
        <v>7</v>
      </c>
    </row>
    <row r="36" spans="1:25" ht="40.5" customHeight="1">
      <c r="A36" s="370" t="s">
        <v>136</v>
      </c>
      <c r="B36" s="371"/>
      <c r="C36" s="372"/>
      <c r="D36" s="372">
        <v>2</v>
      </c>
      <c r="E36" s="372"/>
      <c r="F36" s="372"/>
      <c r="G36" s="372"/>
      <c r="H36" s="372"/>
      <c r="I36" s="372"/>
      <c r="J36" s="372"/>
      <c r="K36" s="372"/>
      <c r="L36" s="372"/>
      <c r="M36" s="372"/>
      <c r="N36" s="372"/>
      <c r="O36" s="372"/>
      <c r="P36" s="372"/>
      <c r="Q36" s="373"/>
      <c r="R36" s="372"/>
      <c r="S36" s="372"/>
      <c r="T36" s="372"/>
      <c r="U36" s="372"/>
      <c r="V36" s="372"/>
      <c r="W36" s="372"/>
      <c r="X36" s="375"/>
      <c r="Y36" s="376">
        <v>2</v>
      </c>
    </row>
    <row r="37" spans="1:25" ht="40.5" customHeight="1">
      <c r="A37" s="370" t="s">
        <v>137</v>
      </c>
      <c r="B37" s="371"/>
      <c r="C37" s="372"/>
      <c r="D37" s="372">
        <v>17</v>
      </c>
      <c r="E37" s="372"/>
      <c r="F37" s="372"/>
      <c r="G37" s="372"/>
      <c r="H37" s="372"/>
      <c r="I37" s="372"/>
      <c r="J37" s="372"/>
      <c r="K37" s="372"/>
      <c r="L37" s="372"/>
      <c r="M37" s="372"/>
      <c r="N37" s="372"/>
      <c r="O37" s="372"/>
      <c r="P37" s="372"/>
      <c r="Q37" s="373"/>
      <c r="R37" s="372"/>
      <c r="S37" s="372"/>
      <c r="T37" s="372"/>
      <c r="U37" s="372">
        <v>1</v>
      </c>
      <c r="V37" s="372"/>
      <c r="W37" s="372"/>
      <c r="X37" s="375"/>
      <c r="Y37" s="376">
        <v>18</v>
      </c>
    </row>
    <row r="38" spans="1:25" ht="40.5" customHeight="1">
      <c r="A38" s="370" t="s">
        <v>138</v>
      </c>
      <c r="B38" s="371"/>
      <c r="C38" s="372"/>
      <c r="D38" s="372">
        <v>4</v>
      </c>
      <c r="E38" s="372"/>
      <c r="F38" s="372"/>
      <c r="G38" s="372"/>
      <c r="H38" s="372"/>
      <c r="I38" s="372"/>
      <c r="J38" s="372"/>
      <c r="K38" s="372"/>
      <c r="L38" s="372"/>
      <c r="M38" s="372"/>
      <c r="N38" s="372"/>
      <c r="O38" s="372"/>
      <c r="P38" s="372"/>
      <c r="Q38" s="373"/>
      <c r="R38" s="372"/>
      <c r="S38" s="372"/>
      <c r="T38" s="372"/>
      <c r="U38" s="372"/>
      <c r="V38" s="372"/>
      <c r="W38" s="372"/>
      <c r="X38" s="375"/>
      <c r="Y38" s="376">
        <v>4</v>
      </c>
    </row>
    <row r="39" spans="1:25" ht="40.5" customHeight="1">
      <c r="A39" s="370" t="s">
        <v>139</v>
      </c>
      <c r="B39" s="371"/>
      <c r="C39" s="372"/>
      <c r="D39" s="372"/>
      <c r="E39" s="372">
        <v>3</v>
      </c>
      <c r="F39" s="372"/>
      <c r="G39" s="372"/>
      <c r="H39" s="372"/>
      <c r="I39" s="372"/>
      <c r="J39" s="372"/>
      <c r="K39" s="372"/>
      <c r="L39" s="372"/>
      <c r="M39" s="372"/>
      <c r="N39" s="372"/>
      <c r="O39" s="372"/>
      <c r="P39" s="372"/>
      <c r="Q39" s="373"/>
      <c r="R39" s="372"/>
      <c r="S39" s="372"/>
      <c r="T39" s="372">
        <v>10</v>
      </c>
      <c r="U39" s="372"/>
      <c r="V39" s="372"/>
      <c r="W39" s="372"/>
      <c r="X39" s="375"/>
      <c r="Y39" s="376">
        <v>13</v>
      </c>
    </row>
    <row r="40" spans="1:25" ht="15.75" customHeight="1">
      <c r="A40" s="380"/>
      <c r="B40" s="371"/>
      <c r="C40" s="375"/>
      <c r="D40" s="375"/>
      <c r="E40" s="381"/>
      <c r="F40" s="381"/>
      <c r="G40" s="381"/>
      <c r="H40" s="381"/>
      <c r="I40" s="381"/>
      <c r="J40" s="381"/>
      <c r="K40" s="381"/>
      <c r="L40" s="381"/>
      <c r="M40" s="381"/>
      <c r="N40" s="381"/>
      <c r="O40" s="381"/>
      <c r="P40" s="381"/>
      <c r="Q40" s="381"/>
      <c r="R40" s="381"/>
      <c r="S40" s="381"/>
      <c r="T40" s="381"/>
      <c r="U40" s="381"/>
      <c r="V40" s="381"/>
      <c r="W40" s="381"/>
      <c r="X40" s="646"/>
      <c r="Y40" s="381"/>
    </row>
    <row r="41" spans="1:25" ht="51" customHeight="1">
      <c r="A41" s="382" t="s">
        <v>104</v>
      </c>
      <c r="B41" s="371"/>
      <c r="C41" s="383">
        <v>2</v>
      </c>
      <c r="D41" s="383">
        <v>160</v>
      </c>
      <c r="E41" s="383">
        <v>3</v>
      </c>
      <c r="F41" s="383">
        <v>6</v>
      </c>
      <c r="G41" s="383">
        <v>32</v>
      </c>
      <c r="H41" s="383">
        <v>4</v>
      </c>
      <c r="I41" s="383">
        <v>1</v>
      </c>
      <c r="J41" s="383">
        <v>1</v>
      </c>
      <c r="K41" s="383">
        <v>8</v>
      </c>
      <c r="L41" s="383">
        <v>2</v>
      </c>
      <c r="M41" s="383">
        <v>2</v>
      </c>
      <c r="N41" s="383">
        <v>22</v>
      </c>
      <c r="O41" s="383">
        <v>5</v>
      </c>
      <c r="P41" s="383">
        <v>6</v>
      </c>
      <c r="Q41" s="383">
        <v>1</v>
      </c>
      <c r="R41" s="383">
        <v>3</v>
      </c>
      <c r="S41" s="383">
        <v>2</v>
      </c>
      <c r="T41" s="383">
        <v>10</v>
      </c>
      <c r="U41" s="383">
        <v>5</v>
      </c>
      <c r="V41" s="383">
        <v>1</v>
      </c>
      <c r="W41" s="383">
        <v>8</v>
      </c>
      <c r="X41" s="646"/>
      <c r="Y41" s="383">
        <v>284</v>
      </c>
    </row>
    <row r="42" spans="1:25" ht="35.1" customHeight="1">
      <c r="A42" s="371"/>
      <c r="B42" s="371"/>
      <c r="C42" s="381"/>
      <c r="D42" s="381"/>
      <c r="E42" s="381"/>
      <c r="F42" s="381"/>
      <c r="G42" s="381"/>
      <c r="H42" s="381"/>
      <c r="I42" s="381"/>
      <c r="J42" s="381"/>
      <c r="K42" s="381"/>
      <c r="L42" s="381"/>
      <c r="M42" s="381"/>
      <c r="N42" s="381"/>
      <c r="O42" s="381"/>
      <c r="P42" s="381"/>
      <c r="Q42" s="381"/>
      <c r="R42" s="381"/>
      <c r="S42" s="381"/>
      <c r="T42" s="381"/>
      <c r="U42" s="381"/>
      <c r="V42" s="381"/>
      <c r="W42" s="381"/>
      <c r="X42" s="646"/>
      <c r="Y42" s="381"/>
    </row>
    <row r="43" spans="1:25" ht="35.1" customHeight="1">
      <c r="A43" s="371"/>
      <c r="B43" s="371"/>
      <c r="C43" s="384"/>
      <c r="D43" s="384"/>
      <c r="E43" s="384"/>
      <c r="F43" s="384"/>
      <c r="G43" s="384"/>
      <c r="H43" s="384"/>
      <c r="I43" s="384"/>
      <c r="J43" s="384"/>
      <c r="K43" s="384"/>
      <c r="L43" s="384"/>
      <c r="M43" s="384"/>
      <c r="N43" s="384"/>
      <c r="O43" s="384"/>
      <c r="P43" s="384"/>
      <c r="Q43" s="384"/>
      <c r="R43" s="384"/>
      <c r="S43" s="384"/>
      <c r="T43" s="384"/>
      <c r="U43" s="384"/>
      <c r="V43" s="384"/>
      <c r="W43" s="384"/>
      <c r="X43" s="385"/>
      <c r="Y43" s="384"/>
    </row>
    <row r="44" spans="1:25" ht="20.25">
      <c r="A44" s="386" t="s">
        <v>227</v>
      </c>
      <c r="B44" s="387"/>
      <c r="C44" s="386"/>
      <c r="D44" s="386"/>
      <c r="E44" s="386"/>
      <c r="F44" s="386"/>
      <c r="G44" s="386"/>
      <c r="H44" s="386"/>
      <c r="I44" s="386"/>
      <c r="J44" s="386" t="s">
        <v>224</v>
      </c>
      <c r="K44" s="386"/>
      <c r="L44" s="386"/>
      <c r="M44" s="369"/>
      <c r="N44" s="386"/>
      <c r="O44" s="386"/>
      <c r="P44" s="386"/>
      <c r="Q44" s="386" t="s">
        <v>504</v>
      </c>
      <c r="R44" s="386"/>
      <c r="S44" s="386"/>
      <c r="T44" s="388"/>
      <c r="U44" s="388"/>
      <c r="V44" s="364"/>
      <c r="W44" s="364"/>
      <c r="X44" s="364"/>
      <c r="Y44" s="364"/>
    </row>
    <row r="45" spans="1:25" ht="20.25">
      <c r="A45" s="386" t="s">
        <v>225</v>
      </c>
      <c r="B45" s="386"/>
      <c r="C45" s="386"/>
      <c r="D45" s="386"/>
      <c r="E45" s="386"/>
      <c r="F45" s="386"/>
      <c r="G45" s="386"/>
      <c r="H45" s="386"/>
      <c r="I45" s="386"/>
      <c r="J45" s="386" t="s">
        <v>221</v>
      </c>
      <c r="K45" s="386"/>
      <c r="L45" s="386"/>
      <c r="M45" s="369"/>
      <c r="N45" s="386"/>
      <c r="O45" s="386"/>
      <c r="P45" s="386"/>
      <c r="Q45" s="386"/>
      <c r="R45" s="386"/>
      <c r="S45" s="386"/>
      <c r="T45" s="388"/>
      <c r="U45" s="388"/>
      <c r="V45" s="364"/>
      <c r="W45" s="364"/>
      <c r="X45" s="364"/>
      <c r="Y45" s="364"/>
    </row>
    <row r="46" spans="1:25" ht="20.25">
      <c r="A46" s="386" t="s">
        <v>660</v>
      </c>
      <c r="B46" s="386"/>
      <c r="C46" s="386"/>
      <c r="D46" s="386"/>
      <c r="E46" s="386"/>
      <c r="F46" s="386"/>
      <c r="G46" s="386"/>
      <c r="H46" s="386"/>
      <c r="I46" s="386"/>
      <c r="J46" s="386" t="s">
        <v>218</v>
      </c>
      <c r="K46" s="386"/>
      <c r="L46" s="386"/>
      <c r="M46" s="369"/>
      <c r="N46" s="386"/>
      <c r="O46" s="386"/>
      <c r="P46" s="386"/>
      <c r="Q46" s="386"/>
      <c r="R46" s="386"/>
      <c r="S46" s="386"/>
      <c r="T46" s="388"/>
      <c r="U46" s="388"/>
      <c r="V46" s="364"/>
      <c r="W46" s="364"/>
      <c r="X46" s="364"/>
      <c r="Y46" s="364"/>
    </row>
    <row r="47" spans="1:25" ht="20.25">
      <c r="A47" s="386" t="s">
        <v>661</v>
      </c>
      <c r="B47" s="386"/>
      <c r="C47" s="386"/>
      <c r="D47" s="386"/>
      <c r="E47" s="386"/>
      <c r="F47" s="386"/>
      <c r="G47" s="386"/>
      <c r="H47" s="386"/>
      <c r="I47" s="386"/>
      <c r="J47" s="386" t="s">
        <v>223</v>
      </c>
      <c r="K47" s="386"/>
      <c r="L47" s="386"/>
      <c r="M47" s="369"/>
      <c r="N47" s="386"/>
      <c r="O47" s="386"/>
      <c r="P47" s="386"/>
      <c r="Q47" s="386"/>
      <c r="R47" s="386"/>
      <c r="S47" s="386"/>
      <c r="T47" s="388"/>
      <c r="U47" s="388"/>
      <c r="V47" s="364"/>
      <c r="W47" s="364"/>
      <c r="X47" s="364"/>
      <c r="Y47" s="364"/>
    </row>
    <row r="48" spans="1:25" ht="20.25">
      <c r="A48" s="386" t="s">
        <v>226</v>
      </c>
      <c r="B48" s="386"/>
      <c r="C48" s="386"/>
      <c r="D48" s="386"/>
      <c r="E48" s="386"/>
      <c r="F48" s="386"/>
      <c r="G48" s="386"/>
      <c r="H48" s="386"/>
      <c r="I48" s="386"/>
      <c r="J48" s="386" t="s">
        <v>220</v>
      </c>
      <c r="K48" s="386"/>
      <c r="L48" s="386"/>
      <c r="M48" s="369"/>
      <c r="N48" s="386"/>
      <c r="O48" s="386"/>
      <c r="P48" s="386"/>
      <c r="Q48" s="386"/>
      <c r="R48" s="386"/>
      <c r="S48" s="386"/>
      <c r="T48" s="388"/>
      <c r="U48" s="388"/>
      <c r="V48" s="364"/>
      <c r="W48" s="364"/>
      <c r="X48" s="364"/>
      <c r="Y48" s="364"/>
    </row>
    <row r="49" spans="1:25" ht="20.25">
      <c r="A49" s="386" t="s">
        <v>222</v>
      </c>
      <c r="B49" s="386"/>
      <c r="C49" s="386"/>
      <c r="D49" s="386"/>
      <c r="E49" s="386"/>
      <c r="F49" s="386"/>
      <c r="G49" s="386"/>
      <c r="H49" s="386"/>
      <c r="I49" s="386"/>
      <c r="J49" s="386" t="s">
        <v>219</v>
      </c>
      <c r="K49" s="386"/>
      <c r="L49" s="386"/>
      <c r="M49" s="386"/>
      <c r="N49" s="386"/>
      <c r="O49" s="386"/>
      <c r="P49" s="386"/>
      <c r="Q49" s="386"/>
      <c r="R49" s="386"/>
      <c r="S49" s="386"/>
      <c r="T49" s="388"/>
      <c r="U49" s="388"/>
      <c r="V49" s="364"/>
      <c r="W49" s="364"/>
      <c r="X49" s="364"/>
      <c r="Y49" s="364"/>
    </row>
    <row r="50" spans="1:25" ht="21.95" customHeight="1">
      <c r="A50" s="386"/>
      <c r="B50" s="386"/>
      <c r="C50" s="386"/>
      <c r="D50" s="386"/>
      <c r="E50" s="386"/>
      <c r="F50" s="386"/>
      <c r="G50" s="386"/>
      <c r="H50" s="386"/>
      <c r="I50" s="386"/>
      <c r="J50" s="386"/>
      <c r="K50" s="386"/>
      <c r="L50" s="386"/>
      <c r="M50" s="386"/>
      <c r="N50" s="386"/>
      <c r="O50" s="386"/>
      <c r="P50" s="386"/>
      <c r="Q50" s="386"/>
      <c r="R50" s="386"/>
      <c r="S50" s="386"/>
      <c r="T50" s="388"/>
      <c r="U50" s="388"/>
      <c r="V50" s="364"/>
      <c r="W50" s="364"/>
      <c r="X50" s="364"/>
      <c r="Y50" s="364"/>
    </row>
    <row r="51" spans="1:25" ht="21.95" customHeight="1">
      <c r="A51" s="389" t="s">
        <v>95</v>
      </c>
      <c r="B51" s="389"/>
      <c r="C51" s="389"/>
      <c r="D51" s="389"/>
      <c r="E51" s="389"/>
      <c r="F51" s="389"/>
      <c r="G51" s="389"/>
      <c r="H51" s="389"/>
      <c r="I51" s="389"/>
      <c r="J51" s="389"/>
      <c r="K51" s="389"/>
      <c r="L51" s="389"/>
      <c r="M51" s="364"/>
      <c r="N51" s="364"/>
      <c r="O51" s="364"/>
      <c r="P51" s="364"/>
      <c r="Q51" s="364"/>
      <c r="R51" s="364"/>
      <c r="S51" s="364"/>
      <c r="T51" s="364"/>
      <c r="U51" s="364"/>
      <c r="V51" s="364"/>
      <c r="W51" s="364"/>
      <c r="X51" s="364"/>
      <c r="Y51" s="364"/>
    </row>
    <row r="52" spans="1:25" ht="21.95" customHeight="1">
      <c r="A52" s="647" t="s">
        <v>96</v>
      </c>
      <c r="B52" s="647"/>
      <c r="C52" s="647"/>
      <c r="D52" s="647"/>
      <c r="E52" s="647"/>
      <c r="F52" s="647"/>
      <c r="G52" s="647"/>
      <c r="H52" s="647"/>
      <c r="I52" s="647"/>
      <c r="J52" s="647"/>
      <c r="K52" s="647"/>
      <c r="L52" s="647"/>
      <c r="M52" s="364"/>
      <c r="N52" s="364"/>
      <c r="O52" s="364"/>
      <c r="P52" s="364"/>
      <c r="Q52" s="364"/>
      <c r="R52" s="364"/>
      <c r="S52" s="364"/>
      <c r="T52" s="364"/>
      <c r="U52" s="364"/>
      <c r="V52" s="364"/>
      <c r="W52" s="364"/>
      <c r="X52" s="364"/>
      <c r="Y52" s="364"/>
    </row>
    <row r="53" spans="1:25" ht="21.95" customHeight="1">
      <c r="A53" s="367"/>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row>
    <row r="54" spans="1:25" ht="21.95" customHeight="1">
      <c r="A54" s="364"/>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row>
    <row r="55" spans="1:25" ht="21.95" customHeight="1">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row>
    <row r="56" spans="1:25" ht="21.95" customHeight="1">
      <c r="A56" s="364"/>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row>
    <row r="57" spans="1:25" ht="21.95" customHeight="1">
      <c r="A57" s="364"/>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row>
    <row r="58" spans="1:25" ht="21.95" customHeight="1">
      <c r="A58" s="364"/>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5"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14F6-4AAA-4053-B1EB-D953BF43DA1C}">
  <sheetPr>
    <pageSetUpPr fitToPage="1"/>
  </sheetPr>
  <dimension ref="A1:V406"/>
  <sheetViews>
    <sheetView view="pageBreakPreview" topLeftCell="A2" zoomScale="70" zoomScaleNormal="85" zoomScaleSheetLayoutView="70" workbookViewId="0">
      <selection activeCell="N386" sqref="N386"/>
    </sheetView>
  </sheetViews>
  <sheetFormatPr baseColWidth="10" defaultRowHeight="12.75"/>
  <cols>
    <col min="1" max="1" width="90"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51" t="s">
        <v>228</v>
      </c>
      <c r="B2" s="651"/>
      <c r="C2" s="651"/>
      <c r="D2" s="651"/>
      <c r="E2" s="651"/>
      <c r="F2" s="651"/>
      <c r="G2" s="651"/>
      <c r="H2" s="651"/>
      <c r="I2" s="651"/>
      <c r="J2" s="651"/>
      <c r="K2" s="651"/>
      <c r="L2" s="651"/>
      <c r="M2" s="651"/>
      <c r="N2" s="651"/>
      <c r="O2" s="651"/>
      <c r="P2" s="651"/>
      <c r="Q2" s="651"/>
      <c r="R2" s="651"/>
      <c r="S2" s="651"/>
      <c r="T2" s="651"/>
      <c r="U2" s="651"/>
      <c r="V2" s="204"/>
    </row>
    <row r="3" spans="1:22" ht="33" customHeight="1">
      <c r="A3" s="651" t="str">
        <f>UPPER(CONCATENATE("Agosto 2023"))</f>
        <v>AGOSTO 2023</v>
      </c>
      <c r="B3" s="651"/>
      <c r="C3" s="651"/>
      <c r="D3" s="651"/>
      <c r="E3" s="651"/>
      <c r="F3" s="651"/>
      <c r="G3" s="651"/>
      <c r="H3" s="651"/>
      <c r="I3" s="651"/>
      <c r="J3" s="651"/>
      <c r="K3" s="651"/>
      <c r="L3" s="651"/>
      <c r="M3" s="651"/>
      <c r="N3" s="651"/>
      <c r="O3" s="651"/>
      <c r="P3" s="651"/>
      <c r="Q3" s="651"/>
      <c r="R3" s="651"/>
      <c r="S3" s="651"/>
      <c r="T3" s="651"/>
      <c r="U3" s="651"/>
      <c r="V3" s="204"/>
    </row>
    <row r="4" spans="1:22" ht="12" customHeight="1">
      <c r="A4" s="205"/>
      <c r="B4" s="128"/>
      <c r="C4" s="128"/>
      <c r="D4" s="128"/>
      <c r="E4" s="128"/>
      <c r="F4" s="128"/>
      <c r="G4" s="128"/>
      <c r="H4" s="128"/>
      <c r="I4" s="128"/>
      <c r="J4" s="128"/>
      <c r="K4" s="128"/>
      <c r="L4" s="128"/>
      <c r="M4" s="128"/>
      <c r="N4" s="128"/>
      <c r="O4" s="128"/>
      <c r="P4" s="128"/>
      <c r="Q4" s="128"/>
      <c r="R4" s="128"/>
      <c r="S4" s="128"/>
      <c r="T4" s="128"/>
      <c r="U4" s="128"/>
    </row>
    <row r="5" spans="1:22" ht="24.95" customHeight="1">
      <c r="A5" s="650" t="s">
        <v>229</v>
      </c>
      <c r="B5" s="653"/>
      <c r="C5" s="626" t="s">
        <v>230</v>
      </c>
      <c r="D5" s="650" t="s">
        <v>0</v>
      </c>
      <c r="E5" s="650"/>
      <c r="F5" s="206"/>
      <c r="G5" s="650" t="s">
        <v>231</v>
      </c>
      <c r="H5" s="650"/>
      <c r="I5" s="650"/>
      <c r="J5" s="650"/>
      <c r="K5" s="650"/>
      <c r="L5" s="650"/>
      <c r="M5" s="206"/>
      <c r="N5" s="650" t="s">
        <v>183</v>
      </c>
      <c r="O5" s="650"/>
      <c r="P5" s="650"/>
      <c r="Q5" s="650"/>
      <c r="R5" s="650"/>
      <c r="S5" s="650"/>
      <c r="T5" s="653"/>
      <c r="U5" s="650" t="s">
        <v>104</v>
      </c>
    </row>
    <row r="6" spans="1:22" ht="24.95" customHeight="1">
      <c r="A6" s="650"/>
      <c r="B6" s="653"/>
      <c r="C6" s="626"/>
      <c r="D6" s="650" t="s">
        <v>232</v>
      </c>
      <c r="E6" s="650" t="s">
        <v>233</v>
      </c>
      <c r="F6" s="206"/>
      <c r="G6" s="650" t="s">
        <v>157</v>
      </c>
      <c r="H6" s="650"/>
      <c r="I6" s="650" t="s">
        <v>158</v>
      </c>
      <c r="J6" s="650"/>
      <c r="K6" s="650" t="s">
        <v>107</v>
      </c>
      <c r="L6" s="650" t="s">
        <v>48</v>
      </c>
      <c r="M6" s="206"/>
      <c r="N6" s="650" t="s">
        <v>662</v>
      </c>
      <c r="O6" s="650"/>
      <c r="P6" s="650" t="s">
        <v>158</v>
      </c>
      <c r="Q6" s="650"/>
      <c r="R6" s="650" t="s">
        <v>107</v>
      </c>
      <c r="S6" s="650" t="s">
        <v>48</v>
      </c>
      <c r="T6" s="653"/>
      <c r="U6" s="650"/>
    </row>
    <row r="7" spans="1:22" ht="24.95" customHeight="1">
      <c r="A7" s="650"/>
      <c r="B7" s="653"/>
      <c r="C7" s="626"/>
      <c r="D7" s="650"/>
      <c r="E7" s="650"/>
      <c r="F7" s="206"/>
      <c r="G7" s="406" t="s">
        <v>105</v>
      </c>
      <c r="H7" s="406" t="s">
        <v>106</v>
      </c>
      <c r="I7" s="406" t="s">
        <v>105</v>
      </c>
      <c r="J7" s="406" t="s">
        <v>106</v>
      </c>
      <c r="K7" s="650"/>
      <c r="L7" s="650"/>
      <c r="M7" s="206"/>
      <c r="N7" s="406" t="s">
        <v>105</v>
      </c>
      <c r="O7" s="406" t="s">
        <v>106</v>
      </c>
      <c r="P7" s="406" t="s">
        <v>105</v>
      </c>
      <c r="Q7" s="406" t="s">
        <v>106</v>
      </c>
      <c r="R7" s="650"/>
      <c r="S7" s="650"/>
      <c r="T7" s="653"/>
      <c r="U7" s="650"/>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5.5" customHeight="1">
      <c r="A9" s="209" t="s">
        <v>108</v>
      </c>
      <c r="B9" s="207"/>
      <c r="C9" s="210">
        <v>1808</v>
      </c>
      <c r="D9" s="211">
        <v>260</v>
      </c>
      <c r="E9" s="212">
        <v>0.14380000000000001</v>
      </c>
      <c r="F9" s="207"/>
      <c r="G9" s="213">
        <v>552</v>
      </c>
      <c r="H9" s="211">
        <v>49</v>
      </c>
      <c r="I9" s="214">
        <v>1191</v>
      </c>
      <c r="J9" s="211">
        <v>67</v>
      </c>
      <c r="K9" s="214">
        <v>1859</v>
      </c>
      <c r="L9" s="212">
        <v>0.89893617021276595</v>
      </c>
      <c r="M9" s="207"/>
      <c r="N9" s="213">
        <v>88</v>
      </c>
      <c r="O9" s="211">
        <v>15</v>
      </c>
      <c r="P9" s="211">
        <v>94</v>
      </c>
      <c r="Q9" s="211">
        <v>12</v>
      </c>
      <c r="R9" s="211">
        <v>209</v>
      </c>
      <c r="S9" s="212">
        <v>0.10106382978723405</v>
      </c>
      <c r="T9" s="207"/>
      <c r="U9" s="215">
        <v>2068</v>
      </c>
    </row>
    <row r="10" spans="1:22" ht="25.5" customHeight="1">
      <c r="A10" s="390"/>
      <c r="B10" s="391"/>
      <c r="C10" s="392"/>
      <c r="D10" s="393"/>
      <c r="E10" s="394"/>
      <c r="F10" s="391"/>
      <c r="G10" s="392"/>
      <c r="H10" s="393"/>
      <c r="I10" s="393"/>
      <c r="J10" s="393"/>
      <c r="K10" s="393"/>
      <c r="L10" s="395"/>
      <c r="M10" s="391"/>
      <c r="N10" s="392"/>
      <c r="O10" s="393"/>
      <c r="P10" s="393"/>
      <c r="Q10" s="393"/>
      <c r="R10" s="393"/>
      <c r="S10" s="395"/>
      <c r="T10" s="391"/>
      <c r="U10" s="390"/>
    </row>
    <row r="11" spans="1:22" ht="25.5" customHeight="1">
      <c r="A11" s="396" t="s">
        <v>234</v>
      </c>
      <c r="B11" s="397"/>
      <c r="C11" s="398">
        <v>1123</v>
      </c>
      <c r="D11" s="399">
        <v>210</v>
      </c>
      <c r="E11" s="400">
        <v>0.187</v>
      </c>
      <c r="F11" s="397"/>
      <c r="G11" s="401">
        <v>540</v>
      </c>
      <c r="H11" s="399"/>
      <c r="I11" s="399">
        <v>659</v>
      </c>
      <c r="J11" s="399"/>
      <c r="K11" s="402">
        <v>1199</v>
      </c>
      <c r="L11" s="400">
        <v>0.8994748687171793</v>
      </c>
      <c r="M11" s="397"/>
      <c r="N11" s="401">
        <v>86</v>
      </c>
      <c r="O11" s="399"/>
      <c r="P11" s="399">
        <v>48</v>
      </c>
      <c r="Q11" s="399"/>
      <c r="R11" s="399">
        <v>134</v>
      </c>
      <c r="S11" s="400">
        <v>0.1005251312828207</v>
      </c>
      <c r="T11" s="397"/>
      <c r="U11" s="165">
        <v>1333</v>
      </c>
    </row>
    <row r="12" spans="1:22" ht="25.5" customHeight="1">
      <c r="A12" s="396" t="s">
        <v>235</v>
      </c>
      <c r="B12" s="397"/>
      <c r="C12" s="401">
        <v>565</v>
      </c>
      <c r="D12" s="399">
        <v>27</v>
      </c>
      <c r="E12" s="400">
        <v>4.7800000000000002E-2</v>
      </c>
      <c r="F12" s="397"/>
      <c r="G12" s="401">
        <v>12</v>
      </c>
      <c r="H12" s="399"/>
      <c r="I12" s="399">
        <v>532</v>
      </c>
      <c r="J12" s="399"/>
      <c r="K12" s="399">
        <v>544</v>
      </c>
      <c r="L12" s="400">
        <v>0.91891891891891886</v>
      </c>
      <c r="M12" s="397"/>
      <c r="N12" s="401">
        <v>2</v>
      </c>
      <c r="O12" s="399"/>
      <c r="P12" s="399">
        <v>46</v>
      </c>
      <c r="Q12" s="399"/>
      <c r="R12" s="399">
        <v>48</v>
      </c>
      <c r="S12" s="400">
        <v>8.1081081081081086E-2</v>
      </c>
      <c r="T12" s="397"/>
      <c r="U12" s="403">
        <v>592</v>
      </c>
    </row>
    <row r="13" spans="1:22" ht="25.5" customHeight="1">
      <c r="A13" s="396" t="s">
        <v>236</v>
      </c>
      <c r="B13" s="397"/>
      <c r="C13" s="401">
        <v>120</v>
      </c>
      <c r="D13" s="399">
        <v>23</v>
      </c>
      <c r="E13" s="400">
        <v>0.19170000000000001</v>
      </c>
      <c r="F13" s="397"/>
      <c r="G13" s="401"/>
      <c r="H13" s="399">
        <v>49</v>
      </c>
      <c r="I13" s="399"/>
      <c r="J13" s="399">
        <v>67</v>
      </c>
      <c r="K13" s="399">
        <v>116</v>
      </c>
      <c r="L13" s="400">
        <v>0.81118881118881125</v>
      </c>
      <c r="M13" s="397"/>
      <c r="N13" s="401"/>
      <c r="O13" s="399">
        <v>15</v>
      </c>
      <c r="P13" s="399"/>
      <c r="Q13" s="399">
        <v>12</v>
      </c>
      <c r="R13" s="399">
        <v>27</v>
      </c>
      <c r="S13" s="400">
        <v>0.1888111888111888</v>
      </c>
      <c r="T13" s="397"/>
      <c r="U13" s="403">
        <v>143</v>
      </c>
    </row>
    <row r="14" spans="1:22" ht="25.5" customHeight="1">
      <c r="A14" s="390"/>
      <c r="B14" s="391"/>
      <c r="C14" s="392"/>
      <c r="D14" s="393"/>
      <c r="E14" s="394"/>
      <c r="F14" s="391"/>
      <c r="G14" s="392"/>
      <c r="H14" s="393"/>
      <c r="I14" s="393"/>
      <c r="J14" s="393"/>
      <c r="K14" s="393"/>
      <c r="L14" s="395"/>
      <c r="M14" s="391"/>
      <c r="N14" s="392"/>
      <c r="O14" s="393"/>
      <c r="P14" s="393"/>
      <c r="Q14" s="393"/>
      <c r="R14" s="393"/>
      <c r="S14" s="395"/>
      <c r="T14" s="391"/>
      <c r="U14" s="390"/>
    </row>
    <row r="15" spans="1:22" ht="25.5" customHeight="1">
      <c r="A15" s="209" t="s">
        <v>109</v>
      </c>
      <c r="B15" s="207"/>
      <c r="C15" s="210">
        <v>16065</v>
      </c>
      <c r="D15" s="214">
        <v>-2237</v>
      </c>
      <c r="E15" s="212">
        <v>-0.13919999999999999</v>
      </c>
      <c r="F15" s="207"/>
      <c r="G15" s="210">
        <v>4986</v>
      </c>
      <c r="H15" s="211">
        <v>289</v>
      </c>
      <c r="I15" s="214">
        <v>5866</v>
      </c>
      <c r="J15" s="211">
        <v>214</v>
      </c>
      <c r="K15" s="214">
        <v>11355</v>
      </c>
      <c r="L15" s="212">
        <v>0.82115996528782176</v>
      </c>
      <c r="M15" s="207"/>
      <c r="N15" s="210">
        <v>1442</v>
      </c>
      <c r="O15" s="211">
        <v>124</v>
      </c>
      <c r="P15" s="211">
        <v>837</v>
      </c>
      <c r="Q15" s="211">
        <v>70</v>
      </c>
      <c r="R15" s="214">
        <v>2473</v>
      </c>
      <c r="S15" s="212">
        <v>0.17884003471217821</v>
      </c>
      <c r="T15" s="207"/>
      <c r="U15" s="215">
        <v>13828</v>
      </c>
    </row>
    <row r="16" spans="1:22" ht="25.5" customHeight="1">
      <c r="A16" s="390"/>
      <c r="B16" s="391"/>
      <c r="C16" s="392"/>
      <c r="D16" s="393"/>
      <c r="E16" s="394"/>
      <c r="F16" s="391"/>
      <c r="G16" s="392"/>
      <c r="H16" s="393"/>
      <c r="I16" s="393"/>
      <c r="J16" s="393"/>
      <c r="K16" s="393"/>
      <c r="L16" s="395"/>
      <c r="M16" s="391"/>
      <c r="N16" s="392"/>
      <c r="O16" s="393"/>
      <c r="P16" s="393"/>
      <c r="Q16" s="393"/>
      <c r="R16" s="393"/>
      <c r="S16" s="395"/>
      <c r="T16" s="391"/>
      <c r="U16" s="390"/>
    </row>
    <row r="17" spans="1:21" ht="25.5" customHeight="1">
      <c r="A17" s="396" t="s">
        <v>237</v>
      </c>
      <c r="B17" s="397"/>
      <c r="C17" s="398">
        <v>4608</v>
      </c>
      <c r="D17" s="402">
        <v>-2474</v>
      </c>
      <c r="E17" s="400">
        <v>-0.53690000000000004</v>
      </c>
      <c r="F17" s="397"/>
      <c r="G17" s="401">
        <v>195</v>
      </c>
      <c r="H17" s="399"/>
      <c r="I17" s="402">
        <v>1596</v>
      </c>
      <c r="J17" s="399"/>
      <c r="K17" s="402">
        <v>1791</v>
      </c>
      <c r="L17" s="400">
        <v>0.8392689784442362</v>
      </c>
      <c r="M17" s="397"/>
      <c r="N17" s="401">
        <v>52</v>
      </c>
      <c r="O17" s="399"/>
      <c r="P17" s="399">
        <v>291</v>
      </c>
      <c r="Q17" s="399"/>
      <c r="R17" s="399">
        <v>343</v>
      </c>
      <c r="S17" s="400">
        <v>0.16073102155576383</v>
      </c>
      <c r="T17" s="397"/>
      <c r="U17" s="165">
        <v>2134</v>
      </c>
    </row>
    <row r="18" spans="1:21" ht="25.5" customHeight="1">
      <c r="A18" s="396" t="s">
        <v>238</v>
      </c>
      <c r="B18" s="397"/>
      <c r="C18" s="398">
        <v>2556</v>
      </c>
      <c r="D18" s="399">
        <v>548</v>
      </c>
      <c r="E18" s="400">
        <v>0.21440000000000001</v>
      </c>
      <c r="F18" s="397"/>
      <c r="G18" s="398">
        <v>1489</v>
      </c>
      <c r="H18" s="399">
        <v>153</v>
      </c>
      <c r="I18" s="399">
        <v>453</v>
      </c>
      <c r="J18" s="399">
        <v>137</v>
      </c>
      <c r="K18" s="402">
        <v>2232</v>
      </c>
      <c r="L18" s="400">
        <v>0.71907216494845361</v>
      </c>
      <c r="M18" s="397"/>
      <c r="N18" s="401">
        <v>690</v>
      </c>
      <c r="O18" s="399">
        <v>80</v>
      </c>
      <c r="P18" s="399">
        <v>84</v>
      </c>
      <c r="Q18" s="399">
        <v>18</v>
      </c>
      <c r="R18" s="399">
        <v>872</v>
      </c>
      <c r="S18" s="400">
        <v>0.28092783505154639</v>
      </c>
      <c r="T18" s="397"/>
      <c r="U18" s="165">
        <v>3104</v>
      </c>
    </row>
    <row r="19" spans="1:21" ht="25.5" customHeight="1">
      <c r="A19" s="396" t="s">
        <v>239</v>
      </c>
      <c r="B19" s="397"/>
      <c r="C19" s="398">
        <v>1780</v>
      </c>
      <c r="D19" s="399">
        <v>444</v>
      </c>
      <c r="E19" s="400">
        <v>0.24940000000000001</v>
      </c>
      <c r="F19" s="397"/>
      <c r="G19" s="398">
        <v>1526</v>
      </c>
      <c r="H19" s="399">
        <v>84</v>
      </c>
      <c r="I19" s="399">
        <v>244</v>
      </c>
      <c r="J19" s="399">
        <v>32</v>
      </c>
      <c r="K19" s="402">
        <v>1886</v>
      </c>
      <c r="L19" s="400">
        <v>0.8480215827338129</v>
      </c>
      <c r="M19" s="397"/>
      <c r="N19" s="401">
        <v>212</v>
      </c>
      <c r="O19" s="399">
        <v>27</v>
      </c>
      <c r="P19" s="399">
        <v>66</v>
      </c>
      <c r="Q19" s="399">
        <v>33</v>
      </c>
      <c r="R19" s="399">
        <v>338</v>
      </c>
      <c r="S19" s="400">
        <v>0.15197841726618705</v>
      </c>
      <c r="T19" s="397"/>
      <c r="U19" s="165">
        <v>2224</v>
      </c>
    </row>
    <row r="20" spans="1:21" ht="25.5" customHeight="1">
      <c r="A20" s="396" t="s">
        <v>240</v>
      </c>
      <c r="B20" s="397"/>
      <c r="C20" s="398">
        <v>5922</v>
      </c>
      <c r="D20" s="399">
        <v>-912</v>
      </c>
      <c r="E20" s="400">
        <v>-0.154</v>
      </c>
      <c r="F20" s="397"/>
      <c r="G20" s="398">
        <v>1164</v>
      </c>
      <c r="H20" s="399"/>
      <c r="I20" s="402">
        <v>3213</v>
      </c>
      <c r="J20" s="399"/>
      <c r="K20" s="402">
        <v>4377</v>
      </c>
      <c r="L20" s="400">
        <v>0.87365269461077844</v>
      </c>
      <c r="M20" s="397"/>
      <c r="N20" s="401">
        <v>370</v>
      </c>
      <c r="O20" s="399"/>
      <c r="P20" s="399">
        <v>263</v>
      </c>
      <c r="Q20" s="399"/>
      <c r="R20" s="399">
        <v>633</v>
      </c>
      <c r="S20" s="400">
        <v>0.12634730538922156</v>
      </c>
      <c r="T20" s="397"/>
      <c r="U20" s="165">
        <v>5010</v>
      </c>
    </row>
    <row r="21" spans="1:21" ht="25.5" customHeight="1">
      <c r="A21" s="396" t="s">
        <v>241</v>
      </c>
      <c r="B21" s="397"/>
      <c r="C21" s="398">
        <v>1199</v>
      </c>
      <c r="D21" s="399">
        <v>157</v>
      </c>
      <c r="E21" s="400">
        <v>0.13089999999999999</v>
      </c>
      <c r="F21" s="397"/>
      <c r="G21" s="401">
        <v>612</v>
      </c>
      <c r="H21" s="399">
        <v>52</v>
      </c>
      <c r="I21" s="399">
        <v>360</v>
      </c>
      <c r="J21" s="399">
        <v>45</v>
      </c>
      <c r="K21" s="402">
        <v>1069</v>
      </c>
      <c r="L21" s="400">
        <v>0.78834808259587019</v>
      </c>
      <c r="M21" s="397"/>
      <c r="N21" s="401">
        <v>118</v>
      </c>
      <c r="O21" s="399">
        <v>17</v>
      </c>
      <c r="P21" s="399">
        <v>133</v>
      </c>
      <c r="Q21" s="399">
        <v>19</v>
      </c>
      <c r="R21" s="399">
        <v>287</v>
      </c>
      <c r="S21" s="400">
        <v>0.21165191740412978</v>
      </c>
      <c r="T21" s="397"/>
      <c r="U21" s="165">
        <v>1356</v>
      </c>
    </row>
    <row r="22" spans="1:21" ht="25.5" customHeight="1">
      <c r="A22" s="390"/>
      <c r="B22" s="391"/>
      <c r="C22" s="392"/>
      <c r="D22" s="393"/>
      <c r="E22" s="394"/>
      <c r="F22" s="391"/>
      <c r="G22" s="392"/>
      <c r="H22" s="393"/>
      <c r="I22" s="393"/>
      <c r="J22" s="393"/>
      <c r="K22" s="393"/>
      <c r="L22" s="395"/>
      <c r="M22" s="391"/>
      <c r="N22" s="392"/>
      <c r="O22" s="393"/>
      <c r="P22" s="393"/>
      <c r="Q22" s="393"/>
      <c r="R22" s="393"/>
      <c r="S22" s="395"/>
      <c r="T22" s="391"/>
      <c r="U22" s="390"/>
    </row>
    <row r="23" spans="1:21" ht="25.5" customHeight="1">
      <c r="A23" s="209" t="s">
        <v>110</v>
      </c>
      <c r="B23" s="207"/>
      <c r="C23" s="210">
        <v>1727</v>
      </c>
      <c r="D23" s="211">
        <v>-427</v>
      </c>
      <c r="E23" s="212">
        <v>-0.24729999999999999</v>
      </c>
      <c r="F23" s="207"/>
      <c r="G23" s="213">
        <v>473</v>
      </c>
      <c r="H23" s="211">
        <v>18</v>
      </c>
      <c r="I23" s="211">
        <v>661</v>
      </c>
      <c r="J23" s="211">
        <v>12</v>
      </c>
      <c r="K23" s="214">
        <v>1164</v>
      </c>
      <c r="L23" s="212">
        <v>0.89538461538461533</v>
      </c>
      <c r="M23" s="207"/>
      <c r="N23" s="213">
        <v>55</v>
      </c>
      <c r="O23" s="211">
        <v>6</v>
      </c>
      <c r="P23" s="211">
        <v>71</v>
      </c>
      <c r="Q23" s="211">
        <v>4</v>
      </c>
      <c r="R23" s="211">
        <v>136</v>
      </c>
      <c r="S23" s="212">
        <v>0.10461538461538461</v>
      </c>
      <c r="T23" s="207"/>
      <c r="U23" s="215">
        <v>1300</v>
      </c>
    </row>
    <row r="24" spans="1:21" ht="25.5" customHeight="1">
      <c r="A24" s="390"/>
      <c r="B24" s="391"/>
      <c r="C24" s="392"/>
      <c r="D24" s="393"/>
      <c r="E24" s="394"/>
      <c r="F24" s="391"/>
      <c r="G24" s="392"/>
      <c r="H24" s="393"/>
      <c r="I24" s="393"/>
      <c r="J24" s="393"/>
      <c r="K24" s="393"/>
      <c r="L24" s="395"/>
      <c r="M24" s="391"/>
      <c r="N24" s="392"/>
      <c r="O24" s="393"/>
      <c r="P24" s="393"/>
      <c r="Q24" s="393"/>
      <c r="R24" s="393"/>
      <c r="S24" s="395"/>
      <c r="T24" s="391"/>
      <c r="U24" s="390"/>
    </row>
    <row r="25" spans="1:21" ht="25.5" customHeight="1">
      <c r="A25" s="396" t="s">
        <v>242</v>
      </c>
      <c r="B25" s="397"/>
      <c r="C25" s="401">
        <v>728</v>
      </c>
      <c r="D25" s="399">
        <v>-134</v>
      </c>
      <c r="E25" s="400">
        <v>-0.18410000000000001</v>
      </c>
      <c r="F25" s="397"/>
      <c r="G25" s="401">
        <v>165</v>
      </c>
      <c r="H25" s="399">
        <v>18</v>
      </c>
      <c r="I25" s="399">
        <v>276</v>
      </c>
      <c r="J25" s="399">
        <v>12</v>
      </c>
      <c r="K25" s="399">
        <v>471</v>
      </c>
      <c r="L25" s="400">
        <v>0.79292929292929282</v>
      </c>
      <c r="M25" s="397"/>
      <c r="N25" s="401">
        <v>52</v>
      </c>
      <c r="O25" s="399">
        <v>6</v>
      </c>
      <c r="P25" s="399">
        <v>61</v>
      </c>
      <c r="Q25" s="399">
        <v>4</v>
      </c>
      <c r="R25" s="399">
        <v>123</v>
      </c>
      <c r="S25" s="400">
        <v>0.20707070707070707</v>
      </c>
      <c r="T25" s="397"/>
      <c r="U25" s="403">
        <v>594</v>
      </c>
    </row>
    <row r="26" spans="1:21" ht="25.5" customHeight="1">
      <c r="A26" s="396" t="s">
        <v>243</v>
      </c>
      <c r="B26" s="397"/>
      <c r="C26" s="401">
        <v>730</v>
      </c>
      <c r="D26" s="399">
        <v>-275</v>
      </c>
      <c r="E26" s="400">
        <v>-0.37669999999999998</v>
      </c>
      <c r="F26" s="397"/>
      <c r="G26" s="401">
        <v>225</v>
      </c>
      <c r="H26" s="399"/>
      <c r="I26" s="399">
        <v>219</v>
      </c>
      <c r="J26" s="399"/>
      <c r="K26" s="399">
        <v>444</v>
      </c>
      <c r="L26" s="400">
        <v>0.9758241758241758</v>
      </c>
      <c r="M26" s="397"/>
      <c r="N26" s="401">
        <v>3</v>
      </c>
      <c r="O26" s="399"/>
      <c r="P26" s="399">
        <v>8</v>
      </c>
      <c r="Q26" s="399"/>
      <c r="R26" s="399">
        <v>11</v>
      </c>
      <c r="S26" s="400">
        <v>2.4175824175824173E-2</v>
      </c>
      <c r="T26" s="397"/>
      <c r="U26" s="403">
        <v>455</v>
      </c>
    </row>
    <row r="27" spans="1:21" ht="25.5" customHeight="1">
      <c r="A27" s="396" t="s">
        <v>244</v>
      </c>
      <c r="B27" s="397"/>
      <c r="C27" s="401">
        <v>143</v>
      </c>
      <c r="D27" s="399">
        <v>-13</v>
      </c>
      <c r="E27" s="400">
        <v>-9.0899999999999995E-2</v>
      </c>
      <c r="F27" s="397"/>
      <c r="G27" s="401">
        <v>37</v>
      </c>
      <c r="H27" s="399"/>
      <c r="I27" s="399">
        <v>91</v>
      </c>
      <c r="J27" s="399"/>
      <c r="K27" s="399">
        <v>128</v>
      </c>
      <c r="L27" s="400">
        <v>0.98461538461538467</v>
      </c>
      <c r="M27" s="397"/>
      <c r="N27" s="401"/>
      <c r="O27" s="399"/>
      <c r="P27" s="399">
        <v>2</v>
      </c>
      <c r="Q27" s="399"/>
      <c r="R27" s="399">
        <v>2</v>
      </c>
      <c r="S27" s="400">
        <v>1.5384615384615385E-2</v>
      </c>
      <c r="T27" s="397"/>
      <c r="U27" s="403">
        <v>130</v>
      </c>
    </row>
    <row r="28" spans="1:21" ht="25.5" customHeight="1">
      <c r="A28" s="396" t="s">
        <v>245</v>
      </c>
      <c r="B28" s="397"/>
      <c r="C28" s="401">
        <v>126</v>
      </c>
      <c r="D28" s="399">
        <v>-5</v>
      </c>
      <c r="E28" s="400">
        <v>-3.9699999999999999E-2</v>
      </c>
      <c r="F28" s="397"/>
      <c r="G28" s="401">
        <v>46</v>
      </c>
      <c r="H28" s="399"/>
      <c r="I28" s="399">
        <v>75</v>
      </c>
      <c r="J28" s="399"/>
      <c r="K28" s="399">
        <v>121</v>
      </c>
      <c r="L28" s="400">
        <v>1</v>
      </c>
      <c r="M28" s="397"/>
      <c r="N28" s="401"/>
      <c r="O28" s="399"/>
      <c r="P28" s="399"/>
      <c r="Q28" s="399"/>
      <c r="R28" s="399">
        <v>0</v>
      </c>
      <c r="S28" s="400">
        <v>0</v>
      </c>
      <c r="T28" s="397"/>
      <c r="U28" s="403">
        <v>121</v>
      </c>
    </row>
    <row r="29" spans="1:21" ht="25.5" customHeight="1">
      <c r="A29" s="390"/>
      <c r="B29" s="391"/>
      <c r="C29" s="392"/>
      <c r="D29" s="393"/>
      <c r="E29" s="394"/>
      <c r="F29" s="391"/>
      <c r="G29" s="392"/>
      <c r="H29" s="393"/>
      <c r="I29" s="393"/>
      <c r="J29" s="393"/>
      <c r="K29" s="393"/>
      <c r="L29" s="395"/>
      <c r="M29" s="391"/>
      <c r="N29" s="392"/>
      <c r="O29" s="393"/>
      <c r="P29" s="393"/>
      <c r="Q29" s="393"/>
      <c r="R29" s="393"/>
      <c r="S29" s="395"/>
      <c r="T29" s="391"/>
      <c r="U29" s="390"/>
    </row>
    <row r="30" spans="1:21" ht="25.5" customHeight="1">
      <c r="A30" s="209" t="s">
        <v>111</v>
      </c>
      <c r="B30" s="207"/>
      <c r="C30" s="210">
        <v>1782</v>
      </c>
      <c r="D30" s="211">
        <v>-782</v>
      </c>
      <c r="E30" s="212">
        <v>-0.43880000000000002</v>
      </c>
      <c r="F30" s="207"/>
      <c r="G30" s="213">
        <v>182</v>
      </c>
      <c r="H30" s="211">
        <v>7</v>
      </c>
      <c r="I30" s="211">
        <v>731</v>
      </c>
      <c r="J30" s="211">
        <v>15</v>
      </c>
      <c r="K30" s="211">
        <v>935</v>
      </c>
      <c r="L30" s="212">
        <v>0.93500000000000005</v>
      </c>
      <c r="M30" s="207"/>
      <c r="N30" s="213">
        <v>25</v>
      </c>
      <c r="O30" s="211">
        <v>1</v>
      </c>
      <c r="P30" s="211">
        <v>35</v>
      </c>
      <c r="Q30" s="211">
        <v>4</v>
      </c>
      <c r="R30" s="211">
        <v>65</v>
      </c>
      <c r="S30" s="212">
        <v>6.5000000000000002E-2</v>
      </c>
      <c r="T30" s="207"/>
      <c r="U30" s="215">
        <v>1000</v>
      </c>
    </row>
    <row r="31" spans="1:21" ht="25.5" customHeight="1">
      <c r="A31" s="390"/>
      <c r="B31" s="391"/>
      <c r="C31" s="392"/>
      <c r="D31" s="393"/>
      <c r="E31" s="394"/>
      <c r="F31" s="391"/>
      <c r="G31" s="392"/>
      <c r="H31" s="393"/>
      <c r="I31" s="393"/>
      <c r="J31" s="393"/>
      <c r="K31" s="393"/>
      <c r="L31" s="395"/>
      <c r="M31" s="391"/>
      <c r="N31" s="392"/>
      <c r="O31" s="393"/>
      <c r="P31" s="393"/>
      <c r="Q31" s="393"/>
      <c r="R31" s="393"/>
      <c r="S31" s="395"/>
      <c r="T31" s="391"/>
      <c r="U31" s="390"/>
    </row>
    <row r="32" spans="1:21" ht="25.5" customHeight="1">
      <c r="A32" s="396" t="s">
        <v>246</v>
      </c>
      <c r="B32" s="397"/>
      <c r="C32" s="398">
        <v>1400</v>
      </c>
      <c r="D32" s="399">
        <v>-648</v>
      </c>
      <c r="E32" s="400">
        <v>-0.46289999999999998</v>
      </c>
      <c r="F32" s="397"/>
      <c r="G32" s="401">
        <v>131</v>
      </c>
      <c r="H32" s="399">
        <v>4</v>
      </c>
      <c r="I32" s="399">
        <v>549</v>
      </c>
      <c r="J32" s="399">
        <v>11</v>
      </c>
      <c r="K32" s="399">
        <v>695</v>
      </c>
      <c r="L32" s="400">
        <v>0.92420212765957444</v>
      </c>
      <c r="M32" s="397"/>
      <c r="N32" s="401">
        <v>24</v>
      </c>
      <c r="O32" s="399">
        <v>1</v>
      </c>
      <c r="P32" s="399">
        <v>28</v>
      </c>
      <c r="Q32" s="399">
        <v>4</v>
      </c>
      <c r="R32" s="399">
        <v>57</v>
      </c>
      <c r="S32" s="400">
        <v>7.5797872340425523E-2</v>
      </c>
      <c r="T32" s="397"/>
      <c r="U32" s="403">
        <v>752</v>
      </c>
    </row>
    <row r="33" spans="1:21" ht="25.5" customHeight="1">
      <c r="A33" s="396" t="s">
        <v>247</v>
      </c>
      <c r="B33" s="397"/>
      <c r="C33" s="401">
        <v>382</v>
      </c>
      <c r="D33" s="399">
        <v>-134</v>
      </c>
      <c r="E33" s="400">
        <v>-0.3508</v>
      </c>
      <c r="F33" s="397"/>
      <c r="G33" s="401">
        <v>51</v>
      </c>
      <c r="H33" s="399">
        <v>3</v>
      </c>
      <c r="I33" s="399">
        <v>182</v>
      </c>
      <c r="J33" s="399">
        <v>4</v>
      </c>
      <c r="K33" s="399">
        <v>240</v>
      </c>
      <c r="L33" s="400">
        <v>0.967741935483871</v>
      </c>
      <c r="M33" s="397"/>
      <c r="N33" s="401">
        <v>1</v>
      </c>
      <c r="O33" s="399"/>
      <c r="P33" s="399">
        <v>7</v>
      </c>
      <c r="Q33" s="399"/>
      <c r="R33" s="399">
        <v>8</v>
      </c>
      <c r="S33" s="400">
        <v>3.2258064516129031E-2</v>
      </c>
      <c r="T33" s="397"/>
      <c r="U33" s="403">
        <v>248</v>
      </c>
    </row>
    <row r="34" spans="1:21" ht="25.5" customHeight="1">
      <c r="A34" s="390"/>
      <c r="B34" s="391"/>
      <c r="C34" s="392"/>
      <c r="D34" s="393"/>
      <c r="E34" s="394"/>
      <c r="F34" s="391"/>
      <c r="G34" s="392"/>
      <c r="H34" s="393"/>
      <c r="I34" s="393"/>
      <c r="J34" s="393"/>
      <c r="K34" s="393"/>
      <c r="L34" s="395"/>
      <c r="M34" s="391"/>
      <c r="N34" s="392"/>
      <c r="O34" s="393"/>
      <c r="P34" s="393"/>
      <c r="Q34" s="393"/>
      <c r="R34" s="393"/>
      <c r="S34" s="395"/>
      <c r="T34" s="391"/>
      <c r="U34" s="390"/>
    </row>
    <row r="35" spans="1:21" ht="25.5" customHeight="1">
      <c r="A35" s="209" t="s">
        <v>114</v>
      </c>
      <c r="B35" s="207"/>
      <c r="C35" s="210">
        <v>4610</v>
      </c>
      <c r="D35" s="211">
        <v>879</v>
      </c>
      <c r="E35" s="212">
        <v>0.19070000000000001</v>
      </c>
      <c r="F35" s="207"/>
      <c r="G35" s="210">
        <v>2431</v>
      </c>
      <c r="H35" s="211">
        <v>179</v>
      </c>
      <c r="I35" s="214">
        <v>2550</v>
      </c>
      <c r="J35" s="211">
        <v>79</v>
      </c>
      <c r="K35" s="214">
        <v>5239</v>
      </c>
      <c r="L35" s="212">
        <v>0.95445436327199862</v>
      </c>
      <c r="M35" s="207"/>
      <c r="N35" s="213">
        <v>74</v>
      </c>
      <c r="O35" s="211">
        <v>6</v>
      </c>
      <c r="P35" s="211">
        <v>156</v>
      </c>
      <c r="Q35" s="211">
        <v>14</v>
      </c>
      <c r="R35" s="211">
        <v>250</v>
      </c>
      <c r="S35" s="212">
        <v>4.5545636728001465E-2</v>
      </c>
      <c r="T35" s="207"/>
      <c r="U35" s="215">
        <v>5489</v>
      </c>
    </row>
    <row r="36" spans="1:21" ht="25.5" customHeight="1">
      <c r="A36" s="390"/>
      <c r="B36" s="391"/>
      <c r="C36" s="392"/>
      <c r="D36" s="393"/>
      <c r="E36" s="394"/>
      <c r="F36" s="391"/>
      <c r="G36" s="392"/>
      <c r="H36" s="393"/>
      <c r="I36" s="393"/>
      <c r="J36" s="393"/>
      <c r="K36" s="393"/>
      <c r="L36" s="395"/>
      <c r="M36" s="391"/>
      <c r="N36" s="392"/>
      <c r="O36" s="393"/>
      <c r="P36" s="393"/>
      <c r="Q36" s="393"/>
      <c r="R36" s="393"/>
      <c r="S36" s="395"/>
      <c r="T36" s="391"/>
      <c r="U36" s="390"/>
    </row>
    <row r="37" spans="1:21" ht="25.5" customHeight="1">
      <c r="A37" s="396" t="s">
        <v>248</v>
      </c>
      <c r="B37" s="397"/>
      <c r="C37" s="398">
        <v>1780</v>
      </c>
      <c r="D37" s="399">
        <v>-16</v>
      </c>
      <c r="E37" s="400">
        <v>-8.9999999999999993E-3</v>
      </c>
      <c r="F37" s="397"/>
      <c r="G37" s="401">
        <v>741</v>
      </c>
      <c r="H37" s="399">
        <v>92</v>
      </c>
      <c r="I37" s="399">
        <v>757</v>
      </c>
      <c r="J37" s="399">
        <v>51</v>
      </c>
      <c r="K37" s="402">
        <v>1641</v>
      </c>
      <c r="L37" s="400">
        <v>0.93027210884353739</v>
      </c>
      <c r="M37" s="397"/>
      <c r="N37" s="401">
        <v>35</v>
      </c>
      <c r="O37" s="399">
        <v>3</v>
      </c>
      <c r="P37" s="399">
        <v>77</v>
      </c>
      <c r="Q37" s="399">
        <v>8</v>
      </c>
      <c r="R37" s="399">
        <v>123</v>
      </c>
      <c r="S37" s="400">
        <v>6.9727891156462579E-2</v>
      </c>
      <c r="T37" s="397"/>
      <c r="U37" s="165">
        <v>1764</v>
      </c>
    </row>
    <row r="38" spans="1:21" ht="25.5" customHeight="1">
      <c r="A38" s="396" t="s">
        <v>249</v>
      </c>
      <c r="B38" s="397"/>
      <c r="C38" s="401">
        <v>910</v>
      </c>
      <c r="D38" s="399">
        <v>219</v>
      </c>
      <c r="E38" s="400">
        <v>0.2407</v>
      </c>
      <c r="F38" s="397"/>
      <c r="G38" s="401">
        <v>395</v>
      </c>
      <c r="H38" s="399"/>
      <c r="I38" s="399">
        <v>625</v>
      </c>
      <c r="J38" s="399"/>
      <c r="K38" s="402">
        <v>1020</v>
      </c>
      <c r="L38" s="400">
        <v>0.90345438441098325</v>
      </c>
      <c r="M38" s="397"/>
      <c r="N38" s="401">
        <v>38</v>
      </c>
      <c r="O38" s="399"/>
      <c r="P38" s="399">
        <v>71</v>
      </c>
      <c r="Q38" s="399"/>
      <c r="R38" s="399">
        <v>109</v>
      </c>
      <c r="S38" s="400">
        <v>9.6545615589016837E-2</v>
      </c>
      <c r="T38" s="397"/>
      <c r="U38" s="165">
        <v>1129</v>
      </c>
    </row>
    <row r="39" spans="1:21" ht="25.5" customHeight="1">
      <c r="A39" s="396" t="s">
        <v>250</v>
      </c>
      <c r="B39" s="397"/>
      <c r="C39" s="401">
        <v>276</v>
      </c>
      <c r="D39" s="399">
        <v>142</v>
      </c>
      <c r="E39" s="400">
        <v>0.51449999999999996</v>
      </c>
      <c r="F39" s="397"/>
      <c r="G39" s="401">
        <v>132</v>
      </c>
      <c r="H39" s="399">
        <v>38</v>
      </c>
      <c r="I39" s="399">
        <v>231</v>
      </c>
      <c r="J39" s="399">
        <v>15</v>
      </c>
      <c r="K39" s="399">
        <v>416</v>
      </c>
      <c r="L39" s="400">
        <v>0.99521531100478466</v>
      </c>
      <c r="M39" s="397"/>
      <c r="N39" s="401"/>
      <c r="O39" s="399"/>
      <c r="P39" s="399">
        <v>2</v>
      </c>
      <c r="Q39" s="399"/>
      <c r="R39" s="399">
        <v>2</v>
      </c>
      <c r="S39" s="400">
        <v>4.7846889952153108E-3</v>
      </c>
      <c r="T39" s="397"/>
      <c r="U39" s="403">
        <v>418</v>
      </c>
    </row>
    <row r="40" spans="1:21" ht="25.5" customHeight="1">
      <c r="A40" s="396" t="s">
        <v>251</v>
      </c>
      <c r="B40" s="397"/>
      <c r="C40" s="401">
        <v>200</v>
      </c>
      <c r="D40" s="399">
        <v>45</v>
      </c>
      <c r="E40" s="400">
        <v>0.22500000000000001</v>
      </c>
      <c r="F40" s="397"/>
      <c r="G40" s="401">
        <v>108</v>
      </c>
      <c r="H40" s="399"/>
      <c r="I40" s="399">
        <v>134</v>
      </c>
      <c r="J40" s="399"/>
      <c r="K40" s="399">
        <v>242</v>
      </c>
      <c r="L40" s="400">
        <v>0.98775510204081629</v>
      </c>
      <c r="M40" s="397"/>
      <c r="N40" s="401">
        <v>1</v>
      </c>
      <c r="O40" s="399"/>
      <c r="P40" s="399">
        <v>2</v>
      </c>
      <c r="Q40" s="399"/>
      <c r="R40" s="399">
        <v>3</v>
      </c>
      <c r="S40" s="400">
        <v>1.2244897959183675E-2</v>
      </c>
      <c r="T40" s="397"/>
      <c r="U40" s="403">
        <v>245</v>
      </c>
    </row>
    <row r="41" spans="1:21" ht="25.5" customHeight="1">
      <c r="A41" s="396" t="s">
        <v>252</v>
      </c>
      <c r="B41" s="397"/>
      <c r="C41" s="401">
        <v>240</v>
      </c>
      <c r="D41" s="399">
        <v>47</v>
      </c>
      <c r="E41" s="400">
        <v>0.1958</v>
      </c>
      <c r="F41" s="397"/>
      <c r="G41" s="401">
        <v>178</v>
      </c>
      <c r="H41" s="399"/>
      <c r="I41" s="399">
        <v>109</v>
      </c>
      <c r="J41" s="399"/>
      <c r="K41" s="399">
        <v>287</v>
      </c>
      <c r="L41" s="400">
        <v>1</v>
      </c>
      <c r="M41" s="397"/>
      <c r="N41" s="401"/>
      <c r="O41" s="399"/>
      <c r="P41" s="399"/>
      <c r="Q41" s="399"/>
      <c r="R41" s="399">
        <v>0</v>
      </c>
      <c r="S41" s="400">
        <v>0</v>
      </c>
      <c r="T41" s="397"/>
      <c r="U41" s="403">
        <v>287</v>
      </c>
    </row>
    <row r="42" spans="1:21" ht="25.5" customHeight="1">
      <c r="A42" s="396" t="s">
        <v>253</v>
      </c>
      <c r="B42" s="397"/>
      <c r="C42" s="401">
        <v>138</v>
      </c>
      <c r="D42" s="399">
        <v>123</v>
      </c>
      <c r="E42" s="400">
        <v>0.89129999999999998</v>
      </c>
      <c r="F42" s="397"/>
      <c r="G42" s="401">
        <v>81</v>
      </c>
      <c r="H42" s="399"/>
      <c r="I42" s="399">
        <v>179</v>
      </c>
      <c r="J42" s="399"/>
      <c r="K42" s="399">
        <v>260</v>
      </c>
      <c r="L42" s="400">
        <v>0.99616858237547889</v>
      </c>
      <c r="M42" s="397"/>
      <c r="N42" s="401"/>
      <c r="O42" s="399"/>
      <c r="P42" s="399">
        <v>1</v>
      </c>
      <c r="Q42" s="399"/>
      <c r="R42" s="399">
        <v>1</v>
      </c>
      <c r="S42" s="400">
        <v>3.831417624521073E-3</v>
      </c>
      <c r="T42" s="397"/>
      <c r="U42" s="403">
        <v>261</v>
      </c>
    </row>
    <row r="43" spans="1:21" ht="25.5" customHeight="1">
      <c r="A43" s="396" t="s">
        <v>254</v>
      </c>
      <c r="B43" s="397"/>
      <c r="C43" s="401">
        <v>124</v>
      </c>
      <c r="D43" s="399">
        <v>44</v>
      </c>
      <c r="E43" s="400">
        <v>0.3548</v>
      </c>
      <c r="F43" s="397"/>
      <c r="G43" s="401">
        <v>77</v>
      </c>
      <c r="H43" s="399"/>
      <c r="I43" s="399">
        <v>91</v>
      </c>
      <c r="J43" s="399"/>
      <c r="K43" s="399">
        <v>168</v>
      </c>
      <c r="L43" s="400">
        <v>1</v>
      </c>
      <c r="M43" s="397"/>
      <c r="N43" s="401"/>
      <c r="O43" s="399"/>
      <c r="P43" s="399"/>
      <c r="Q43" s="399"/>
      <c r="R43" s="399">
        <v>0</v>
      </c>
      <c r="S43" s="400">
        <v>0</v>
      </c>
      <c r="T43" s="397"/>
      <c r="U43" s="403">
        <v>168</v>
      </c>
    </row>
    <row r="44" spans="1:21" ht="25.5" customHeight="1">
      <c r="A44" s="396" t="s">
        <v>255</v>
      </c>
      <c r="B44" s="397"/>
      <c r="C44" s="401">
        <v>120</v>
      </c>
      <c r="D44" s="399">
        <v>284</v>
      </c>
      <c r="E44" s="400">
        <v>2.3666999999999998</v>
      </c>
      <c r="F44" s="397"/>
      <c r="G44" s="401">
        <v>339</v>
      </c>
      <c r="H44" s="399"/>
      <c r="I44" s="399">
        <v>63</v>
      </c>
      <c r="J44" s="399"/>
      <c r="K44" s="399">
        <v>402</v>
      </c>
      <c r="L44" s="400">
        <v>0.99504950495049505</v>
      </c>
      <c r="M44" s="397"/>
      <c r="N44" s="401"/>
      <c r="O44" s="399"/>
      <c r="P44" s="399">
        <v>2</v>
      </c>
      <c r="Q44" s="399"/>
      <c r="R44" s="399">
        <v>2</v>
      </c>
      <c r="S44" s="400">
        <v>4.9504950495049506E-3</v>
      </c>
      <c r="T44" s="397"/>
      <c r="U44" s="403">
        <v>404</v>
      </c>
    </row>
    <row r="45" spans="1:21" ht="25.5" customHeight="1">
      <c r="A45" s="396" t="s">
        <v>256</v>
      </c>
      <c r="B45" s="397"/>
      <c r="C45" s="401">
        <v>200</v>
      </c>
      <c r="D45" s="399">
        <v>-200</v>
      </c>
      <c r="E45" s="400">
        <v>-1</v>
      </c>
      <c r="F45" s="397"/>
      <c r="G45" s="401"/>
      <c r="H45" s="399"/>
      <c r="I45" s="399"/>
      <c r="J45" s="399"/>
      <c r="K45" s="399">
        <v>0</v>
      </c>
      <c r="L45" s="400" t="s">
        <v>505</v>
      </c>
      <c r="M45" s="397"/>
      <c r="N45" s="401"/>
      <c r="O45" s="399"/>
      <c r="P45" s="399"/>
      <c r="Q45" s="399"/>
      <c r="R45" s="399">
        <v>0</v>
      </c>
      <c r="S45" s="400" t="s">
        <v>505</v>
      </c>
      <c r="T45" s="397"/>
      <c r="U45" s="403">
        <v>0</v>
      </c>
    </row>
    <row r="46" spans="1:21" ht="25.5" customHeight="1">
      <c r="A46" s="396" t="s">
        <v>257</v>
      </c>
      <c r="B46" s="397"/>
      <c r="C46" s="401">
        <v>120</v>
      </c>
      <c r="D46" s="399">
        <v>205</v>
      </c>
      <c r="E46" s="400">
        <v>1.7082999999999999</v>
      </c>
      <c r="F46" s="397"/>
      <c r="G46" s="401">
        <v>151</v>
      </c>
      <c r="H46" s="399"/>
      <c r="I46" s="399">
        <v>174</v>
      </c>
      <c r="J46" s="399"/>
      <c r="K46" s="399">
        <v>325</v>
      </c>
      <c r="L46" s="400">
        <v>1</v>
      </c>
      <c r="M46" s="397"/>
      <c r="N46" s="401"/>
      <c r="O46" s="399"/>
      <c r="P46" s="399"/>
      <c r="Q46" s="399"/>
      <c r="R46" s="399">
        <v>0</v>
      </c>
      <c r="S46" s="400">
        <v>0</v>
      </c>
      <c r="T46" s="397"/>
      <c r="U46" s="403">
        <v>325</v>
      </c>
    </row>
    <row r="47" spans="1:21" ht="25.5" customHeight="1">
      <c r="A47" s="396" t="s">
        <v>258</v>
      </c>
      <c r="B47" s="397"/>
      <c r="C47" s="401">
        <v>132</v>
      </c>
      <c r="D47" s="399">
        <v>10</v>
      </c>
      <c r="E47" s="400">
        <v>7.5800000000000006E-2</v>
      </c>
      <c r="F47" s="397"/>
      <c r="G47" s="401">
        <v>87</v>
      </c>
      <c r="H47" s="399"/>
      <c r="I47" s="399">
        <v>55</v>
      </c>
      <c r="J47" s="399"/>
      <c r="K47" s="399">
        <v>142</v>
      </c>
      <c r="L47" s="400">
        <v>1</v>
      </c>
      <c r="M47" s="397"/>
      <c r="N47" s="401"/>
      <c r="O47" s="399"/>
      <c r="P47" s="399"/>
      <c r="Q47" s="399"/>
      <c r="R47" s="399">
        <v>0</v>
      </c>
      <c r="S47" s="400">
        <v>0</v>
      </c>
      <c r="T47" s="397"/>
      <c r="U47" s="403">
        <v>142</v>
      </c>
    </row>
    <row r="48" spans="1:21" ht="25.5" customHeight="1">
      <c r="A48" s="396" t="s">
        <v>259</v>
      </c>
      <c r="B48" s="397"/>
      <c r="C48" s="401">
        <v>64</v>
      </c>
      <c r="D48" s="399">
        <v>7</v>
      </c>
      <c r="E48" s="400">
        <v>0.1094</v>
      </c>
      <c r="F48" s="397"/>
      <c r="G48" s="401"/>
      <c r="H48" s="399">
        <v>49</v>
      </c>
      <c r="I48" s="399"/>
      <c r="J48" s="399">
        <v>13</v>
      </c>
      <c r="K48" s="399">
        <v>62</v>
      </c>
      <c r="L48" s="400">
        <v>0.87323943661971826</v>
      </c>
      <c r="M48" s="397"/>
      <c r="N48" s="401"/>
      <c r="O48" s="399">
        <v>3</v>
      </c>
      <c r="P48" s="399"/>
      <c r="Q48" s="399">
        <v>6</v>
      </c>
      <c r="R48" s="399">
        <v>9</v>
      </c>
      <c r="S48" s="400">
        <v>0.12676056338028169</v>
      </c>
      <c r="T48" s="397"/>
      <c r="U48" s="403">
        <v>71</v>
      </c>
    </row>
    <row r="49" spans="1:21" ht="25.5" customHeight="1">
      <c r="A49" s="396" t="s">
        <v>260</v>
      </c>
      <c r="B49" s="397"/>
      <c r="C49" s="401">
        <v>40</v>
      </c>
      <c r="D49" s="399">
        <v>92</v>
      </c>
      <c r="E49" s="400">
        <v>2.2999999999999998</v>
      </c>
      <c r="F49" s="397"/>
      <c r="G49" s="401">
        <v>81</v>
      </c>
      <c r="H49" s="399"/>
      <c r="I49" s="399">
        <v>51</v>
      </c>
      <c r="J49" s="399"/>
      <c r="K49" s="399">
        <v>132</v>
      </c>
      <c r="L49" s="400">
        <v>1</v>
      </c>
      <c r="M49" s="397"/>
      <c r="N49" s="401"/>
      <c r="O49" s="399"/>
      <c r="P49" s="399"/>
      <c r="Q49" s="399"/>
      <c r="R49" s="399">
        <v>0</v>
      </c>
      <c r="S49" s="400">
        <v>0</v>
      </c>
      <c r="T49" s="397"/>
      <c r="U49" s="403">
        <v>132</v>
      </c>
    </row>
    <row r="50" spans="1:21" ht="25.5" customHeight="1">
      <c r="A50" s="396" t="s">
        <v>261</v>
      </c>
      <c r="B50" s="397"/>
      <c r="C50" s="401">
        <v>146</v>
      </c>
      <c r="D50" s="399">
        <v>-66</v>
      </c>
      <c r="E50" s="400">
        <v>-0.4521</v>
      </c>
      <c r="F50" s="397"/>
      <c r="G50" s="401">
        <v>48</v>
      </c>
      <c r="H50" s="399"/>
      <c r="I50" s="399">
        <v>32</v>
      </c>
      <c r="J50" s="399"/>
      <c r="K50" s="399">
        <v>80</v>
      </c>
      <c r="L50" s="400">
        <v>1</v>
      </c>
      <c r="M50" s="397"/>
      <c r="N50" s="401"/>
      <c r="O50" s="399"/>
      <c r="P50" s="399"/>
      <c r="Q50" s="399"/>
      <c r="R50" s="399">
        <v>0</v>
      </c>
      <c r="S50" s="400">
        <v>0</v>
      </c>
      <c r="T50" s="397"/>
      <c r="U50" s="403">
        <v>80</v>
      </c>
    </row>
    <row r="51" spans="1:21" ht="25.5" customHeight="1">
      <c r="A51" s="396" t="s">
        <v>262</v>
      </c>
      <c r="B51" s="397"/>
      <c r="C51" s="401">
        <v>120</v>
      </c>
      <c r="D51" s="399">
        <v>-57</v>
      </c>
      <c r="E51" s="400">
        <v>-0.47499999999999998</v>
      </c>
      <c r="F51" s="397"/>
      <c r="G51" s="401">
        <v>13</v>
      </c>
      <c r="H51" s="399"/>
      <c r="I51" s="399">
        <v>49</v>
      </c>
      <c r="J51" s="399"/>
      <c r="K51" s="399">
        <v>62</v>
      </c>
      <c r="L51" s="400">
        <v>0.98412698412698418</v>
      </c>
      <c r="M51" s="397"/>
      <c r="N51" s="401"/>
      <c r="O51" s="399"/>
      <c r="P51" s="399">
        <v>1</v>
      </c>
      <c r="Q51" s="399"/>
      <c r="R51" s="399">
        <v>1</v>
      </c>
      <c r="S51" s="400">
        <v>1.5873015873015872E-2</v>
      </c>
      <c r="T51" s="397"/>
      <c r="U51" s="403">
        <v>63</v>
      </c>
    </row>
    <row r="52" spans="1:21" ht="25.5" customHeight="1">
      <c r="A52" s="390"/>
      <c r="B52" s="391"/>
      <c r="C52" s="392"/>
      <c r="D52" s="393"/>
      <c r="E52" s="394"/>
      <c r="F52" s="391"/>
      <c r="G52" s="392"/>
      <c r="H52" s="393"/>
      <c r="I52" s="393"/>
      <c r="J52" s="393"/>
      <c r="K52" s="393"/>
      <c r="L52" s="395"/>
      <c r="M52" s="391"/>
      <c r="N52" s="392"/>
      <c r="O52" s="393"/>
      <c r="P52" s="393"/>
      <c r="Q52" s="393"/>
      <c r="R52" s="393"/>
      <c r="S52" s="395"/>
      <c r="T52" s="391"/>
      <c r="U52" s="390"/>
    </row>
    <row r="53" spans="1:21" ht="25.5" customHeight="1">
      <c r="A53" s="209" t="s">
        <v>115</v>
      </c>
      <c r="B53" s="207"/>
      <c r="C53" s="210">
        <v>7386</v>
      </c>
      <c r="D53" s="214">
        <v>1425</v>
      </c>
      <c r="E53" s="212">
        <v>0.19289999999999999</v>
      </c>
      <c r="F53" s="207"/>
      <c r="G53" s="210">
        <v>2413</v>
      </c>
      <c r="H53" s="211">
        <v>139</v>
      </c>
      <c r="I53" s="214">
        <v>4838</v>
      </c>
      <c r="J53" s="211">
        <v>187</v>
      </c>
      <c r="K53" s="214">
        <v>7577</v>
      </c>
      <c r="L53" s="212">
        <v>0.85994779253206222</v>
      </c>
      <c r="M53" s="207"/>
      <c r="N53" s="213">
        <v>473</v>
      </c>
      <c r="O53" s="211">
        <v>65</v>
      </c>
      <c r="P53" s="211">
        <v>614</v>
      </c>
      <c r="Q53" s="211">
        <v>82</v>
      </c>
      <c r="R53" s="214">
        <v>1234</v>
      </c>
      <c r="S53" s="212">
        <v>0.14005220746793781</v>
      </c>
      <c r="T53" s="207"/>
      <c r="U53" s="215">
        <v>8811</v>
      </c>
    </row>
    <row r="54" spans="1:21" ht="25.5" customHeight="1">
      <c r="A54" s="390"/>
      <c r="B54" s="391"/>
      <c r="C54" s="392"/>
      <c r="D54" s="393"/>
      <c r="E54" s="394"/>
      <c r="F54" s="391"/>
      <c r="G54" s="392"/>
      <c r="H54" s="393"/>
      <c r="I54" s="393"/>
      <c r="J54" s="393"/>
      <c r="K54" s="393"/>
      <c r="L54" s="395"/>
      <c r="M54" s="391"/>
      <c r="N54" s="392"/>
      <c r="O54" s="393"/>
      <c r="P54" s="393"/>
      <c r="Q54" s="393"/>
      <c r="R54" s="393"/>
      <c r="S54" s="395"/>
      <c r="T54" s="391"/>
      <c r="U54" s="390"/>
    </row>
    <row r="55" spans="1:21" ht="25.5" customHeight="1">
      <c r="A55" s="396" t="s">
        <v>263</v>
      </c>
      <c r="B55" s="397"/>
      <c r="C55" s="401">
        <v>229</v>
      </c>
      <c r="D55" s="399">
        <v>-47</v>
      </c>
      <c r="E55" s="400">
        <v>-0.20519999999999999</v>
      </c>
      <c r="F55" s="397"/>
      <c r="G55" s="401"/>
      <c r="H55" s="399">
        <v>51</v>
      </c>
      <c r="I55" s="399"/>
      <c r="J55" s="399">
        <v>98</v>
      </c>
      <c r="K55" s="399">
        <v>149</v>
      </c>
      <c r="L55" s="400">
        <v>0.81868131868131866</v>
      </c>
      <c r="M55" s="397"/>
      <c r="N55" s="401"/>
      <c r="O55" s="399">
        <v>9</v>
      </c>
      <c r="P55" s="399"/>
      <c r="Q55" s="399">
        <v>24</v>
      </c>
      <c r="R55" s="399">
        <v>33</v>
      </c>
      <c r="S55" s="400">
        <v>0.18131868131868131</v>
      </c>
      <c r="T55" s="397"/>
      <c r="U55" s="403">
        <v>182</v>
      </c>
    </row>
    <row r="56" spans="1:21" ht="25.5" customHeight="1">
      <c r="A56" s="396" t="s">
        <v>264</v>
      </c>
      <c r="B56" s="397"/>
      <c r="C56" s="398">
        <v>1894</v>
      </c>
      <c r="D56" s="399">
        <v>740</v>
      </c>
      <c r="E56" s="400">
        <v>0.39069999999999999</v>
      </c>
      <c r="F56" s="397"/>
      <c r="G56" s="401">
        <v>541</v>
      </c>
      <c r="H56" s="399"/>
      <c r="I56" s="402">
        <v>1647</v>
      </c>
      <c r="J56" s="399"/>
      <c r="K56" s="402">
        <v>2188</v>
      </c>
      <c r="L56" s="400">
        <v>0.83067577828397876</v>
      </c>
      <c r="M56" s="397"/>
      <c r="N56" s="401">
        <v>125</v>
      </c>
      <c r="O56" s="399"/>
      <c r="P56" s="399">
        <v>321</v>
      </c>
      <c r="Q56" s="399"/>
      <c r="R56" s="399">
        <v>446</v>
      </c>
      <c r="S56" s="400">
        <v>0.16932422171602127</v>
      </c>
      <c r="T56" s="397"/>
      <c r="U56" s="165">
        <v>2634</v>
      </c>
    </row>
    <row r="57" spans="1:21" ht="25.5" customHeight="1">
      <c r="A57" s="396" t="s">
        <v>265</v>
      </c>
      <c r="B57" s="397"/>
      <c r="C57" s="401">
        <v>995</v>
      </c>
      <c r="D57" s="399">
        <v>-336</v>
      </c>
      <c r="E57" s="400">
        <v>-0.3377</v>
      </c>
      <c r="F57" s="397"/>
      <c r="G57" s="401">
        <v>70</v>
      </c>
      <c r="H57" s="399"/>
      <c r="I57" s="399">
        <v>545</v>
      </c>
      <c r="J57" s="399"/>
      <c r="K57" s="399">
        <v>615</v>
      </c>
      <c r="L57" s="400">
        <v>0.93323216995447655</v>
      </c>
      <c r="M57" s="397"/>
      <c r="N57" s="401">
        <v>3</v>
      </c>
      <c r="O57" s="399"/>
      <c r="P57" s="399">
        <v>41</v>
      </c>
      <c r="Q57" s="399"/>
      <c r="R57" s="399">
        <v>44</v>
      </c>
      <c r="S57" s="400">
        <v>6.6767830045523516E-2</v>
      </c>
      <c r="T57" s="397"/>
      <c r="U57" s="403">
        <v>659</v>
      </c>
    </row>
    <row r="58" spans="1:21" ht="25.5" customHeight="1">
      <c r="A58" s="396" t="s">
        <v>266</v>
      </c>
      <c r="B58" s="397"/>
      <c r="C58" s="398">
        <v>2852</v>
      </c>
      <c r="D58" s="402">
        <v>1193</v>
      </c>
      <c r="E58" s="400">
        <v>0.41830000000000001</v>
      </c>
      <c r="F58" s="397"/>
      <c r="G58" s="398">
        <v>1521</v>
      </c>
      <c r="H58" s="399"/>
      <c r="I58" s="402">
        <v>1949</v>
      </c>
      <c r="J58" s="399"/>
      <c r="K58" s="402">
        <v>3470</v>
      </c>
      <c r="L58" s="400">
        <v>0.85784919653893699</v>
      </c>
      <c r="M58" s="397"/>
      <c r="N58" s="401">
        <v>340</v>
      </c>
      <c r="O58" s="399"/>
      <c r="P58" s="399">
        <v>235</v>
      </c>
      <c r="Q58" s="399"/>
      <c r="R58" s="399">
        <v>575</v>
      </c>
      <c r="S58" s="400">
        <v>0.14215080346106304</v>
      </c>
      <c r="T58" s="397"/>
      <c r="U58" s="165">
        <v>4045</v>
      </c>
    </row>
    <row r="59" spans="1:21" ht="25.5" customHeight="1">
      <c r="A59" s="396" t="s">
        <v>267</v>
      </c>
      <c r="B59" s="397"/>
      <c r="C59" s="401">
        <v>292</v>
      </c>
      <c r="D59" s="399">
        <v>-14</v>
      </c>
      <c r="E59" s="400">
        <v>-4.7899999999999998E-2</v>
      </c>
      <c r="F59" s="397"/>
      <c r="G59" s="401">
        <v>64</v>
      </c>
      <c r="H59" s="399"/>
      <c r="I59" s="399">
        <v>201</v>
      </c>
      <c r="J59" s="399"/>
      <c r="K59" s="399">
        <v>265</v>
      </c>
      <c r="L59" s="400">
        <v>0.9532374100719424</v>
      </c>
      <c r="M59" s="397"/>
      <c r="N59" s="401">
        <v>2</v>
      </c>
      <c r="O59" s="399"/>
      <c r="P59" s="399">
        <v>11</v>
      </c>
      <c r="Q59" s="399"/>
      <c r="R59" s="399">
        <v>13</v>
      </c>
      <c r="S59" s="400">
        <v>4.6762589928057555E-2</v>
      </c>
      <c r="T59" s="397"/>
      <c r="U59" s="403">
        <v>278</v>
      </c>
    </row>
    <row r="60" spans="1:21" ht="25.5" customHeight="1">
      <c r="A60" s="396" t="s">
        <v>268</v>
      </c>
      <c r="B60" s="397"/>
      <c r="C60" s="401">
        <v>168</v>
      </c>
      <c r="D60" s="399">
        <v>-25</v>
      </c>
      <c r="E60" s="400">
        <v>-0.14879999999999999</v>
      </c>
      <c r="F60" s="397"/>
      <c r="G60" s="401">
        <v>54</v>
      </c>
      <c r="H60" s="399"/>
      <c r="I60" s="399">
        <v>87</v>
      </c>
      <c r="J60" s="399"/>
      <c r="K60" s="399">
        <v>141</v>
      </c>
      <c r="L60" s="400">
        <v>0.98601398601398604</v>
      </c>
      <c r="M60" s="397"/>
      <c r="N60" s="401">
        <v>1</v>
      </c>
      <c r="O60" s="399"/>
      <c r="P60" s="399">
        <v>1</v>
      </c>
      <c r="Q60" s="399"/>
      <c r="R60" s="399">
        <v>2</v>
      </c>
      <c r="S60" s="400">
        <v>1.3986013986013986E-2</v>
      </c>
      <c r="T60" s="397"/>
      <c r="U60" s="403">
        <v>143</v>
      </c>
    </row>
    <row r="61" spans="1:21" ht="25.5" customHeight="1">
      <c r="A61" s="396" t="s">
        <v>269</v>
      </c>
      <c r="B61" s="397"/>
      <c r="C61" s="401">
        <v>376</v>
      </c>
      <c r="D61" s="399">
        <v>12</v>
      </c>
      <c r="E61" s="400">
        <v>3.1899999999999998E-2</v>
      </c>
      <c r="F61" s="397"/>
      <c r="G61" s="401">
        <v>149</v>
      </c>
      <c r="H61" s="399"/>
      <c r="I61" s="399">
        <v>233</v>
      </c>
      <c r="J61" s="399"/>
      <c r="K61" s="399">
        <v>382</v>
      </c>
      <c r="L61" s="400">
        <v>0.98453608247422675</v>
      </c>
      <c r="M61" s="397"/>
      <c r="N61" s="401">
        <v>2</v>
      </c>
      <c r="O61" s="399"/>
      <c r="P61" s="399">
        <v>4</v>
      </c>
      <c r="Q61" s="399"/>
      <c r="R61" s="399">
        <v>6</v>
      </c>
      <c r="S61" s="400">
        <v>1.5463917525773196E-2</v>
      </c>
      <c r="T61" s="397"/>
      <c r="U61" s="403">
        <v>388</v>
      </c>
    </row>
    <row r="62" spans="1:21" ht="25.5" customHeight="1">
      <c r="A62" s="396" t="s">
        <v>270</v>
      </c>
      <c r="B62" s="397"/>
      <c r="C62" s="401">
        <v>260</v>
      </c>
      <c r="D62" s="399">
        <v>31</v>
      </c>
      <c r="E62" s="400">
        <v>0.1192</v>
      </c>
      <c r="F62" s="397"/>
      <c r="G62" s="401"/>
      <c r="H62" s="399">
        <v>88</v>
      </c>
      <c r="I62" s="399"/>
      <c r="J62" s="399">
        <v>89</v>
      </c>
      <c r="K62" s="399">
        <v>177</v>
      </c>
      <c r="L62" s="400">
        <v>0.60824742268041232</v>
      </c>
      <c r="M62" s="397"/>
      <c r="N62" s="401"/>
      <c r="O62" s="399">
        <v>56</v>
      </c>
      <c r="P62" s="399"/>
      <c r="Q62" s="399">
        <v>58</v>
      </c>
      <c r="R62" s="399">
        <v>114</v>
      </c>
      <c r="S62" s="400">
        <v>0.39175257731958768</v>
      </c>
      <c r="T62" s="397"/>
      <c r="U62" s="403">
        <v>291</v>
      </c>
    </row>
    <row r="63" spans="1:21" ht="25.5" customHeight="1">
      <c r="A63" s="396" t="s">
        <v>271</v>
      </c>
      <c r="B63" s="397"/>
      <c r="C63" s="401">
        <v>320</v>
      </c>
      <c r="D63" s="399">
        <v>-129</v>
      </c>
      <c r="E63" s="400">
        <v>-0.40310000000000001</v>
      </c>
      <c r="F63" s="397"/>
      <c r="G63" s="401">
        <v>14</v>
      </c>
      <c r="H63" s="399"/>
      <c r="I63" s="399">
        <v>176</v>
      </c>
      <c r="J63" s="399"/>
      <c r="K63" s="399">
        <v>190</v>
      </c>
      <c r="L63" s="400">
        <v>0.9947643979057591</v>
      </c>
      <c r="M63" s="397"/>
      <c r="N63" s="401"/>
      <c r="O63" s="399"/>
      <c r="P63" s="399">
        <v>1</v>
      </c>
      <c r="Q63" s="399"/>
      <c r="R63" s="399">
        <v>1</v>
      </c>
      <c r="S63" s="400">
        <v>5.235602094240838E-3</v>
      </c>
      <c r="T63" s="397"/>
      <c r="U63" s="403">
        <v>191</v>
      </c>
    </row>
    <row r="64" spans="1:21" ht="25.5" customHeight="1">
      <c r="A64" s="407"/>
      <c r="B64" s="397"/>
      <c r="C64" s="408"/>
      <c r="D64" s="408"/>
      <c r="E64" s="400"/>
      <c r="F64" s="397"/>
      <c r="G64" s="408"/>
      <c r="H64" s="408"/>
      <c r="I64" s="408"/>
      <c r="J64" s="408"/>
      <c r="K64" s="408"/>
      <c r="L64" s="400"/>
      <c r="M64" s="397"/>
      <c r="N64" s="408"/>
      <c r="O64" s="408"/>
      <c r="P64" s="408"/>
      <c r="Q64" s="408"/>
      <c r="R64" s="408"/>
      <c r="S64" s="400"/>
      <c r="T64" s="397"/>
      <c r="U64" s="408"/>
    </row>
    <row r="65" spans="1:21" ht="25.5" customHeight="1">
      <c r="A65" s="209" t="s">
        <v>116</v>
      </c>
      <c r="B65" s="207"/>
      <c r="C65" s="210">
        <v>27963</v>
      </c>
      <c r="D65" s="214">
        <v>-2113</v>
      </c>
      <c r="E65" s="212">
        <v>-7.5600000000000001E-2</v>
      </c>
      <c r="F65" s="207"/>
      <c r="G65" s="210">
        <v>5815</v>
      </c>
      <c r="H65" s="211">
        <v>564</v>
      </c>
      <c r="I65" s="214">
        <v>15937</v>
      </c>
      <c r="J65" s="211">
        <v>794</v>
      </c>
      <c r="K65" s="214">
        <v>23110</v>
      </c>
      <c r="L65" s="212">
        <v>0.89400386847195368</v>
      </c>
      <c r="M65" s="207"/>
      <c r="N65" s="213">
        <v>517</v>
      </c>
      <c r="O65" s="211">
        <v>65</v>
      </c>
      <c r="P65" s="214">
        <v>2045</v>
      </c>
      <c r="Q65" s="211">
        <v>113</v>
      </c>
      <c r="R65" s="214">
        <v>2740</v>
      </c>
      <c r="S65" s="212">
        <v>0.10599613152804642</v>
      </c>
      <c r="T65" s="207"/>
      <c r="U65" s="215">
        <v>25850</v>
      </c>
    </row>
    <row r="66" spans="1:21" ht="25.5" customHeight="1">
      <c r="A66" s="390"/>
      <c r="B66" s="391"/>
      <c r="C66" s="392"/>
      <c r="D66" s="393"/>
      <c r="E66" s="394"/>
      <c r="F66" s="391"/>
      <c r="G66" s="392"/>
      <c r="H66" s="393"/>
      <c r="I66" s="393"/>
      <c r="J66" s="393"/>
      <c r="K66" s="393"/>
      <c r="L66" s="395"/>
      <c r="M66" s="391"/>
      <c r="N66" s="392"/>
      <c r="O66" s="393"/>
      <c r="P66" s="393"/>
      <c r="Q66" s="393"/>
      <c r="R66" s="393"/>
      <c r="S66" s="395"/>
      <c r="T66" s="391"/>
      <c r="U66" s="390"/>
    </row>
    <row r="67" spans="1:21" ht="25.5" customHeight="1">
      <c r="A67" s="396" t="s">
        <v>282</v>
      </c>
      <c r="B67" s="397"/>
      <c r="C67" s="398">
        <v>2614</v>
      </c>
      <c r="D67" s="399">
        <v>365</v>
      </c>
      <c r="E67" s="400">
        <v>0.1396</v>
      </c>
      <c r="F67" s="397"/>
      <c r="G67" s="401">
        <v>57</v>
      </c>
      <c r="H67" s="399"/>
      <c r="I67" s="402">
        <v>2599</v>
      </c>
      <c r="J67" s="399"/>
      <c r="K67" s="402">
        <v>2656</v>
      </c>
      <c r="L67" s="400">
        <v>0.89157435381000338</v>
      </c>
      <c r="M67" s="397"/>
      <c r="N67" s="401">
        <v>1</v>
      </c>
      <c r="O67" s="399"/>
      <c r="P67" s="399">
        <v>322</v>
      </c>
      <c r="Q67" s="399"/>
      <c r="R67" s="399">
        <v>323</v>
      </c>
      <c r="S67" s="400">
        <v>0.10842564618999666</v>
      </c>
      <c r="T67" s="397"/>
      <c r="U67" s="165">
        <v>2979</v>
      </c>
    </row>
    <row r="68" spans="1:21" ht="25.5" customHeight="1">
      <c r="A68" s="396" t="s">
        <v>283</v>
      </c>
      <c r="B68" s="397"/>
      <c r="C68" s="401">
        <v>338</v>
      </c>
      <c r="D68" s="399">
        <v>-273</v>
      </c>
      <c r="E68" s="400">
        <v>-0.80769999999999997</v>
      </c>
      <c r="F68" s="397"/>
      <c r="G68" s="401"/>
      <c r="H68" s="399"/>
      <c r="I68" s="399">
        <v>64</v>
      </c>
      <c r="J68" s="399"/>
      <c r="K68" s="399">
        <v>64</v>
      </c>
      <c r="L68" s="400">
        <v>0.98461538461538467</v>
      </c>
      <c r="M68" s="397"/>
      <c r="N68" s="401"/>
      <c r="O68" s="399"/>
      <c r="P68" s="399">
        <v>1</v>
      </c>
      <c r="Q68" s="399"/>
      <c r="R68" s="399">
        <v>1</v>
      </c>
      <c r="S68" s="400">
        <v>1.5384615384615385E-2</v>
      </c>
      <c r="T68" s="397"/>
      <c r="U68" s="403">
        <v>65</v>
      </c>
    </row>
    <row r="69" spans="1:21" ht="25.5" customHeight="1">
      <c r="A69" s="396" t="s">
        <v>284</v>
      </c>
      <c r="B69" s="397"/>
      <c r="C69" s="401">
        <v>444</v>
      </c>
      <c r="D69" s="399">
        <v>-186</v>
      </c>
      <c r="E69" s="400">
        <v>-0.41889999999999999</v>
      </c>
      <c r="F69" s="397"/>
      <c r="G69" s="401">
        <v>114</v>
      </c>
      <c r="H69" s="399"/>
      <c r="I69" s="399">
        <v>135</v>
      </c>
      <c r="J69" s="399"/>
      <c r="K69" s="399">
        <v>249</v>
      </c>
      <c r="L69" s="400">
        <v>0.96511627906976738</v>
      </c>
      <c r="M69" s="397"/>
      <c r="N69" s="401"/>
      <c r="O69" s="399"/>
      <c r="P69" s="399">
        <v>9</v>
      </c>
      <c r="Q69" s="399"/>
      <c r="R69" s="399">
        <v>9</v>
      </c>
      <c r="S69" s="400">
        <v>3.4883720930232558E-2</v>
      </c>
      <c r="T69" s="397"/>
      <c r="U69" s="403">
        <v>258</v>
      </c>
    </row>
    <row r="70" spans="1:21" ht="25.5" customHeight="1">
      <c r="A70" s="396" t="s">
        <v>285</v>
      </c>
      <c r="B70" s="397"/>
      <c r="C70" s="401">
        <v>250</v>
      </c>
      <c r="D70" s="399">
        <v>-122</v>
      </c>
      <c r="E70" s="400">
        <v>-0.48799999999999999</v>
      </c>
      <c r="F70" s="397"/>
      <c r="G70" s="401">
        <v>1</v>
      </c>
      <c r="H70" s="399"/>
      <c r="I70" s="399">
        <v>125</v>
      </c>
      <c r="J70" s="399"/>
      <c r="K70" s="399">
        <v>126</v>
      </c>
      <c r="L70" s="400">
        <v>0.984375</v>
      </c>
      <c r="M70" s="397"/>
      <c r="N70" s="401"/>
      <c r="O70" s="399"/>
      <c r="P70" s="399">
        <v>2</v>
      </c>
      <c r="Q70" s="399"/>
      <c r="R70" s="399">
        <v>2</v>
      </c>
      <c r="S70" s="400">
        <v>1.5625E-2</v>
      </c>
      <c r="T70" s="397"/>
      <c r="U70" s="403">
        <v>128</v>
      </c>
    </row>
    <row r="71" spans="1:21" ht="25.5" customHeight="1">
      <c r="A71" s="396" t="s">
        <v>286</v>
      </c>
      <c r="B71" s="397"/>
      <c r="C71" s="398">
        <v>6519</v>
      </c>
      <c r="D71" s="399">
        <v>27</v>
      </c>
      <c r="E71" s="400">
        <v>4.1000000000000003E-3</v>
      </c>
      <c r="F71" s="397"/>
      <c r="G71" s="398">
        <v>1813</v>
      </c>
      <c r="H71" s="399"/>
      <c r="I71" s="402">
        <v>4004</v>
      </c>
      <c r="J71" s="399"/>
      <c r="K71" s="402">
        <v>5817</v>
      </c>
      <c r="L71" s="400">
        <v>0.88863428047662696</v>
      </c>
      <c r="M71" s="397"/>
      <c r="N71" s="401">
        <v>236</v>
      </c>
      <c r="O71" s="399"/>
      <c r="P71" s="399">
        <v>493</v>
      </c>
      <c r="Q71" s="399"/>
      <c r="R71" s="399">
        <v>729</v>
      </c>
      <c r="S71" s="400">
        <v>0.11136571952337306</v>
      </c>
      <c r="T71" s="397"/>
      <c r="U71" s="165">
        <v>6546</v>
      </c>
    </row>
    <row r="72" spans="1:21" ht="25.5" customHeight="1">
      <c r="A72" s="396" t="s">
        <v>287</v>
      </c>
      <c r="B72" s="397"/>
      <c r="C72" s="398">
        <v>5931</v>
      </c>
      <c r="D72" s="402">
        <v>1885</v>
      </c>
      <c r="E72" s="400">
        <v>0.31780000000000003</v>
      </c>
      <c r="F72" s="397"/>
      <c r="G72" s="398">
        <v>2769</v>
      </c>
      <c r="H72" s="399"/>
      <c r="I72" s="402">
        <v>4367</v>
      </c>
      <c r="J72" s="399"/>
      <c r="K72" s="402">
        <v>7136</v>
      </c>
      <c r="L72" s="400">
        <v>0.91299897645854655</v>
      </c>
      <c r="M72" s="397"/>
      <c r="N72" s="401">
        <v>136</v>
      </c>
      <c r="O72" s="399"/>
      <c r="P72" s="399">
        <v>544</v>
      </c>
      <c r="Q72" s="399"/>
      <c r="R72" s="399">
        <v>680</v>
      </c>
      <c r="S72" s="400">
        <v>8.7001023541453434E-2</v>
      </c>
      <c r="T72" s="397"/>
      <c r="U72" s="165">
        <v>7816</v>
      </c>
    </row>
    <row r="73" spans="1:21" ht="25.5" customHeight="1">
      <c r="A73" s="396" t="s">
        <v>288</v>
      </c>
      <c r="B73" s="397"/>
      <c r="C73" s="398">
        <v>5063</v>
      </c>
      <c r="D73" s="402">
        <v>-1191</v>
      </c>
      <c r="E73" s="400">
        <v>-0.23519999999999999</v>
      </c>
      <c r="F73" s="397"/>
      <c r="G73" s="398">
        <v>1020</v>
      </c>
      <c r="H73" s="399"/>
      <c r="I73" s="402">
        <v>2411</v>
      </c>
      <c r="J73" s="399"/>
      <c r="K73" s="402">
        <v>3431</v>
      </c>
      <c r="L73" s="400">
        <v>0.88610537190082639</v>
      </c>
      <c r="M73" s="397"/>
      <c r="N73" s="401">
        <v>132</v>
      </c>
      <c r="O73" s="399"/>
      <c r="P73" s="399">
        <v>309</v>
      </c>
      <c r="Q73" s="399"/>
      <c r="R73" s="399">
        <v>441</v>
      </c>
      <c r="S73" s="400">
        <v>0.11389462809917354</v>
      </c>
      <c r="T73" s="397"/>
      <c r="U73" s="165">
        <v>3872</v>
      </c>
    </row>
    <row r="74" spans="1:21" ht="25.5" customHeight="1">
      <c r="A74" s="396" t="s">
        <v>289</v>
      </c>
      <c r="B74" s="397"/>
      <c r="C74" s="398">
        <v>3223</v>
      </c>
      <c r="D74" s="402">
        <v>-1887</v>
      </c>
      <c r="E74" s="400">
        <v>-0.58550000000000002</v>
      </c>
      <c r="F74" s="397"/>
      <c r="G74" s="401">
        <v>22</v>
      </c>
      <c r="H74" s="399"/>
      <c r="I74" s="402">
        <v>1127</v>
      </c>
      <c r="J74" s="399"/>
      <c r="K74" s="402">
        <v>1149</v>
      </c>
      <c r="L74" s="400">
        <v>0.86002994011976042</v>
      </c>
      <c r="M74" s="397"/>
      <c r="N74" s="401">
        <v>11</v>
      </c>
      <c r="O74" s="399"/>
      <c r="P74" s="399">
        <v>176</v>
      </c>
      <c r="Q74" s="399"/>
      <c r="R74" s="399">
        <v>187</v>
      </c>
      <c r="S74" s="400">
        <v>0.13997005988023953</v>
      </c>
      <c r="T74" s="397"/>
      <c r="U74" s="165">
        <v>1336</v>
      </c>
    </row>
    <row r="75" spans="1:21" ht="25.5" customHeight="1">
      <c r="A75" s="396" t="s">
        <v>290</v>
      </c>
      <c r="B75" s="397"/>
      <c r="C75" s="398">
        <v>1543</v>
      </c>
      <c r="D75" s="399">
        <v>-174</v>
      </c>
      <c r="E75" s="400">
        <v>-0.1128</v>
      </c>
      <c r="F75" s="397"/>
      <c r="G75" s="401"/>
      <c r="H75" s="399">
        <v>529</v>
      </c>
      <c r="I75" s="399"/>
      <c r="J75" s="399">
        <v>682</v>
      </c>
      <c r="K75" s="402">
        <v>1211</v>
      </c>
      <c r="L75" s="400">
        <v>0.88458728999269542</v>
      </c>
      <c r="M75" s="397"/>
      <c r="N75" s="401"/>
      <c r="O75" s="399">
        <v>61</v>
      </c>
      <c r="P75" s="399"/>
      <c r="Q75" s="399">
        <v>97</v>
      </c>
      <c r="R75" s="399">
        <v>158</v>
      </c>
      <c r="S75" s="400">
        <v>0.11541271000730459</v>
      </c>
      <c r="T75" s="397"/>
      <c r="U75" s="165">
        <v>1369</v>
      </c>
    </row>
    <row r="76" spans="1:21" ht="25.5" customHeight="1">
      <c r="A76" s="396" t="s">
        <v>291</v>
      </c>
      <c r="B76" s="397"/>
      <c r="C76" s="401">
        <v>415</v>
      </c>
      <c r="D76" s="399">
        <v>-248</v>
      </c>
      <c r="E76" s="400">
        <v>-0.59760000000000002</v>
      </c>
      <c r="F76" s="397"/>
      <c r="G76" s="401"/>
      <c r="H76" s="399">
        <v>35</v>
      </c>
      <c r="I76" s="399"/>
      <c r="J76" s="399">
        <v>112</v>
      </c>
      <c r="K76" s="399">
        <v>147</v>
      </c>
      <c r="L76" s="400">
        <v>0.88023952095808378</v>
      </c>
      <c r="M76" s="397"/>
      <c r="N76" s="401"/>
      <c r="O76" s="399">
        <v>4</v>
      </c>
      <c r="P76" s="399"/>
      <c r="Q76" s="399">
        <v>16</v>
      </c>
      <c r="R76" s="399">
        <v>20</v>
      </c>
      <c r="S76" s="400">
        <v>0.11976047904191617</v>
      </c>
      <c r="T76" s="397"/>
      <c r="U76" s="403">
        <v>167</v>
      </c>
    </row>
    <row r="77" spans="1:21" ht="25.5" customHeight="1">
      <c r="A77" s="396" t="s">
        <v>292</v>
      </c>
      <c r="B77" s="397"/>
      <c r="C77" s="401">
        <v>87</v>
      </c>
      <c r="D77" s="399">
        <v>-58</v>
      </c>
      <c r="E77" s="400">
        <v>-0.66669999999999996</v>
      </c>
      <c r="F77" s="397"/>
      <c r="G77" s="401">
        <v>1</v>
      </c>
      <c r="H77" s="399"/>
      <c r="I77" s="399">
        <v>28</v>
      </c>
      <c r="J77" s="399"/>
      <c r="K77" s="399">
        <v>29</v>
      </c>
      <c r="L77" s="400">
        <v>1</v>
      </c>
      <c r="M77" s="397"/>
      <c r="N77" s="401"/>
      <c r="O77" s="399"/>
      <c r="P77" s="399"/>
      <c r="Q77" s="399"/>
      <c r="R77" s="399">
        <v>0</v>
      </c>
      <c r="S77" s="400">
        <v>0</v>
      </c>
      <c r="T77" s="397"/>
      <c r="U77" s="403">
        <v>29</v>
      </c>
    </row>
    <row r="78" spans="1:21" ht="25.5" customHeight="1">
      <c r="A78" s="396" t="s">
        <v>293</v>
      </c>
      <c r="B78" s="397"/>
      <c r="C78" s="401">
        <v>768</v>
      </c>
      <c r="D78" s="399">
        <v>-99</v>
      </c>
      <c r="E78" s="400">
        <v>-0.12889999999999999</v>
      </c>
      <c r="F78" s="397"/>
      <c r="G78" s="401">
        <v>12</v>
      </c>
      <c r="H78" s="399"/>
      <c r="I78" s="399">
        <v>559</v>
      </c>
      <c r="J78" s="399"/>
      <c r="K78" s="399">
        <v>571</v>
      </c>
      <c r="L78" s="400">
        <v>0.85351270553064285</v>
      </c>
      <c r="M78" s="397"/>
      <c r="N78" s="401">
        <v>1</v>
      </c>
      <c r="O78" s="399"/>
      <c r="P78" s="399">
        <v>97</v>
      </c>
      <c r="Q78" s="399"/>
      <c r="R78" s="399">
        <v>98</v>
      </c>
      <c r="S78" s="400">
        <v>0.14648729446935727</v>
      </c>
      <c r="T78" s="397"/>
      <c r="U78" s="403">
        <v>669</v>
      </c>
    </row>
    <row r="79" spans="1:21" ht="25.5" customHeight="1">
      <c r="A79" s="396" t="s">
        <v>294</v>
      </c>
      <c r="B79" s="397"/>
      <c r="C79" s="401">
        <v>768</v>
      </c>
      <c r="D79" s="399">
        <v>-152</v>
      </c>
      <c r="E79" s="400">
        <v>-0.19789999999999999</v>
      </c>
      <c r="F79" s="397"/>
      <c r="G79" s="401">
        <v>6</v>
      </c>
      <c r="H79" s="399"/>
      <c r="I79" s="399">
        <v>518</v>
      </c>
      <c r="J79" s="399"/>
      <c r="K79" s="399">
        <v>524</v>
      </c>
      <c r="L79" s="400">
        <v>0.85064935064935066</v>
      </c>
      <c r="M79" s="397"/>
      <c r="N79" s="401"/>
      <c r="O79" s="399"/>
      <c r="P79" s="399">
        <v>92</v>
      </c>
      <c r="Q79" s="399"/>
      <c r="R79" s="399">
        <v>92</v>
      </c>
      <c r="S79" s="400">
        <v>0.14935064935064934</v>
      </c>
      <c r="T79" s="397"/>
      <c r="U79" s="403">
        <v>616</v>
      </c>
    </row>
    <row r="80" spans="1:21" ht="25.5" customHeight="1">
      <c r="A80" s="390"/>
      <c r="B80" s="391"/>
      <c r="C80" s="392"/>
      <c r="D80" s="393"/>
      <c r="E80" s="394"/>
      <c r="F80" s="391"/>
      <c r="G80" s="392"/>
      <c r="H80" s="393"/>
      <c r="I80" s="393"/>
      <c r="J80" s="393"/>
      <c r="K80" s="393"/>
      <c r="L80" s="395"/>
      <c r="M80" s="391"/>
      <c r="N80" s="392"/>
      <c r="O80" s="393"/>
      <c r="P80" s="393"/>
      <c r="Q80" s="393"/>
      <c r="R80" s="393"/>
      <c r="S80" s="395"/>
      <c r="T80" s="391"/>
      <c r="U80" s="390"/>
    </row>
    <row r="81" spans="1:21" ht="25.5" customHeight="1">
      <c r="A81" s="209" t="s">
        <v>112</v>
      </c>
      <c r="B81" s="207"/>
      <c r="C81" s="210">
        <v>2940</v>
      </c>
      <c r="D81" s="214">
        <v>1552</v>
      </c>
      <c r="E81" s="212">
        <v>0.52790000000000004</v>
      </c>
      <c r="F81" s="207"/>
      <c r="G81" s="210">
        <v>2276</v>
      </c>
      <c r="H81" s="211">
        <v>121</v>
      </c>
      <c r="I81" s="214">
        <v>1965</v>
      </c>
      <c r="J81" s="211">
        <v>104</v>
      </c>
      <c r="K81" s="214">
        <v>4466</v>
      </c>
      <c r="L81" s="212">
        <v>0.99421193232413174</v>
      </c>
      <c r="M81" s="207"/>
      <c r="N81" s="213">
        <v>7</v>
      </c>
      <c r="O81" s="211">
        <v>1</v>
      </c>
      <c r="P81" s="211">
        <v>14</v>
      </c>
      <c r="Q81" s="211">
        <v>4</v>
      </c>
      <c r="R81" s="211">
        <v>26</v>
      </c>
      <c r="S81" s="212">
        <v>5.7880676758682104E-3</v>
      </c>
      <c r="T81" s="207"/>
      <c r="U81" s="215">
        <v>4492</v>
      </c>
    </row>
    <row r="82" spans="1:21" ht="25.5" customHeight="1">
      <c r="A82" s="390"/>
      <c r="B82" s="391"/>
      <c r="C82" s="392"/>
      <c r="D82" s="393"/>
      <c r="E82" s="394"/>
      <c r="F82" s="391"/>
      <c r="G82" s="392"/>
      <c r="H82" s="393"/>
      <c r="I82" s="393"/>
      <c r="J82" s="393"/>
      <c r="K82" s="393"/>
      <c r="L82" s="395"/>
      <c r="M82" s="391"/>
      <c r="N82" s="392"/>
      <c r="O82" s="393"/>
      <c r="P82" s="393"/>
      <c r="Q82" s="393"/>
      <c r="R82" s="393"/>
      <c r="S82" s="395"/>
      <c r="T82" s="391"/>
      <c r="U82" s="390"/>
    </row>
    <row r="83" spans="1:21" ht="25.5" customHeight="1">
      <c r="A83" s="396" t="s">
        <v>272</v>
      </c>
      <c r="B83" s="397"/>
      <c r="C83" s="401">
        <v>906</v>
      </c>
      <c r="D83" s="399">
        <v>286</v>
      </c>
      <c r="E83" s="400">
        <v>0.31569999999999998</v>
      </c>
      <c r="F83" s="397"/>
      <c r="G83" s="401">
        <v>620</v>
      </c>
      <c r="H83" s="399"/>
      <c r="I83" s="399">
        <v>568</v>
      </c>
      <c r="J83" s="399"/>
      <c r="K83" s="402">
        <v>1188</v>
      </c>
      <c r="L83" s="400">
        <v>0.99664429530201348</v>
      </c>
      <c r="M83" s="397"/>
      <c r="N83" s="401">
        <v>3</v>
      </c>
      <c r="O83" s="399"/>
      <c r="P83" s="399">
        <v>1</v>
      </c>
      <c r="Q83" s="399"/>
      <c r="R83" s="399">
        <v>4</v>
      </c>
      <c r="S83" s="400">
        <v>3.3557046979865775E-3</v>
      </c>
      <c r="T83" s="397"/>
      <c r="U83" s="165">
        <v>1192</v>
      </c>
    </row>
    <row r="84" spans="1:21" ht="25.5" customHeight="1">
      <c r="A84" s="396" t="s">
        <v>273</v>
      </c>
      <c r="B84" s="397"/>
      <c r="C84" s="401">
        <v>750</v>
      </c>
      <c r="D84" s="399">
        <v>615</v>
      </c>
      <c r="E84" s="400">
        <v>0.82</v>
      </c>
      <c r="F84" s="397"/>
      <c r="G84" s="401">
        <v>665</v>
      </c>
      <c r="H84" s="399"/>
      <c r="I84" s="399">
        <v>693</v>
      </c>
      <c r="J84" s="399"/>
      <c r="K84" s="402">
        <v>1358</v>
      </c>
      <c r="L84" s="400">
        <v>0.99487179487179489</v>
      </c>
      <c r="M84" s="397"/>
      <c r="N84" s="401">
        <v>4</v>
      </c>
      <c r="O84" s="399"/>
      <c r="P84" s="399">
        <v>3</v>
      </c>
      <c r="Q84" s="399"/>
      <c r="R84" s="399">
        <v>7</v>
      </c>
      <c r="S84" s="400">
        <v>5.1282051282051273E-3</v>
      </c>
      <c r="T84" s="397"/>
      <c r="U84" s="165">
        <v>1365</v>
      </c>
    </row>
    <row r="85" spans="1:21" ht="25.5" customHeight="1">
      <c r="A85" s="396" t="s">
        <v>274</v>
      </c>
      <c r="B85" s="397"/>
      <c r="C85" s="401">
        <v>60</v>
      </c>
      <c r="D85" s="399">
        <v>10</v>
      </c>
      <c r="E85" s="400">
        <v>0.16669999999999999</v>
      </c>
      <c r="F85" s="397"/>
      <c r="G85" s="401"/>
      <c r="H85" s="399">
        <v>30</v>
      </c>
      <c r="I85" s="399"/>
      <c r="J85" s="399">
        <v>40</v>
      </c>
      <c r="K85" s="399">
        <v>70</v>
      </c>
      <c r="L85" s="400">
        <v>1</v>
      </c>
      <c r="M85" s="397"/>
      <c r="N85" s="401"/>
      <c r="O85" s="399"/>
      <c r="P85" s="399"/>
      <c r="Q85" s="399"/>
      <c r="R85" s="399">
        <v>0</v>
      </c>
      <c r="S85" s="400">
        <v>0</v>
      </c>
      <c r="T85" s="397"/>
      <c r="U85" s="403">
        <v>70</v>
      </c>
    </row>
    <row r="86" spans="1:21" ht="25.5" customHeight="1">
      <c r="A86" s="396" t="s">
        <v>275</v>
      </c>
      <c r="B86" s="397"/>
      <c r="C86" s="398">
        <v>1020</v>
      </c>
      <c r="D86" s="399">
        <v>685</v>
      </c>
      <c r="E86" s="400">
        <v>0.67159999999999997</v>
      </c>
      <c r="F86" s="397"/>
      <c r="G86" s="401">
        <v>991</v>
      </c>
      <c r="H86" s="399"/>
      <c r="I86" s="399">
        <v>704</v>
      </c>
      <c r="J86" s="399"/>
      <c r="K86" s="402">
        <v>1695</v>
      </c>
      <c r="L86" s="400">
        <v>0.99413489736070371</v>
      </c>
      <c r="M86" s="397"/>
      <c r="N86" s="401"/>
      <c r="O86" s="399"/>
      <c r="P86" s="399">
        <v>10</v>
      </c>
      <c r="Q86" s="399"/>
      <c r="R86" s="399">
        <v>10</v>
      </c>
      <c r="S86" s="400">
        <v>5.8651026392961877E-3</v>
      </c>
      <c r="T86" s="397"/>
      <c r="U86" s="165">
        <v>1705</v>
      </c>
    </row>
    <row r="87" spans="1:21" ht="25.5" customHeight="1">
      <c r="A87" s="396" t="s">
        <v>276</v>
      </c>
      <c r="B87" s="397"/>
      <c r="C87" s="401">
        <v>84</v>
      </c>
      <c r="D87" s="399">
        <v>-13</v>
      </c>
      <c r="E87" s="400">
        <v>-0.15479999999999999</v>
      </c>
      <c r="F87" s="397"/>
      <c r="G87" s="401"/>
      <c r="H87" s="399">
        <v>38</v>
      </c>
      <c r="I87" s="399"/>
      <c r="J87" s="399">
        <v>30</v>
      </c>
      <c r="K87" s="399">
        <v>68</v>
      </c>
      <c r="L87" s="400">
        <v>0.95774647887323938</v>
      </c>
      <c r="M87" s="397"/>
      <c r="N87" s="401"/>
      <c r="O87" s="399"/>
      <c r="P87" s="399"/>
      <c r="Q87" s="399">
        <v>3</v>
      </c>
      <c r="R87" s="399">
        <v>3</v>
      </c>
      <c r="S87" s="400">
        <v>4.2253521126760563E-2</v>
      </c>
      <c r="T87" s="397"/>
      <c r="U87" s="403">
        <v>71</v>
      </c>
    </row>
    <row r="88" spans="1:21" ht="25.5" customHeight="1">
      <c r="A88" s="396" t="s">
        <v>277</v>
      </c>
      <c r="B88" s="397"/>
      <c r="C88" s="401">
        <v>120</v>
      </c>
      <c r="D88" s="399">
        <v>-31</v>
      </c>
      <c r="E88" s="400">
        <v>-0.25829999999999997</v>
      </c>
      <c r="F88" s="397"/>
      <c r="G88" s="401"/>
      <c r="H88" s="399">
        <v>53</v>
      </c>
      <c r="I88" s="399"/>
      <c r="J88" s="399">
        <v>34</v>
      </c>
      <c r="K88" s="399">
        <v>87</v>
      </c>
      <c r="L88" s="400">
        <v>0.97752808988764039</v>
      </c>
      <c r="M88" s="397"/>
      <c r="N88" s="401"/>
      <c r="O88" s="399">
        <v>1</v>
      </c>
      <c r="P88" s="399"/>
      <c r="Q88" s="399">
        <v>1</v>
      </c>
      <c r="R88" s="399">
        <v>2</v>
      </c>
      <c r="S88" s="400">
        <v>2.2471910112359553E-2</v>
      </c>
      <c r="T88" s="397"/>
      <c r="U88" s="403">
        <v>89</v>
      </c>
    </row>
    <row r="89" spans="1:21" ht="25.5" customHeight="1">
      <c r="A89" s="390"/>
      <c r="B89" s="391"/>
      <c r="C89" s="392"/>
      <c r="D89" s="393"/>
      <c r="E89" s="394"/>
      <c r="F89" s="391"/>
      <c r="G89" s="392"/>
      <c r="H89" s="393"/>
      <c r="I89" s="393"/>
      <c r="J89" s="393"/>
      <c r="K89" s="393"/>
      <c r="L89" s="395"/>
      <c r="M89" s="391"/>
      <c r="N89" s="392"/>
      <c r="O89" s="393"/>
      <c r="P89" s="393"/>
      <c r="Q89" s="393"/>
      <c r="R89" s="393"/>
      <c r="S89" s="395"/>
      <c r="T89" s="391"/>
      <c r="U89" s="390"/>
    </row>
    <row r="90" spans="1:21" ht="25.5" customHeight="1">
      <c r="A90" s="209" t="s">
        <v>113</v>
      </c>
      <c r="B90" s="207"/>
      <c r="C90" s="210">
        <v>3573</v>
      </c>
      <c r="D90" s="214">
        <v>-2310</v>
      </c>
      <c r="E90" s="212">
        <v>-0.64649999999999996</v>
      </c>
      <c r="F90" s="207"/>
      <c r="G90" s="213">
        <v>295</v>
      </c>
      <c r="H90" s="211">
        <v>15</v>
      </c>
      <c r="I90" s="211">
        <v>525</v>
      </c>
      <c r="J90" s="211">
        <v>18</v>
      </c>
      <c r="K90" s="211">
        <v>853</v>
      </c>
      <c r="L90" s="212">
        <v>0.67537608867775134</v>
      </c>
      <c r="M90" s="207"/>
      <c r="N90" s="213">
        <v>131</v>
      </c>
      <c r="O90" s="211">
        <v>14</v>
      </c>
      <c r="P90" s="211">
        <v>251</v>
      </c>
      <c r="Q90" s="211">
        <v>14</v>
      </c>
      <c r="R90" s="211">
        <v>410</v>
      </c>
      <c r="S90" s="212">
        <v>0.3246239113222486</v>
      </c>
      <c r="T90" s="207"/>
      <c r="U90" s="215">
        <v>1263</v>
      </c>
    </row>
    <row r="91" spans="1:21" ht="25.5" customHeight="1">
      <c r="A91" s="390"/>
      <c r="B91" s="391"/>
      <c r="C91" s="392"/>
      <c r="D91" s="393"/>
      <c r="E91" s="394"/>
      <c r="F91" s="391"/>
      <c r="G91" s="392"/>
      <c r="H91" s="393"/>
      <c r="I91" s="393"/>
      <c r="J91" s="393"/>
      <c r="K91" s="393"/>
      <c r="L91" s="395"/>
      <c r="M91" s="391"/>
      <c r="N91" s="392"/>
      <c r="O91" s="393"/>
      <c r="P91" s="393"/>
      <c r="Q91" s="393"/>
      <c r="R91" s="393"/>
      <c r="S91" s="395"/>
      <c r="T91" s="391"/>
      <c r="U91" s="390"/>
    </row>
    <row r="92" spans="1:21" ht="25.5" customHeight="1">
      <c r="A92" s="396" t="s">
        <v>278</v>
      </c>
      <c r="B92" s="397"/>
      <c r="C92" s="401">
        <v>108</v>
      </c>
      <c r="D92" s="399">
        <v>-61</v>
      </c>
      <c r="E92" s="400">
        <v>-0.56479999999999997</v>
      </c>
      <c r="F92" s="397"/>
      <c r="G92" s="401">
        <v>47</v>
      </c>
      <c r="H92" s="399"/>
      <c r="I92" s="399"/>
      <c r="J92" s="399"/>
      <c r="K92" s="399">
        <v>47</v>
      </c>
      <c r="L92" s="400">
        <v>1</v>
      </c>
      <c r="M92" s="397"/>
      <c r="N92" s="401"/>
      <c r="O92" s="399"/>
      <c r="P92" s="399"/>
      <c r="Q92" s="399"/>
      <c r="R92" s="399">
        <v>0</v>
      </c>
      <c r="S92" s="400">
        <v>0</v>
      </c>
      <c r="T92" s="397"/>
      <c r="U92" s="403">
        <v>47</v>
      </c>
    </row>
    <row r="93" spans="1:21" ht="25.5" customHeight="1">
      <c r="A93" s="396" t="s">
        <v>279</v>
      </c>
      <c r="B93" s="397"/>
      <c r="C93" s="398">
        <v>2484</v>
      </c>
      <c r="D93" s="402">
        <v>-1666</v>
      </c>
      <c r="E93" s="400">
        <v>-0.67069999999999996</v>
      </c>
      <c r="F93" s="397"/>
      <c r="G93" s="401">
        <v>182</v>
      </c>
      <c r="H93" s="399"/>
      <c r="I93" s="399">
        <v>360</v>
      </c>
      <c r="J93" s="399"/>
      <c r="K93" s="399">
        <v>542</v>
      </c>
      <c r="L93" s="400">
        <v>0.66259168704156479</v>
      </c>
      <c r="M93" s="397"/>
      <c r="N93" s="401">
        <v>106</v>
      </c>
      <c r="O93" s="399"/>
      <c r="P93" s="399">
        <v>170</v>
      </c>
      <c r="Q93" s="399"/>
      <c r="R93" s="399">
        <v>276</v>
      </c>
      <c r="S93" s="400">
        <v>0.33740831295843521</v>
      </c>
      <c r="T93" s="397"/>
      <c r="U93" s="403">
        <v>818</v>
      </c>
    </row>
    <row r="94" spans="1:21" ht="25.5" customHeight="1">
      <c r="A94" s="396" t="s">
        <v>280</v>
      </c>
      <c r="B94" s="397"/>
      <c r="C94" s="401">
        <v>775</v>
      </c>
      <c r="D94" s="399">
        <v>-438</v>
      </c>
      <c r="E94" s="400">
        <v>-0.56520000000000004</v>
      </c>
      <c r="F94" s="397"/>
      <c r="G94" s="401">
        <v>66</v>
      </c>
      <c r="H94" s="399"/>
      <c r="I94" s="399">
        <v>165</v>
      </c>
      <c r="J94" s="399"/>
      <c r="K94" s="399">
        <v>231</v>
      </c>
      <c r="L94" s="400">
        <v>0.68545994065281901</v>
      </c>
      <c r="M94" s="397"/>
      <c r="N94" s="401">
        <v>25</v>
      </c>
      <c r="O94" s="399"/>
      <c r="P94" s="399">
        <v>81</v>
      </c>
      <c r="Q94" s="399"/>
      <c r="R94" s="399">
        <v>106</v>
      </c>
      <c r="S94" s="400">
        <v>0.31454005934718099</v>
      </c>
      <c r="T94" s="397"/>
      <c r="U94" s="403">
        <v>337</v>
      </c>
    </row>
    <row r="95" spans="1:21" ht="25.5" customHeight="1">
      <c r="A95" s="396" t="s">
        <v>281</v>
      </c>
      <c r="B95" s="397"/>
      <c r="C95" s="401">
        <v>206</v>
      </c>
      <c r="D95" s="399">
        <v>-145</v>
      </c>
      <c r="E95" s="400">
        <v>-0.70389999999999997</v>
      </c>
      <c r="F95" s="397"/>
      <c r="G95" s="401"/>
      <c r="H95" s="399">
        <v>15</v>
      </c>
      <c r="I95" s="399"/>
      <c r="J95" s="399">
        <v>18</v>
      </c>
      <c r="K95" s="399">
        <v>33</v>
      </c>
      <c r="L95" s="400">
        <v>0.54098360655737709</v>
      </c>
      <c r="M95" s="397"/>
      <c r="N95" s="401"/>
      <c r="O95" s="399">
        <v>14</v>
      </c>
      <c r="P95" s="399"/>
      <c r="Q95" s="399">
        <v>14</v>
      </c>
      <c r="R95" s="399">
        <v>28</v>
      </c>
      <c r="S95" s="400">
        <v>0.45901639344262291</v>
      </c>
      <c r="T95" s="397"/>
      <c r="U95" s="403">
        <v>61</v>
      </c>
    </row>
    <row r="96" spans="1:21" ht="25.5" customHeight="1">
      <c r="A96" s="390"/>
      <c r="B96" s="391"/>
      <c r="C96" s="392"/>
      <c r="D96" s="393"/>
      <c r="E96" s="394"/>
      <c r="F96" s="391"/>
      <c r="G96" s="392"/>
      <c r="H96" s="393"/>
      <c r="I96" s="393"/>
      <c r="J96" s="393"/>
      <c r="K96" s="393"/>
      <c r="L96" s="395"/>
      <c r="M96" s="391"/>
      <c r="N96" s="392"/>
      <c r="O96" s="393"/>
      <c r="P96" s="393"/>
      <c r="Q96" s="393"/>
      <c r="R96" s="393"/>
      <c r="S96" s="395"/>
      <c r="T96" s="391"/>
      <c r="U96" s="390"/>
    </row>
    <row r="97" spans="1:21" ht="25.5" customHeight="1">
      <c r="A97" s="209" t="s">
        <v>117</v>
      </c>
      <c r="B97" s="207"/>
      <c r="C97" s="210">
        <v>2295</v>
      </c>
      <c r="D97" s="214">
        <v>1794</v>
      </c>
      <c r="E97" s="212">
        <v>0.78169999999999995</v>
      </c>
      <c r="F97" s="207"/>
      <c r="G97" s="210">
        <v>1405</v>
      </c>
      <c r="H97" s="211">
        <v>126</v>
      </c>
      <c r="I97" s="214">
        <v>2369</v>
      </c>
      <c r="J97" s="211">
        <v>145</v>
      </c>
      <c r="K97" s="214">
        <v>4045</v>
      </c>
      <c r="L97" s="212">
        <v>0.98923942284177058</v>
      </c>
      <c r="M97" s="207"/>
      <c r="N97" s="213">
        <v>6</v>
      </c>
      <c r="O97" s="211"/>
      <c r="P97" s="211">
        <v>36</v>
      </c>
      <c r="Q97" s="211">
        <v>2</v>
      </c>
      <c r="R97" s="211">
        <v>44</v>
      </c>
      <c r="S97" s="212">
        <v>1.0760577158229397E-2</v>
      </c>
      <c r="T97" s="207"/>
      <c r="U97" s="215">
        <v>4089</v>
      </c>
    </row>
    <row r="98" spans="1:21" ht="25.5" customHeight="1">
      <c r="A98" s="390"/>
      <c r="B98" s="391"/>
      <c r="C98" s="392"/>
      <c r="D98" s="393"/>
      <c r="E98" s="394"/>
      <c r="F98" s="391"/>
      <c r="G98" s="392"/>
      <c r="H98" s="393"/>
      <c r="I98" s="393"/>
      <c r="J98" s="393"/>
      <c r="K98" s="393"/>
      <c r="L98" s="395"/>
      <c r="M98" s="391"/>
      <c r="N98" s="392"/>
      <c r="O98" s="393"/>
      <c r="P98" s="393"/>
      <c r="Q98" s="393"/>
      <c r="R98" s="393"/>
      <c r="S98" s="395"/>
      <c r="T98" s="391"/>
      <c r="U98" s="390"/>
    </row>
    <row r="99" spans="1:21" ht="25.5" customHeight="1">
      <c r="A99" s="396" t="s">
        <v>295</v>
      </c>
      <c r="B99" s="397"/>
      <c r="C99" s="401">
        <v>178</v>
      </c>
      <c r="D99" s="399">
        <v>-28</v>
      </c>
      <c r="E99" s="400">
        <v>-0.1573</v>
      </c>
      <c r="F99" s="397"/>
      <c r="G99" s="401">
        <v>14</v>
      </c>
      <c r="H99" s="399"/>
      <c r="I99" s="399">
        <v>134</v>
      </c>
      <c r="J99" s="399"/>
      <c r="K99" s="399">
        <v>148</v>
      </c>
      <c r="L99" s="400">
        <v>0.98666666666666669</v>
      </c>
      <c r="M99" s="397"/>
      <c r="N99" s="401">
        <v>1</v>
      </c>
      <c r="O99" s="399"/>
      <c r="P99" s="399">
        <v>1</v>
      </c>
      <c r="Q99" s="399"/>
      <c r="R99" s="399">
        <v>2</v>
      </c>
      <c r="S99" s="400">
        <v>1.3333333333333332E-2</v>
      </c>
      <c r="T99" s="397"/>
      <c r="U99" s="403">
        <v>150</v>
      </c>
    </row>
    <row r="100" spans="1:21" ht="25.5" customHeight="1">
      <c r="A100" s="396" t="s">
        <v>296</v>
      </c>
      <c r="B100" s="397"/>
      <c r="C100" s="398">
        <v>2007</v>
      </c>
      <c r="D100" s="402">
        <v>1862</v>
      </c>
      <c r="E100" s="400">
        <v>0.92779999999999996</v>
      </c>
      <c r="F100" s="397"/>
      <c r="G100" s="398">
        <v>1380</v>
      </c>
      <c r="H100" s="399">
        <v>126</v>
      </c>
      <c r="I100" s="402">
        <v>2177</v>
      </c>
      <c r="J100" s="399">
        <v>145</v>
      </c>
      <c r="K100" s="402">
        <v>3828</v>
      </c>
      <c r="L100" s="400">
        <v>0.98940294649780303</v>
      </c>
      <c r="M100" s="397"/>
      <c r="N100" s="401">
        <v>5</v>
      </c>
      <c r="O100" s="399"/>
      <c r="P100" s="399">
        <v>34</v>
      </c>
      <c r="Q100" s="399">
        <v>2</v>
      </c>
      <c r="R100" s="399">
        <v>41</v>
      </c>
      <c r="S100" s="400">
        <v>1.0597053502196949E-2</v>
      </c>
      <c r="T100" s="397"/>
      <c r="U100" s="165">
        <v>3869</v>
      </c>
    </row>
    <row r="101" spans="1:21" ht="25.5" customHeight="1">
      <c r="A101" s="396" t="s">
        <v>297</v>
      </c>
      <c r="B101" s="397"/>
      <c r="C101" s="401">
        <v>110</v>
      </c>
      <c r="D101" s="399">
        <v>-40</v>
      </c>
      <c r="E101" s="400">
        <v>-0.36359999999999998</v>
      </c>
      <c r="F101" s="397"/>
      <c r="G101" s="401">
        <v>11</v>
      </c>
      <c r="H101" s="399"/>
      <c r="I101" s="399">
        <v>58</v>
      </c>
      <c r="J101" s="399"/>
      <c r="K101" s="399">
        <v>69</v>
      </c>
      <c r="L101" s="400">
        <v>0.98571428571428565</v>
      </c>
      <c r="M101" s="397"/>
      <c r="N101" s="401"/>
      <c r="O101" s="399"/>
      <c r="P101" s="399">
        <v>1</v>
      </c>
      <c r="Q101" s="399"/>
      <c r="R101" s="399">
        <v>1</v>
      </c>
      <c r="S101" s="400">
        <v>1.4285714285714285E-2</v>
      </c>
      <c r="T101" s="397"/>
      <c r="U101" s="403">
        <v>70</v>
      </c>
    </row>
    <row r="102" spans="1:21" ht="25.5" customHeight="1">
      <c r="A102" s="407"/>
      <c r="B102" s="397"/>
      <c r="C102" s="408"/>
      <c r="D102" s="408"/>
      <c r="E102" s="400"/>
      <c r="F102" s="397"/>
      <c r="G102" s="408"/>
      <c r="H102" s="408"/>
      <c r="I102" s="408"/>
      <c r="J102" s="408"/>
      <c r="K102" s="408"/>
      <c r="L102" s="400"/>
      <c r="M102" s="397"/>
      <c r="N102" s="408"/>
      <c r="O102" s="408"/>
      <c r="P102" s="408"/>
      <c r="Q102" s="408"/>
      <c r="R102" s="408"/>
      <c r="S102" s="400"/>
      <c r="T102" s="397"/>
      <c r="U102" s="408"/>
    </row>
    <row r="103" spans="1:21" ht="25.5" customHeight="1">
      <c r="A103" s="209" t="s">
        <v>122</v>
      </c>
      <c r="B103" s="207"/>
      <c r="C103" s="210">
        <v>14327</v>
      </c>
      <c r="D103" s="214">
        <v>21157</v>
      </c>
      <c r="E103" s="212">
        <v>1.4766999999999999</v>
      </c>
      <c r="F103" s="207"/>
      <c r="G103" s="210">
        <v>9358</v>
      </c>
      <c r="H103" s="211">
        <v>708</v>
      </c>
      <c r="I103" s="214">
        <v>22633</v>
      </c>
      <c r="J103" s="214">
        <v>1375</v>
      </c>
      <c r="K103" s="214">
        <v>34074</v>
      </c>
      <c r="L103" s="212">
        <v>0.96026378085897879</v>
      </c>
      <c r="M103" s="207"/>
      <c r="N103" s="213">
        <v>725</v>
      </c>
      <c r="O103" s="211">
        <v>101</v>
      </c>
      <c r="P103" s="211">
        <v>533</v>
      </c>
      <c r="Q103" s="211">
        <v>51</v>
      </c>
      <c r="R103" s="214">
        <v>1410</v>
      </c>
      <c r="S103" s="212">
        <v>3.9736219141021302E-2</v>
      </c>
      <c r="T103" s="207"/>
      <c r="U103" s="215">
        <v>35484</v>
      </c>
    </row>
    <row r="104" spans="1:21" ht="25.5" customHeight="1">
      <c r="A104" s="390"/>
      <c r="B104" s="391"/>
      <c r="C104" s="392"/>
      <c r="D104" s="393"/>
      <c r="E104" s="394"/>
      <c r="F104" s="391"/>
      <c r="G104" s="392"/>
      <c r="H104" s="393"/>
      <c r="I104" s="393"/>
      <c r="J104" s="393"/>
      <c r="K104" s="393"/>
      <c r="L104" s="395"/>
      <c r="M104" s="391"/>
      <c r="N104" s="392"/>
      <c r="O104" s="393"/>
      <c r="P104" s="393"/>
      <c r="Q104" s="393"/>
      <c r="R104" s="393"/>
      <c r="S104" s="395"/>
      <c r="T104" s="391"/>
      <c r="U104" s="390"/>
    </row>
    <row r="105" spans="1:21" ht="25.5" customHeight="1">
      <c r="A105" s="396" t="s">
        <v>345</v>
      </c>
      <c r="B105" s="397"/>
      <c r="C105" s="398">
        <v>1834</v>
      </c>
      <c r="D105" s="402">
        <v>3792</v>
      </c>
      <c r="E105" s="400">
        <v>2.0676000000000001</v>
      </c>
      <c r="F105" s="397"/>
      <c r="G105" s="398">
        <v>1550</v>
      </c>
      <c r="H105" s="399">
        <v>105</v>
      </c>
      <c r="I105" s="402">
        <v>3145</v>
      </c>
      <c r="J105" s="399">
        <v>193</v>
      </c>
      <c r="K105" s="402">
        <v>4993</v>
      </c>
      <c r="L105" s="400">
        <v>0.88748666903661577</v>
      </c>
      <c r="M105" s="397"/>
      <c r="N105" s="401">
        <v>385</v>
      </c>
      <c r="O105" s="399">
        <v>50</v>
      </c>
      <c r="P105" s="399">
        <v>184</v>
      </c>
      <c r="Q105" s="399">
        <v>14</v>
      </c>
      <c r="R105" s="399">
        <v>633</v>
      </c>
      <c r="S105" s="400">
        <v>0.1125133309633843</v>
      </c>
      <c r="T105" s="397"/>
      <c r="U105" s="165">
        <v>5626</v>
      </c>
    </row>
    <row r="106" spans="1:21" ht="25.5" customHeight="1">
      <c r="A106" s="396" t="s">
        <v>346</v>
      </c>
      <c r="B106" s="397"/>
      <c r="C106" s="398">
        <v>1773</v>
      </c>
      <c r="D106" s="402">
        <v>4213</v>
      </c>
      <c r="E106" s="400">
        <v>2.3761999999999999</v>
      </c>
      <c r="F106" s="397"/>
      <c r="G106" s="398">
        <v>2340</v>
      </c>
      <c r="H106" s="399">
        <v>113</v>
      </c>
      <c r="I106" s="402">
        <v>3237</v>
      </c>
      <c r="J106" s="399">
        <v>237</v>
      </c>
      <c r="K106" s="402">
        <v>5927</v>
      </c>
      <c r="L106" s="400">
        <v>0.99014366855997327</v>
      </c>
      <c r="M106" s="397"/>
      <c r="N106" s="401">
        <v>20</v>
      </c>
      <c r="O106" s="399">
        <v>4</v>
      </c>
      <c r="P106" s="399">
        <v>34</v>
      </c>
      <c r="Q106" s="399">
        <v>1</v>
      </c>
      <c r="R106" s="399">
        <v>59</v>
      </c>
      <c r="S106" s="400">
        <v>9.856331440026728E-3</v>
      </c>
      <c r="T106" s="397"/>
      <c r="U106" s="165">
        <v>5986</v>
      </c>
    </row>
    <row r="107" spans="1:21" ht="25.5" customHeight="1">
      <c r="A107" s="396" t="s">
        <v>347</v>
      </c>
      <c r="B107" s="397"/>
      <c r="C107" s="398">
        <v>1069</v>
      </c>
      <c r="D107" s="402">
        <v>4698</v>
      </c>
      <c r="E107" s="400">
        <v>4.3948</v>
      </c>
      <c r="F107" s="397"/>
      <c r="G107" s="398">
        <v>1446</v>
      </c>
      <c r="H107" s="399">
        <v>156</v>
      </c>
      <c r="I107" s="402">
        <v>3898</v>
      </c>
      <c r="J107" s="399">
        <v>194</v>
      </c>
      <c r="K107" s="402">
        <v>5694</v>
      </c>
      <c r="L107" s="400">
        <v>0.98734177215189878</v>
      </c>
      <c r="M107" s="397"/>
      <c r="N107" s="401">
        <v>20</v>
      </c>
      <c r="O107" s="399">
        <v>8</v>
      </c>
      <c r="P107" s="399">
        <v>41</v>
      </c>
      <c r="Q107" s="399">
        <v>4</v>
      </c>
      <c r="R107" s="399">
        <v>73</v>
      </c>
      <c r="S107" s="400">
        <v>1.2658227848101267E-2</v>
      </c>
      <c r="T107" s="397"/>
      <c r="U107" s="165">
        <v>5767</v>
      </c>
    </row>
    <row r="108" spans="1:21" ht="25.5" customHeight="1">
      <c r="A108" s="396" t="s">
        <v>348</v>
      </c>
      <c r="B108" s="397"/>
      <c r="C108" s="398">
        <v>2197</v>
      </c>
      <c r="D108" s="402">
        <v>2634</v>
      </c>
      <c r="E108" s="400">
        <v>1.1989000000000001</v>
      </c>
      <c r="F108" s="397"/>
      <c r="G108" s="398">
        <v>1140</v>
      </c>
      <c r="H108" s="399">
        <v>201</v>
      </c>
      <c r="I108" s="402">
        <v>2793</v>
      </c>
      <c r="J108" s="399">
        <v>242</v>
      </c>
      <c r="K108" s="402">
        <v>4376</v>
      </c>
      <c r="L108" s="400">
        <v>0.90581660111778106</v>
      </c>
      <c r="M108" s="397"/>
      <c r="N108" s="401">
        <v>207</v>
      </c>
      <c r="O108" s="399">
        <v>36</v>
      </c>
      <c r="P108" s="399">
        <v>189</v>
      </c>
      <c r="Q108" s="399">
        <v>23</v>
      </c>
      <c r="R108" s="399">
        <v>455</v>
      </c>
      <c r="S108" s="400">
        <v>9.4183398882219008E-2</v>
      </c>
      <c r="T108" s="397"/>
      <c r="U108" s="165">
        <v>4831</v>
      </c>
    </row>
    <row r="109" spans="1:21" ht="25.5" customHeight="1">
      <c r="A109" s="396" t="s">
        <v>349</v>
      </c>
      <c r="B109" s="397"/>
      <c r="C109" s="401">
        <v>557</v>
      </c>
      <c r="D109" s="402">
        <v>3073</v>
      </c>
      <c r="E109" s="400">
        <v>5.5171000000000001</v>
      </c>
      <c r="F109" s="397"/>
      <c r="G109" s="401">
        <v>694</v>
      </c>
      <c r="H109" s="399">
        <v>73</v>
      </c>
      <c r="I109" s="402">
        <v>2666</v>
      </c>
      <c r="J109" s="399">
        <v>147</v>
      </c>
      <c r="K109" s="402">
        <v>3580</v>
      </c>
      <c r="L109" s="400">
        <v>0.98622589531680449</v>
      </c>
      <c r="M109" s="397"/>
      <c r="N109" s="401">
        <v>34</v>
      </c>
      <c r="O109" s="399">
        <v>2</v>
      </c>
      <c r="P109" s="399">
        <v>10</v>
      </c>
      <c r="Q109" s="399">
        <v>4</v>
      </c>
      <c r="R109" s="399">
        <v>50</v>
      </c>
      <c r="S109" s="400">
        <v>1.3774104683195591E-2</v>
      </c>
      <c r="T109" s="397"/>
      <c r="U109" s="165">
        <v>3630</v>
      </c>
    </row>
    <row r="110" spans="1:21" ht="25.5" customHeight="1">
      <c r="A110" s="396" t="s">
        <v>350</v>
      </c>
      <c r="B110" s="397"/>
      <c r="C110" s="401">
        <v>623</v>
      </c>
      <c r="D110" s="399">
        <v>642</v>
      </c>
      <c r="E110" s="400">
        <v>1.0305</v>
      </c>
      <c r="F110" s="397"/>
      <c r="G110" s="401">
        <v>372</v>
      </c>
      <c r="H110" s="399">
        <v>33</v>
      </c>
      <c r="I110" s="399">
        <v>824</v>
      </c>
      <c r="J110" s="399">
        <v>12</v>
      </c>
      <c r="K110" s="402">
        <v>1241</v>
      </c>
      <c r="L110" s="400">
        <v>0.98102766798418972</v>
      </c>
      <c r="M110" s="397"/>
      <c r="N110" s="401">
        <v>12</v>
      </c>
      <c r="O110" s="399">
        <v>1</v>
      </c>
      <c r="P110" s="399">
        <v>11</v>
      </c>
      <c r="Q110" s="399"/>
      <c r="R110" s="399">
        <v>24</v>
      </c>
      <c r="S110" s="400">
        <v>1.8972332015810275E-2</v>
      </c>
      <c r="T110" s="397"/>
      <c r="U110" s="165">
        <v>1265</v>
      </c>
    </row>
    <row r="111" spans="1:21" ht="25.5" customHeight="1">
      <c r="A111" s="396" t="s">
        <v>351</v>
      </c>
      <c r="B111" s="397"/>
      <c r="C111" s="401">
        <v>490</v>
      </c>
      <c r="D111" s="399">
        <v>380</v>
      </c>
      <c r="E111" s="400">
        <v>0.77549999999999997</v>
      </c>
      <c r="F111" s="397"/>
      <c r="G111" s="401">
        <v>695</v>
      </c>
      <c r="H111" s="399"/>
      <c r="I111" s="399">
        <v>168</v>
      </c>
      <c r="J111" s="399"/>
      <c r="K111" s="399">
        <v>863</v>
      </c>
      <c r="L111" s="400">
        <v>0.99195402298850577</v>
      </c>
      <c r="M111" s="397"/>
      <c r="N111" s="401"/>
      <c r="O111" s="399"/>
      <c r="P111" s="399">
        <v>7</v>
      </c>
      <c r="Q111" s="399"/>
      <c r="R111" s="399">
        <v>7</v>
      </c>
      <c r="S111" s="400">
        <v>8.0459770114942528E-3</v>
      </c>
      <c r="T111" s="397"/>
      <c r="U111" s="403">
        <v>870</v>
      </c>
    </row>
    <row r="112" spans="1:21" ht="25.5" customHeight="1">
      <c r="A112" s="396" t="s">
        <v>352</v>
      </c>
      <c r="B112" s="397"/>
      <c r="C112" s="401">
        <v>952</v>
      </c>
      <c r="D112" s="399">
        <v>257</v>
      </c>
      <c r="E112" s="400">
        <v>0.27</v>
      </c>
      <c r="F112" s="397"/>
      <c r="G112" s="401">
        <v>159</v>
      </c>
      <c r="H112" s="399"/>
      <c r="I112" s="402">
        <v>1003</v>
      </c>
      <c r="J112" s="399"/>
      <c r="K112" s="402">
        <v>1162</v>
      </c>
      <c r="L112" s="400">
        <v>0.96112489660876765</v>
      </c>
      <c r="M112" s="397"/>
      <c r="N112" s="401">
        <v>24</v>
      </c>
      <c r="O112" s="399"/>
      <c r="P112" s="399">
        <v>23</v>
      </c>
      <c r="Q112" s="399"/>
      <c r="R112" s="399">
        <v>47</v>
      </c>
      <c r="S112" s="400">
        <v>3.8875103391232423E-2</v>
      </c>
      <c r="T112" s="397"/>
      <c r="U112" s="165">
        <v>1209</v>
      </c>
    </row>
    <row r="113" spans="1:21" ht="25.5" customHeight="1">
      <c r="A113" s="396" t="s">
        <v>353</v>
      </c>
      <c r="B113" s="397"/>
      <c r="C113" s="401">
        <v>120</v>
      </c>
      <c r="D113" s="399">
        <v>483</v>
      </c>
      <c r="E113" s="400">
        <v>4.0250000000000004</v>
      </c>
      <c r="F113" s="397"/>
      <c r="G113" s="401">
        <v>167</v>
      </c>
      <c r="H113" s="399"/>
      <c r="I113" s="399">
        <v>428</v>
      </c>
      <c r="J113" s="399"/>
      <c r="K113" s="399">
        <v>595</v>
      </c>
      <c r="L113" s="400">
        <v>0.98673300165837474</v>
      </c>
      <c r="M113" s="397"/>
      <c r="N113" s="401">
        <v>4</v>
      </c>
      <c r="O113" s="399"/>
      <c r="P113" s="399">
        <v>4</v>
      </c>
      <c r="Q113" s="399"/>
      <c r="R113" s="399">
        <v>8</v>
      </c>
      <c r="S113" s="400">
        <v>1.3266998341625208E-2</v>
      </c>
      <c r="T113" s="397"/>
      <c r="U113" s="403">
        <v>603</v>
      </c>
    </row>
    <row r="114" spans="1:21" ht="25.5" customHeight="1">
      <c r="A114" s="396" t="s">
        <v>354</v>
      </c>
      <c r="B114" s="397"/>
      <c r="C114" s="401">
        <v>193</v>
      </c>
      <c r="D114" s="399">
        <v>270</v>
      </c>
      <c r="E114" s="400">
        <v>1.399</v>
      </c>
      <c r="F114" s="397"/>
      <c r="G114" s="401"/>
      <c r="H114" s="399"/>
      <c r="I114" s="399">
        <v>463</v>
      </c>
      <c r="J114" s="399"/>
      <c r="K114" s="399">
        <v>463</v>
      </c>
      <c r="L114" s="400">
        <v>1</v>
      </c>
      <c r="M114" s="397"/>
      <c r="N114" s="401"/>
      <c r="O114" s="399"/>
      <c r="P114" s="399"/>
      <c r="Q114" s="399"/>
      <c r="R114" s="399">
        <v>0</v>
      </c>
      <c r="S114" s="400">
        <v>0</v>
      </c>
      <c r="T114" s="397"/>
      <c r="U114" s="403">
        <v>463</v>
      </c>
    </row>
    <row r="115" spans="1:21" ht="25.5" customHeight="1">
      <c r="A115" s="396" t="s">
        <v>355</v>
      </c>
      <c r="B115" s="397"/>
      <c r="C115" s="401">
        <v>260</v>
      </c>
      <c r="D115" s="399">
        <v>158</v>
      </c>
      <c r="E115" s="400">
        <v>0.60770000000000002</v>
      </c>
      <c r="F115" s="397"/>
      <c r="G115" s="401">
        <v>74</v>
      </c>
      <c r="H115" s="399"/>
      <c r="I115" s="399">
        <v>328</v>
      </c>
      <c r="J115" s="399"/>
      <c r="K115" s="399">
        <v>402</v>
      </c>
      <c r="L115" s="400">
        <v>0.96172248803827753</v>
      </c>
      <c r="M115" s="397"/>
      <c r="N115" s="401">
        <v>11</v>
      </c>
      <c r="O115" s="399"/>
      <c r="P115" s="399">
        <v>5</v>
      </c>
      <c r="Q115" s="399"/>
      <c r="R115" s="399">
        <v>16</v>
      </c>
      <c r="S115" s="400">
        <v>3.8277511961722487E-2</v>
      </c>
      <c r="T115" s="397"/>
      <c r="U115" s="403">
        <v>418</v>
      </c>
    </row>
    <row r="116" spans="1:21" ht="25.5" customHeight="1">
      <c r="A116" s="396" t="s">
        <v>356</v>
      </c>
      <c r="B116" s="397"/>
      <c r="C116" s="401">
        <v>86</v>
      </c>
      <c r="D116" s="399">
        <v>236</v>
      </c>
      <c r="E116" s="400">
        <v>2.7442000000000002</v>
      </c>
      <c r="F116" s="397"/>
      <c r="G116" s="401">
        <v>72</v>
      </c>
      <c r="H116" s="399"/>
      <c r="I116" s="399">
        <v>247</v>
      </c>
      <c r="J116" s="399"/>
      <c r="K116" s="399">
        <v>319</v>
      </c>
      <c r="L116" s="400">
        <v>0.99068322981366463</v>
      </c>
      <c r="M116" s="397"/>
      <c r="N116" s="401">
        <v>2</v>
      </c>
      <c r="O116" s="399"/>
      <c r="P116" s="399">
        <v>1</v>
      </c>
      <c r="Q116" s="399"/>
      <c r="R116" s="399">
        <v>3</v>
      </c>
      <c r="S116" s="400">
        <v>9.316770186335404E-3</v>
      </c>
      <c r="T116" s="397"/>
      <c r="U116" s="403">
        <v>322</v>
      </c>
    </row>
    <row r="117" spans="1:21" ht="25.5" customHeight="1">
      <c r="A117" s="396" t="s">
        <v>357</v>
      </c>
      <c r="B117" s="397"/>
      <c r="C117" s="398">
        <v>1296</v>
      </c>
      <c r="D117" s="399">
        <v>180</v>
      </c>
      <c r="E117" s="400">
        <v>0.1389</v>
      </c>
      <c r="F117" s="397"/>
      <c r="G117" s="401">
        <v>203</v>
      </c>
      <c r="H117" s="399"/>
      <c r="I117" s="402">
        <v>1257</v>
      </c>
      <c r="J117" s="399"/>
      <c r="K117" s="402">
        <v>1460</v>
      </c>
      <c r="L117" s="400">
        <v>0.98915989159891593</v>
      </c>
      <c r="M117" s="397"/>
      <c r="N117" s="401">
        <v>3</v>
      </c>
      <c r="O117" s="399"/>
      <c r="P117" s="399">
        <v>13</v>
      </c>
      <c r="Q117" s="399"/>
      <c r="R117" s="399">
        <v>16</v>
      </c>
      <c r="S117" s="400">
        <v>1.0840108401084009E-2</v>
      </c>
      <c r="T117" s="397"/>
      <c r="U117" s="165">
        <v>1476</v>
      </c>
    </row>
    <row r="118" spans="1:21" ht="25.5" customHeight="1">
      <c r="A118" s="396" t="s">
        <v>358</v>
      </c>
      <c r="B118" s="397"/>
      <c r="C118" s="401">
        <v>164</v>
      </c>
      <c r="D118" s="399">
        <v>275</v>
      </c>
      <c r="E118" s="400">
        <v>1.6768000000000001</v>
      </c>
      <c r="F118" s="397"/>
      <c r="G118" s="401">
        <v>97</v>
      </c>
      <c r="H118" s="399"/>
      <c r="I118" s="399">
        <v>341</v>
      </c>
      <c r="J118" s="399"/>
      <c r="K118" s="399">
        <v>438</v>
      </c>
      <c r="L118" s="400">
        <v>0.99772209567198178</v>
      </c>
      <c r="M118" s="397"/>
      <c r="N118" s="401"/>
      <c r="O118" s="399"/>
      <c r="P118" s="399">
        <v>1</v>
      </c>
      <c r="Q118" s="399"/>
      <c r="R118" s="399">
        <v>1</v>
      </c>
      <c r="S118" s="400">
        <v>2.2779043280182231E-3</v>
      </c>
      <c r="T118" s="397"/>
      <c r="U118" s="403">
        <v>439</v>
      </c>
    </row>
    <row r="119" spans="1:21" ht="25.5" customHeight="1">
      <c r="A119" s="396" t="s">
        <v>359</v>
      </c>
      <c r="B119" s="397"/>
      <c r="C119" s="401">
        <v>141</v>
      </c>
      <c r="D119" s="399">
        <v>-141</v>
      </c>
      <c r="E119" s="400">
        <v>-1</v>
      </c>
      <c r="F119" s="397"/>
      <c r="G119" s="401"/>
      <c r="H119" s="399"/>
      <c r="I119" s="399"/>
      <c r="J119" s="399"/>
      <c r="K119" s="399">
        <v>0</v>
      </c>
      <c r="L119" s="400" t="s">
        <v>505</v>
      </c>
      <c r="M119" s="397"/>
      <c r="N119" s="401"/>
      <c r="O119" s="399"/>
      <c r="P119" s="399"/>
      <c r="Q119" s="399"/>
      <c r="R119" s="399">
        <v>0</v>
      </c>
      <c r="S119" s="400" t="s">
        <v>505</v>
      </c>
      <c r="T119" s="397"/>
      <c r="U119" s="403">
        <v>0</v>
      </c>
    </row>
    <row r="120" spans="1:21" ht="25.5" customHeight="1">
      <c r="A120" s="396" t="s">
        <v>360</v>
      </c>
      <c r="B120" s="397"/>
      <c r="C120" s="401">
        <v>108</v>
      </c>
      <c r="D120" s="399">
        <v>-108</v>
      </c>
      <c r="E120" s="400">
        <v>-1</v>
      </c>
      <c r="F120" s="397"/>
      <c r="G120" s="401"/>
      <c r="H120" s="399"/>
      <c r="I120" s="399"/>
      <c r="J120" s="399"/>
      <c r="K120" s="399">
        <v>0</v>
      </c>
      <c r="L120" s="400" t="s">
        <v>505</v>
      </c>
      <c r="M120" s="397"/>
      <c r="N120" s="401"/>
      <c r="O120" s="399"/>
      <c r="P120" s="399"/>
      <c r="Q120" s="399"/>
      <c r="R120" s="399">
        <v>0</v>
      </c>
      <c r="S120" s="400" t="s">
        <v>505</v>
      </c>
      <c r="T120" s="397"/>
      <c r="U120" s="403">
        <v>0</v>
      </c>
    </row>
    <row r="121" spans="1:21" ht="25.5" customHeight="1">
      <c r="A121" s="396" t="s">
        <v>361</v>
      </c>
      <c r="B121" s="397"/>
      <c r="C121" s="401">
        <v>184</v>
      </c>
      <c r="D121" s="399">
        <v>11</v>
      </c>
      <c r="E121" s="400">
        <v>5.9799999999999999E-2</v>
      </c>
      <c r="F121" s="397"/>
      <c r="G121" s="401">
        <v>1</v>
      </c>
      <c r="H121" s="399"/>
      <c r="I121" s="399">
        <v>194</v>
      </c>
      <c r="J121" s="399"/>
      <c r="K121" s="399">
        <v>195</v>
      </c>
      <c r="L121" s="400">
        <v>1</v>
      </c>
      <c r="M121" s="397"/>
      <c r="N121" s="401"/>
      <c r="O121" s="399"/>
      <c r="P121" s="399"/>
      <c r="Q121" s="399"/>
      <c r="R121" s="399">
        <v>0</v>
      </c>
      <c r="S121" s="400">
        <v>0</v>
      </c>
      <c r="T121" s="397"/>
      <c r="U121" s="403">
        <v>195</v>
      </c>
    </row>
    <row r="122" spans="1:21" ht="25.5" customHeight="1">
      <c r="A122" s="396" t="s">
        <v>362</v>
      </c>
      <c r="B122" s="397"/>
      <c r="C122" s="401">
        <v>90</v>
      </c>
      <c r="D122" s="399">
        <v>280</v>
      </c>
      <c r="E122" s="400">
        <v>3.1111</v>
      </c>
      <c r="F122" s="397"/>
      <c r="G122" s="401">
        <v>103</v>
      </c>
      <c r="H122" s="399"/>
      <c r="I122" s="399">
        <v>263</v>
      </c>
      <c r="J122" s="399"/>
      <c r="K122" s="399">
        <v>366</v>
      </c>
      <c r="L122" s="400">
        <v>0.98918918918918919</v>
      </c>
      <c r="M122" s="397"/>
      <c r="N122" s="401">
        <v>2</v>
      </c>
      <c r="O122" s="399"/>
      <c r="P122" s="399">
        <v>2</v>
      </c>
      <c r="Q122" s="399"/>
      <c r="R122" s="399">
        <v>4</v>
      </c>
      <c r="S122" s="400">
        <v>1.0810810810810811E-2</v>
      </c>
      <c r="T122" s="397"/>
      <c r="U122" s="403">
        <v>370</v>
      </c>
    </row>
    <row r="123" spans="1:21" ht="25.5" customHeight="1">
      <c r="A123" s="396" t="s">
        <v>363</v>
      </c>
      <c r="B123" s="397"/>
      <c r="C123" s="401">
        <v>57</v>
      </c>
      <c r="D123" s="399">
        <v>121</v>
      </c>
      <c r="E123" s="400">
        <v>2.1227999999999998</v>
      </c>
      <c r="F123" s="397"/>
      <c r="G123" s="401">
        <v>135</v>
      </c>
      <c r="H123" s="399"/>
      <c r="I123" s="399">
        <v>43</v>
      </c>
      <c r="J123" s="399"/>
      <c r="K123" s="399">
        <v>178</v>
      </c>
      <c r="L123" s="400">
        <v>1</v>
      </c>
      <c r="M123" s="397"/>
      <c r="N123" s="401"/>
      <c r="O123" s="399"/>
      <c r="P123" s="399"/>
      <c r="Q123" s="399"/>
      <c r="R123" s="399">
        <v>0</v>
      </c>
      <c r="S123" s="400">
        <v>0</v>
      </c>
      <c r="T123" s="397"/>
      <c r="U123" s="403">
        <v>178</v>
      </c>
    </row>
    <row r="124" spans="1:21" ht="25.5" customHeight="1">
      <c r="A124" s="396" t="s">
        <v>364</v>
      </c>
      <c r="B124" s="397"/>
      <c r="C124" s="401">
        <v>326</v>
      </c>
      <c r="D124" s="399">
        <v>-180</v>
      </c>
      <c r="E124" s="400">
        <v>-0.55210000000000004</v>
      </c>
      <c r="F124" s="397"/>
      <c r="G124" s="401"/>
      <c r="H124" s="399"/>
      <c r="I124" s="399">
        <v>144</v>
      </c>
      <c r="J124" s="399"/>
      <c r="K124" s="399">
        <v>144</v>
      </c>
      <c r="L124" s="400">
        <v>0.98630136986301364</v>
      </c>
      <c r="M124" s="397"/>
      <c r="N124" s="401"/>
      <c r="O124" s="399"/>
      <c r="P124" s="399">
        <v>2</v>
      </c>
      <c r="Q124" s="399"/>
      <c r="R124" s="399">
        <v>2</v>
      </c>
      <c r="S124" s="400">
        <v>1.3698630136986301E-2</v>
      </c>
      <c r="T124" s="397"/>
      <c r="U124" s="403">
        <v>146</v>
      </c>
    </row>
    <row r="125" spans="1:21" ht="25.5" customHeight="1">
      <c r="A125" s="396" t="s">
        <v>365</v>
      </c>
      <c r="B125" s="397"/>
      <c r="C125" s="401">
        <v>326</v>
      </c>
      <c r="D125" s="399">
        <v>-159</v>
      </c>
      <c r="E125" s="400">
        <v>-0.48770000000000002</v>
      </c>
      <c r="F125" s="397"/>
      <c r="G125" s="401">
        <v>27</v>
      </c>
      <c r="H125" s="399"/>
      <c r="I125" s="399">
        <v>139</v>
      </c>
      <c r="J125" s="399"/>
      <c r="K125" s="399">
        <v>166</v>
      </c>
      <c r="L125" s="400">
        <v>0.99401197604790426</v>
      </c>
      <c r="M125" s="397"/>
      <c r="N125" s="401">
        <v>1</v>
      </c>
      <c r="O125" s="399"/>
      <c r="P125" s="399"/>
      <c r="Q125" s="399"/>
      <c r="R125" s="399">
        <v>1</v>
      </c>
      <c r="S125" s="400">
        <v>5.9880239520958079E-3</v>
      </c>
      <c r="T125" s="397"/>
      <c r="U125" s="403">
        <v>167</v>
      </c>
    </row>
    <row r="126" spans="1:21" ht="25.5" customHeight="1">
      <c r="A126" s="396" t="s">
        <v>366</v>
      </c>
      <c r="B126" s="397"/>
      <c r="C126" s="401">
        <v>413</v>
      </c>
      <c r="D126" s="399">
        <v>-31</v>
      </c>
      <c r="E126" s="400">
        <v>-7.51E-2</v>
      </c>
      <c r="F126" s="397"/>
      <c r="G126" s="401"/>
      <c r="H126" s="399">
        <v>27</v>
      </c>
      <c r="I126" s="399"/>
      <c r="J126" s="399">
        <v>350</v>
      </c>
      <c r="K126" s="399">
        <v>377</v>
      </c>
      <c r="L126" s="400">
        <v>0.98691099476439792</v>
      </c>
      <c r="M126" s="397"/>
      <c r="N126" s="401"/>
      <c r="O126" s="399"/>
      <c r="P126" s="399"/>
      <c r="Q126" s="399">
        <v>5</v>
      </c>
      <c r="R126" s="399">
        <v>5</v>
      </c>
      <c r="S126" s="400">
        <v>1.3089005235602094E-2</v>
      </c>
      <c r="T126" s="397"/>
      <c r="U126" s="403">
        <v>382</v>
      </c>
    </row>
    <row r="127" spans="1:21" ht="25.5" customHeight="1">
      <c r="A127" s="396" t="s">
        <v>367</v>
      </c>
      <c r="B127" s="397"/>
      <c r="C127" s="398">
        <v>1068</v>
      </c>
      <c r="D127" s="399">
        <v>73</v>
      </c>
      <c r="E127" s="400">
        <v>6.8400000000000002E-2</v>
      </c>
      <c r="F127" s="397"/>
      <c r="G127" s="401">
        <v>83</v>
      </c>
      <c r="H127" s="399"/>
      <c r="I127" s="402">
        <v>1052</v>
      </c>
      <c r="J127" s="399"/>
      <c r="K127" s="402">
        <v>1135</v>
      </c>
      <c r="L127" s="400">
        <v>0.99474145486415422</v>
      </c>
      <c r="M127" s="397"/>
      <c r="N127" s="401"/>
      <c r="O127" s="399"/>
      <c r="P127" s="399">
        <v>6</v>
      </c>
      <c r="Q127" s="399"/>
      <c r="R127" s="399">
        <v>6</v>
      </c>
      <c r="S127" s="400">
        <v>5.2585451358457495E-3</v>
      </c>
      <c r="T127" s="397"/>
      <c r="U127" s="165">
        <v>1141</v>
      </c>
    </row>
    <row r="128" spans="1:21" ht="25.5" customHeight="1">
      <c r="A128" s="390"/>
      <c r="B128" s="391"/>
      <c r="C128" s="392"/>
      <c r="D128" s="393"/>
      <c r="E128" s="394"/>
      <c r="F128" s="391"/>
      <c r="G128" s="392"/>
      <c r="H128" s="393"/>
      <c r="I128" s="393"/>
      <c r="J128" s="393"/>
      <c r="K128" s="393"/>
      <c r="L128" s="395"/>
      <c r="M128" s="391"/>
      <c r="N128" s="392"/>
      <c r="O128" s="393"/>
      <c r="P128" s="393"/>
      <c r="Q128" s="393"/>
      <c r="R128" s="393"/>
      <c r="S128" s="395"/>
      <c r="T128" s="391"/>
      <c r="U128" s="390"/>
    </row>
    <row r="129" spans="1:21" ht="25.5" customHeight="1">
      <c r="A129" s="209" t="s">
        <v>118</v>
      </c>
      <c r="B129" s="207"/>
      <c r="C129" s="210">
        <v>6043</v>
      </c>
      <c r="D129" s="214">
        <v>1153</v>
      </c>
      <c r="E129" s="212">
        <v>0.1908</v>
      </c>
      <c r="F129" s="207"/>
      <c r="G129" s="210">
        <v>2535</v>
      </c>
      <c r="H129" s="211">
        <v>136</v>
      </c>
      <c r="I129" s="214">
        <v>4057</v>
      </c>
      <c r="J129" s="211">
        <v>158</v>
      </c>
      <c r="K129" s="214">
        <v>6886</v>
      </c>
      <c r="L129" s="212">
        <v>0.9569205113952195</v>
      </c>
      <c r="M129" s="207"/>
      <c r="N129" s="213">
        <v>107</v>
      </c>
      <c r="O129" s="211">
        <v>35</v>
      </c>
      <c r="P129" s="211">
        <v>149</v>
      </c>
      <c r="Q129" s="211">
        <v>19</v>
      </c>
      <c r="R129" s="211">
        <v>310</v>
      </c>
      <c r="S129" s="212">
        <v>4.3079488604780433E-2</v>
      </c>
      <c r="T129" s="207"/>
      <c r="U129" s="215">
        <v>7196</v>
      </c>
    </row>
    <row r="130" spans="1:21" ht="25.5" customHeight="1">
      <c r="A130" s="390"/>
      <c r="B130" s="391"/>
      <c r="C130" s="392"/>
      <c r="D130" s="393"/>
      <c r="E130" s="394"/>
      <c r="F130" s="391"/>
      <c r="G130" s="392"/>
      <c r="H130" s="393"/>
      <c r="I130" s="393"/>
      <c r="J130" s="393"/>
      <c r="K130" s="393"/>
      <c r="L130" s="395"/>
      <c r="M130" s="391"/>
      <c r="N130" s="392"/>
      <c r="O130" s="393"/>
      <c r="P130" s="393"/>
      <c r="Q130" s="393"/>
      <c r="R130" s="393"/>
      <c r="S130" s="395"/>
      <c r="T130" s="391"/>
      <c r="U130" s="390"/>
    </row>
    <row r="131" spans="1:21" ht="25.5" customHeight="1">
      <c r="A131" s="396" t="s">
        <v>298</v>
      </c>
      <c r="B131" s="397"/>
      <c r="C131" s="398">
        <v>1825</v>
      </c>
      <c r="D131" s="399">
        <v>341</v>
      </c>
      <c r="E131" s="400">
        <v>0.18679999999999999</v>
      </c>
      <c r="F131" s="397"/>
      <c r="G131" s="401">
        <v>829</v>
      </c>
      <c r="H131" s="399">
        <v>32</v>
      </c>
      <c r="I131" s="402">
        <v>1208</v>
      </c>
      <c r="J131" s="399">
        <v>33</v>
      </c>
      <c r="K131" s="402">
        <v>2102</v>
      </c>
      <c r="L131" s="400">
        <v>0.97045244690674048</v>
      </c>
      <c r="M131" s="397"/>
      <c r="N131" s="401">
        <v>24</v>
      </c>
      <c r="O131" s="399">
        <v>5</v>
      </c>
      <c r="P131" s="399">
        <v>32</v>
      </c>
      <c r="Q131" s="399">
        <v>3</v>
      </c>
      <c r="R131" s="399">
        <v>64</v>
      </c>
      <c r="S131" s="400">
        <v>2.9547553093259467E-2</v>
      </c>
      <c r="T131" s="397"/>
      <c r="U131" s="165">
        <v>2166</v>
      </c>
    </row>
    <row r="132" spans="1:21" ht="25.5" customHeight="1">
      <c r="A132" s="396" t="s">
        <v>299</v>
      </c>
      <c r="B132" s="397"/>
      <c r="C132" s="398">
        <v>1488</v>
      </c>
      <c r="D132" s="399">
        <v>200</v>
      </c>
      <c r="E132" s="400">
        <v>0.13439999999999999</v>
      </c>
      <c r="F132" s="397"/>
      <c r="G132" s="401">
        <v>226</v>
      </c>
      <c r="H132" s="399"/>
      <c r="I132" s="402">
        <v>1406</v>
      </c>
      <c r="J132" s="399"/>
      <c r="K132" s="402">
        <v>1632</v>
      </c>
      <c r="L132" s="400">
        <v>0.96682464454976302</v>
      </c>
      <c r="M132" s="397"/>
      <c r="N132" s="401">
        <v>11</v>
      </c>
      <c r="O132" s="399"/>
      <c r="P132" s="399">
        <v>45</v>
      </c>
      <c r="Q132" s="399"/>
      <c r="R132" s="399">
        <v>56</v>
      </c>
      <c r="S132" s="400">
        <v>3.3175355450236969E-2</v>
      </c>
      <c r="T132" s="397"/>
      <c r="U132" s="165">
        <v>1688</v>
      </c>
    </row>
    <row r="133" spans="1:21" ht="25.5" customHeight="1">
      <c r="A133" s="396" t="s">
        <v>300</v>
      </c>
      <c r="B133" s="397"/>
      <c r="C133" s="401">
        <v>611</v>
      </c>
      <c r="D133" s="399">
        <v>-3</v>
      </c>
      <c r="E133" s="400">
        <v>-4.8999999999999998E-3</v>
      </c>
      <c r="F133" s="397"/>
      <c r="G133" s="401">
        <v>135</v>
      </c>
      <c r="H133" s="399">
        <v>13</v>
      </c>
      <c r="I133" s="399">
        <v>357</v>
      </c>
      <c r="J133" s="399">
        <v>41</v>
      </c>
      <c r="K133" s="399">
        <v>546</v>
      </c>
      <c r="L133" s="400">
        <v>0.89802631578947367</v>
      </c>
      <c r="M133" s="397"/>
      <c r="N133" s="401">
        <v>8</v>
      </c>
      <c r="O133" s="399">
        <v>26</v>
      </c>
      <c r="P133" s="399">
        <v>20</v>
      </c>
      <c r="Q133" s="399">
        <v>8</v>
      </c>
      <c r="R133" s="399">
        <v>62</v>
      </c>
      <c r="S133" s="400">
        <v>0.10197368421052631</v>
      </c>
      <c r="T133" s="397"/>
      <c r="U133" s="403">
        <v>608</v>
      </c>
    </row>
    <row r="134" spans="1:21" ht="25.5" customHeight="1">
      <c r="A134" s="396" t="s">
        <v>301</v>
      </c>
      <c r="B134" s="397"/>
      <c r="C134" s="401">
        <v>406</v>
      </c>
      <c r="D134" s="399">
        <v>258</v>
      </c>
      <c r="E134" s="400">
        <v>0.63549999999999995</v>
      </c>
      <c r="F134" s="397"/>
      <c r="G134" s="401">
        <v>582</v>
      </c>
      <c r="H134" s="399"/>
      <c r="I134" s="399">
        <v>45</v>
      </c>
      <c r="J134" s="399"/>
      <c r="K134" s="399">
        <v>627</v>
      </c>
      <c r="L134" s="400">
        <v>0.94427710843373491</v>
      </c>
      <c r="M134" s="397"/>
      <c r="N134" s="401">
        <v>30</v>
      </c>
      <c r="O134" s="399"/>
      <c r="P134" s="399">
        <v>7</v>
      </c>
      <c r="Q134" s="399"/>
      <c r="R134" s="399">
        <v>37</v>
      </c>
      <c r="S134" s="400">
        <v>5.5722891566265059E-2</v>
      </c>
      <c r="T134" s="397"/>
      <c r="U134" s="403">
        <v>664</v>
      </c>
    </row>
    <row r="135" spans="1:21" ht="25.5" customHeight="1">
      <c r="A135" s="396" t="s">
        <v>302</v>
      </c>
      <c r="B135" s="397"/>
      <c r="C135" s="401">
        <v>289</v>
      </c>
      <c r="D135" s="399">
        <v>54</v>
      </c>
      <c r="E135" s="400">
        <v>0.18690000000000001</v>
      </c>
      <c r="F135" s="397"/>
      <c r="G135" s="401">
        <v>94</v>
      </c>
      <c r="H135" s="399"/>
      <c r="I135" s="399">
        <v>239</v>
      </c>
      <c r="J135" s="399"/>
      <c r="K135" s="399">
        <v>333</v>
      </c>
      <c r="L135" s="400">
        <v>0.9708454810495627</v>
      </c>
      <c r="M135" s="397"/>
      <c r="N135" s="401">
        <v>3</v>
      </c>
      <c r="O135" s="399"/>
      <c r="P135" s="399">
        <v>7</v>
      </c>
      <c r="Q135" s="399"/>
      <c r="R135" s="399">
        <v>10</v>
      </c>
      <c r="S135" s="400">
        <v>2.9154518950437316E-2</v>
      </c>
      <c r="T135" s="397"/>
      <c r="U135" s="403">
        <v>343</v>
      </c>
    </row>
    <row r="136" spans="1:21" ht="25.5" customHeight="1">
      <c r="A136" s="396" t="s">
        <v>303</v>
      </c>
      <c r="B136" s="397"/>
      <c r="C136" s="401">
        <v>305</v>
      </c>
      <c r="D136" s="399">
        <v>149</v>
      </c>
      <c r="E136" s="400">
        <v>0.48849999999999999</v>
      </c>
      <c r="F136" s="397"/>
      <c r="G136" s="401">
        <v>300</v>
      </c>
      <c r="H136" s="399"/>
      <c r="I136" s="399">
        <v>139</v>
      </c>
      <c r="J136" s="399"/>
      <c r="K136" s="399">
        <v>439</v>
      </c>
      <c r="L136" s="400">
        <v>0.96696035242290745</v>
      </c>
      <c r="M136" s="397"/>
      <c r="N136" s="401">
        <v>6</v>
      </c>
      <c r="O136" s="399"/>
      <c r="P136" s="399">
        <v>9</v>
      </c>
      <c r="Q136" s="399"/>
      <c r="R136" s="399">
        <v>15</v>
      </c>
      <c r="S136" s="400">
        <v>3.3039647577092511E-2</v>
      </c>
      <c r="T136" s="397"/>
      <c r="U136" s="403">
        <v>454</v>
      </c>
    </row>
    <row r="137" spans="1:21" ht="25.5" customHeight="1">
      <c r="A137" s="396" t="s">
        <v>304</v>
      </c>
      <c r="B137" s="397"/>
      <c r="C137" s="401">
        <v>291</v>
      </c>
      <c r="D137" s="399">
        <v>104</v>
      </c>
      <c r="E137" s="400">
        <v>0.3574</v>
      </c>
      <c r="F137" s="397"/>
      <c r="G137" s="401">
        <v>190</v>
      </c>
      <c r="H137" s="399"/>
      <c r="I137" s="399">
        <v>188</v>
      </c>
      <c r="J137" s="399"/>
      <c r="K137" s="399">
        <v>378</v>
      </c>
      <c r="L137" s="400">
        <v>0.95696202531645569</v>
      </c>
      <c r="M137" s="397"/>
      <c r="N137" s="401">
        <v>9</v>
      </c>
      <c r="O137" s="399"/>
      <c r="P137" s="399">
        <v>8</v>
      </c>
      <c r="Q137" s="399"/>
      <c r="R137" s="399">
        <v>17</v>
      </c>
      <c r="S137" s="400">
        <v>4.3037974683544304E-2</v>
      </c>
      <c r="T137" s="397"/>
      <c r="U137" s="403">
        <v>395</v>
      </c>
    </row>
    <row r="138" spans="1:21" ht="25.5" customHeight="1">
      <c r="A138" s="396" t="s">
        <v>305</v>
      </c>
      <c r="B138" s="397"/>
      <c r="C138" s="401">
        <v>286</v>
      </c>
      <c r="D138" s="399">
        <v>18</v>
      </c>
      <c r="E138" s="400">
        <v>6.2899999999999998E-2</v>
      </c>
      <c r="F138" s="397"/>
      <c r="G138" s="401">
        <v>62</v>
      </c>
      <c r="H138" s="399"/>
      <c r="I138" s="399">
        <v>225</v>
      </c>
      <c r="J138" s="399"/>
      <c r="K138" s="399">
        <v>287</v>
      </c>
      <c r="L138" s="400">
        <v>0.94407894736842113</v>
      </c>
      <c r="M138" s="397"/>
      <c r="N138" s="401">
        <v>8</v>
      </c>
      <c r="O138" s="399"/>
      <c r="P138" s="399">
        <v>9</v>
      </c>
      <c r="Q138" s="399"/>
      <c r="R138" s="399">
        <v>17</v>
      </c>
      <c r="S138" s="400">
        <v>5.5921052631578948E-2</v>
      </c>
      <c r="T138" s="397"/>
      <c r="U138" s="403">
        <v>304</v>
      </c>
    </row>
    <row r="139" spans="1:21" ht="25.5" customHeight="1">
      <c r="A139" s="396" t="s">
        <v>306</v>
      </c>
      <c r="B139" s="397"/>
      <c r="C139" s="401">
        <v>215</v>
      </c>
      <c r="D139" s="399">
        <v>2</v>
      </c>
      <c r="E139" s="400">
        <v>9.2999999999999992E-3</v>
      </c>
      <c r="F139" s="397"/>
      <c r="G139" s="401">
        <v>68</v>
      </c>
      <c r="H139" s="399"/>
      <c r="I139" s="399">
        <v>138</v>
      </c>
      <c r="J139" s="399"/>
      <c r="K139" s="399">
        <v>206</v>
      </c>
      <c r="L139" s="400">
        <v>0.94930875576036866</v>
      </c>
      <c r="M139" s="397"/>
      <c r="N139" s="401">
        <v>4</v>
      </c>
      <c r="O139" s="399"/>
      <c r="P139" s="399">
        <v>7</v>
      </c>
      <c r="Q139" s="399"/>
      <c r="R139" s="399">
        <v>11</v>
      </c>
      <c r="S139" s="400">
        <v>5.0691244239631332E-2</v>
      </c>
      <c r="T139" s="397"/>
      <c r="U139" s="403">
        <v>217</v>
      </c>
    </row>
    <row r="140" spans="1:21" ht="25.5" customHeight="1">
      <c r="A140" s="396" t="s">
        <v>307</v>
      </c>
      <c r="B140" s="397"/>
      <c r="C140" s="401">
        <v>142</v>
      </c>
      <c r="D140" s="399">
        <v>28</v>
      </c>
      <c r="E140" s="400">
        <v>0.19719999999999999</v>
      </c>
      <c r="F140" s="397"/>
      <c r="G140" s="401">
        <v>49</v>
      </c>
      <c r="H140" s="399"/>
      <c r="I140" s="399">
        <v>112</v>
      </c>
      <c r="J140" s="399"/>
      <c r="K140" s="399">
        <v>161</v>
      </c>
      <c r="L140" s="400">
        <v>0.94705882352941173</v>
      </c>
      <c r="M140" s="397"/>
      <c r="N140" s="401">
        <v>4</v>
      </c>
      <c r="O140" s="399"/>
      <c r="P140" s="399">
        <v>5</v>
      </c>
      <c r="Q140" s="399"/>
      <c r="R140" s="399">
        <v>9</v>
      </c>
      <c r="S140" s="400">
        <v>5.2941176470588235E-2</v>
      </c>
      <c r="T140" s="397"/>
      <c r="U140" s="403">
        <v>170</v>
      </c>
    </row>
    <row r="141" spans="1:21" ht="25.5" customHeight="1">
      <c r="A141" s="396" t="s">
        <v>308</v>
      </c>
      <c r="B141" s="397"/>
      <c r="C141" s="401">
        <v>185</v>
      </c>
      <c r="D141" s="399">
        <v>2</v>
      </c>
      <c r="E141" s="400">
        <v>1.0800000000000001E-2</v>
      </c>
      <c r="F141" s="397"/>
      <c r="G141" s="401"/>
      <c r="H141" s="399">
        <v>91</v>
      </c>
      <c r="I141" s="399"/>
      <c r="J141" s="399">
        <v>84</v>
      </c>
      <c r="K141" s="399">
        <v>175</v>
      </c>
      <c r="L141" s="400">
        <v>0.93582887700534756</v>
      </c>
      <c r="M141" s="397"/>
      <c r="N141" s="401"/>
      <c r="O141" s="399">
        <v>4</v>
      </c>
      <c r="P141" s="399"/>
      <c r="Q141" s="399">
        <v>8</v>
      </c>
      <c r="R141" s="399">
        <v>12</v>
      </c>
      <c r="S141" s="400">
        <v>6.4171122994652399E-2</v>
      </c>
      <c r="T141" s="397"/>
      <c r="U141" s="403">
        <v>187</v>
      </c>
    </row>
    <row r="142" spans="1:21" ht="25.5" customHeight="1">
      <c r="A142" s="390"/>
      <c r="B142" s="391"/>
      <c r="C142" s="392"/>
      <c r="D142" s="393"/>
      <c r="E142" s="394"/>
      <c r="F142" s="391"/>
      <c r="G142" s="392"/>
      <c r="H142" s="393"/>
      <c r="I142" s="393"/>
      <c r="J142" s="393"/>
      <c r="K142" s="393"/>
      <c r="L142" s="395"/>
      <c r="M142" s="391"/>
      <c r="N142" s="392"/>
      <c r="O142" s="393"/>
      <c r="P142" s="393"/>
      <c r="Q142" s="393"/>
      <c r="R142" s="393"/>
      <c r="S142" s="395"/>
      <c r="T142" s="391"/>
      <c r="U142" s="390"/>
    </row>
    <row r="143" spans="1:21" ht="25.5" customHeight="1">
      <c r="A143" s="209" t="s">
        <v>119</v>
      </c>
      <c r="B143" s="207"/>
      <c r="C143" s="210">
        <v>3827</v>
      </c>
      <c r="D143" s="211">
        <v>190</v>
      </c>
      <c r="E143" s="212">
        <v>4.9599999999999998E-2</v>
      </c>
      <c r="F143" s="207"/>
      <c r="G143" s="210">
        <v>1166</v>
      </c>
      <c r="H143" s="211">
        <v>91</v>
      </c>
      <c r="I143" s="214">
        <v>1992</v>
      </c>
      <c r="J143" s="211">
        <v>83</v>
      </c>
      <c r="K143" s="214">
        <v>3332</v>
      </c>
      <c r="L143" s="212">
        <v>0.8294747323873537</v>
      </c>
      <c r="M143" s="207"/>
      <c r="N143" s="213">
        <v>184</v>
      </c>
      <c r="O143" s="211">
        <v>12</v>
      </c>
      <c r="P143" s="211">
        <v>476</v>
      </c>
      <c r="Q143" s="211">
        <v>13</v>
      </c>
      <c r="R143" s="211">
        <v>685</v>
      </c>
      <c r="S143" s="212">
        <v>0.17052526761264628</v>
      </c>
      <c r="T143" s="207"/>
      <c r="U143" s="215">
        <v>4017</v>
      </c>
    </row>
    <row r="144" spans="1:21" ht="25.5" customHeight="1">
      <c r="A144" s="390"/>
      <c r="B144" s="391"/>
      <c r="C144" s="392"/>
      <c r="D144" s="393"/>
      <c r="E144" s="394"/>
      <c r="F144" s="391"/>
      <c r="G144" s="392"/>
      <c r="H144" s="393"/>
      <c r="I144" s="393"/>
      <c r="J144" s="393"/>
      <c r="K144" s="393"/>
      <c r="L144" s="395"/>
      <c r="M144" s="391"/>
      <c r="N144" s="392"/>
      <c r="O144" s="393"/>
      <c r="P144" s="393"/>
      <c r="Q144" s="393"/>
      <c r="R144" s="393"/>
      <c r="S144" s="395"/>
      <c r="T144" s="391"/>
      <c r="U144" s="390"/>
    </row>
    <row r="145" spans="1:21" ht="25.5" customHeight="1">
      <c r="A145" s="396" t="s">
        <v>309</v>
      </c>
      <c r="B145" s="397"/>
      <c r="C145" s="398">
        <v>1659</v>
      </c>
      <c r="D145" s="399">
        <v>-104</v>
      </c>
      <c r="E145" s="400">
        <v>-6.2700000000000006E-2</v>
      </c>
      <c r="F145" s="397"/>
      <c r="G145" s="401">
        <v>407</v>
      </c>
      <c r="H145" s="399">
        <v>35</v>
      </c>
      <c r="I145" s="399">
        <v>666</v>
      </c>
      <c r="J145" s="399">
        <v>26</v>
      </c>
      <c r="K145" s="402">
        <v>1134</v>
      </c>
      <c r="L145" s="400">
        <v>0.72926045016077168</v>
      </c>
      <c r="M145" s="397"/>
      <c r="N145" s="401">
        <v>131</v>
      </c>
      <c r="O145" s="399">
        <v>6</v>
      </c>
      <c r="P145" s="399">
        <v>277</v>
      </c>
      <c r="Q145" s="399">
        <v>7</v>
      </c>
      <c r="R145" s="399">
        <v>421</v>
      </c>
      <c r="S145" s="400">
        <v>0.27073954983922827</v>
      </c>
      <c r="T145" s="397"/>
      <c r="U145" s="165">
        <v>1555</v>
      </c>
    </row>
    <row r="146" spans="1:21" ht="25.5" customHeight="1">
      <c r="A146" s="396" t="s">
        <v>310</v>
      </c>
      <c r="B146" s="397"/>
      <c r="C146" s="401">
        <v>613</v>
      </c>
      <c r="D146" s="399">
        <v>275</v>
      </c>
      <c r="E146" s="400">
        <v>0.4486</v>
      </c>
      <c r="F146" s="397"/>
      <c r="G146" s="401">
        <v>216</v>
      </c>
      <c r="H146" s="399">
        <v>24</v>
      </c>
      <c r="I146" s="399">
        <v>428</v>
      </c>
      <c r="J146" s="399">
        <v>22</v>
      </c>
      <c r="K146" s="399">
        <v>690</v>
      </c>
      <c r="L146" s="400">
        <v>0.77702702702702708</v>
      </c>
      <c r="M146" s="397"/>
      <c r="N146" s="401">
        <v>41</v>
      </c>
      <c r="O146" s="399">
        <v>2</v>
      </c>
      <c r="P146" s="399">
        <v>149</v>
      </c>
      <c r="Q146" s="399">
        <v>6</v>
      </c>
      <c r="R146" s="399">
        <v>198</v>
      </c>
      <c r="S146" s="400">
        <v>0.22297297297297297</v>
      </c>
      <c r="T146" s="397"/>
      <c r="U146" s="403">
        <v>888</v>
      </c>
    </row>
    <row r="147" spans="1:21" ht="25.5" customHeight="1">
      <c r="A147" s="396" t="s">
        <v>311</v>
      </c>
      <c r="B147" s="397"/>
      <c r="C147" s="401">
        <v>527</v>
      </c>
      <c r="D147" s="399">
        <v>-46</v>
      </c>
      <c r="E147" s="400">
        <v>-8.7300000000000003E-2</v>
      </c>
      <c r="F147" s="397"/>
      <c r="G147" s="401">
        <v>151</v>
      </c>
      <c r="H147" s="399">
        <v>12</v>
      </c>
      <c r="I147" s="399">
        <v>279</v>
      </c>
      <c r="J147" s="399">
        <v>8</v>
      </c>
      <c r="K147" s="399">
        <v>450</v>
      </c>
      <c r="L147" s="400">
        <v>0.93555093555093549</v>
      </c>
      <c r="M147" s="397"/>
      <c r="N147" s="401">
        <v>8</v>
      </c>
      <c r="O147" s="399">
        <v>3</v>
      </c>
      <c r="P147" s="399">
        <v>20</v>
      </c>
      <c r="Q147" s="399"/>
      <c r="R147" s="399">
        <v>31</v>
      </c>
      <c r="S147" s="400">
        <v>6.4449064449064453E-2</v>
      </c>
      <c r="T147" s="397"/>
      <c r="U147" s="403">
        <v>481</v>
      </c>
    </row>
    <row r="148" spans="1:21" ht="25.5" customHeight="1">
      <c r="A148" s="396" t="s">
        <v>312</v>
      </c>
      <c r="B148" s="397"/>
      <c r="C148" s="401">
        <v>179</v>
      </c>
      <c r="D148" s="399">
        <v>52</v>
      </c>
      <c r="E148" s="400">
        <v>0.29049999999999998</v>
      </c>
      <c r="F148" s="397"/>
      <c r="G148" s="401">
        <v>102</v>
      </c>
      <c r="H148" s="399">
        <v>4</v>
      </c>
      <c r="I148" s="399">
        <v>122</v>
      </c>
      <c r="J148" s="399">
        <v>3</v>
      </c>
      <c r="K148" s="399">
        <v>231</v>
      </c>
      <c r="L148" s="400">
        <v>1</v>
      </c>
      <c r="M148" s="397"/>
      <c r="N148" s="401"/>
      <c r="O148" s="399"/>
      <c r="P148" s="399"/>
      <c r="Q148" s="399"/>
      <c r="R148" s="399">
        <v>0</v>
      </c>
      <c r="S148" s="400">
        <v>0</v>
      </c>
      <c r="T148" s="397"/>
      <c r="U148" s="403">
        <v>231</v>
      </c>
    </row>
    <row r="149" spans="1:21" ht="25.5" customHeight="1">
      <c r="A149" s="396" t="s">
        <v>313</v>
      </c>
      <c r="B149" s="397"/>
      <c r="C149" s="401">
        <v>99</v>
      </c>
      <c r="D149" s="399">
        <v>48</v>
      </c>
      <c r="E149" s="400">
        <v>0.48480000000000001</v>
      </c>
      <c r="F149" s="397"/>
      <c r="G149" s="401">
        <v>83</v>
      </c>
      <c r="H149" s="399">
        <v>5</v>
      </c>
      <c r="I149" s="399">
        <v>48</v>
      </c>
      <c r="J149" s="399">
        <v>3</v>
      </c>
      <c r="K149" s="399">
        <v>139</v>
      </c>
      <c r="L149" s="400">
        <v>0.94557823129251706</v>
      </c>
      <c r="M149" s="397"/>
      <c r="N149" s="401">
        <v>3</v>
      </c>
      <c r="O149" s="399">
        <v>1</v>
      </c>
      <c r="P149" s="399">
        <v>4</v>
      </c>
      <c r="Q149" s="399"/>
      <c r="R149" s="399">
        <v>8</v>
      </c>
      <c r="S149" s="400">
        <v>5.4421768707482991E-2</v>
      </c>
      <c r="T149" s="397"/>
      <c r="U149" s="403">
        <v>147</v>
      </c>
    </row>
    <row r="150" spans="1:21" ht="25.5" customHeight="1">
      <c r="A150" s="396" t="s">
        <v>314</v>
      </c>
      <c r="B150" s="397"/>
      <c r="C150" s="401">
        <v>203</v>
      </c>
      <c r="D150" s="399">
        <v>-94</v>
      </c>
      <c r="E150" s="400">
        <v>-0.46310000000000001</v>
      </c>
      <c r="F150" s="397"/>
      <c r="G150" s="401">
        <v>36</v>
      </c>
      <c r="H150" s="399"/>
      <c r="I150" s="399">
        <v>51</v>
      </c>
      <c r="J150" s="399">
        <v>2</v>
      </c>
      <c r="K150" s="399">
        <v>89</v>
      </c>
      <c r="L150" s="400">
        <v>0.8165137614678899</v>
      </c>
      <c r="M150" s="397"/>
      <c r="N150" s="401">
        <v>1</v>
      </c>
      <c r="O150" s="399"/>
      <c r="P150" s="399">
        <v>19</v>
      </c>
      <c r="Q150" s="399"/>
      <c r="R150" s="399">
        <v>20</v>
      </c>
      <c r="S150" s="400">
        <v>0.1834862385321101</v>
      </c>
      <c r="T150" s="397"/>
      <c r="U150" s="403">
        <v>109</v>
      </c>
    </row>
    <row r="151" spans="1:21" ht="25.5" customHeight="1">
      <c r="A151" s="396" t="s">
        <v>315</v>
      </c>
      <c r="B151" s="397"/>
      <c r="C151" s="401">
        <v>92</v>
      </c>
      <c r="D151" s="399">
        <v>-26</v>
      </c>
      <c r="E151" s="400">
        <v>-0.28260000000000002</v>
      </c>
      <c r="F151" s="397"/>
      <c r="G151" s="401">
        <v>4</v>
      </c>
      <c r="H151" s="399"/>
      <c r="I151" s="399">
        <v>58</v>
      </c>
      <c r="J151" s="399">
        <v>4</v>
      </c>
      <c r="K151" s="399">
        <v>66</v>
      </c>
      <c r="L151" s="400">
        <v>1</v>
      </c>
      <c r="M151" s="397"/>
      <c r="N151" s="401"/>
      <c r="O151" s="399"/>
      <c r="P151" s="399"/>
      <c r="Q151" s="399"/>
      <c r="R151" s="399">
        <v>0</v>
      </c>
      <c r="S151" s="400">
        <v>0</v>
      </c>
      <c r="T151" s="397"/>
      <c r="U151" s="403">
        <v>66</v>
      </c>
    </row>
    <row r="152" spans="1:21" ht="25.5" customHeight="1">
      <c r="A152" s="396" t="s">
        <v>316</v>
      </c>
      <c r="B152" s="397"/>
      <c r="C152" s="401">
        <v>112</v>
      </c>
      <c r="D152" s="399">
        <v>-48</v>
      </c>
      <c r="E152" s="400">
        <v>-0.42859999999999998</v>
      </c>
      <c r="F152" s="397"/>
      <c r="G152" s="401">
        <v>8</v>
      </c>
      <c r="H152" s="399"/>
      <c r="I152" s="399">
        <v>56</v>
      </c>
      <c r="J152" s="399"/>
      <c r="K152" s="399">
        <v>64</v>
      </c>
      <c r="L152" s="400">
        <v>1</v>
      </c>
      <c r="M152" s="397"/>
      <c r="N152" s="401"/>
      <c r="O152" s="399"/>
      <c r="P152" s="399"/>
      <c r="Q152" s="399"/>
      <c r="R152" s="399">
        <v>0</v>
      </c>
      <c r="S152" s="400">
        <v>0</v>
      </c>
      <c r="T152" s="397"/>
      <c r="U152" s="403">
        <v>64</v>
      </c>
    </row>
    <row r="153" spans="1:21" ht="25.5" customHeight="1">
      <c r="A153" s="396" t="s">
        <v>317</v>
      </c>
      <c r="B153" s="397"/>
      <c r="C153" s="401">
        <v>122</v>
      </c>
      <c r="D153" s="399">
        <v>18</v>
      </c>
      <c r="E153" s="400">
        <v>0.14749999999999999</v>
      </c>
      <c r="F153" s="397"/>
      <c r="G153" s="401">
        <v>33</v>
      </c>
      <c r="H153" s="399">
        <v>5</v>
      </c>
      <c r="I153" s="399">
        <v>93</v>
      </c>
      <c r="J153" s="399">
        <v>7</v>
      </c>
      <c r="K153" s="399">
        <v>138</v>
      </c>
      <c r="L153" s="400">
        <v>0.98571428571428565</v>
      </c>
      <c r="M153" s="397"/>
      <c r="N153" s="401"/>
      <c r="O153" s="399"/>
      <c r="P153" s="399">
        <v>2</v>
      </c>
      <c r="Q153" s="399"/>
      <c r="R153" s="399">
        <v>2</v>
      </c>
      <c r="S153" s="400">
        <v>1.4285714285714285E-2</v>
      </c>
      <c r="T153" s="397"/>
      <c r="U153" s="403">
        <v>140</v>
      </c>
    </row>
    <row r="154" spans="1:21" ht="25.5" customHeight="1">
      <c r="A154" s="396" t="s">
        <v>318</v>
      </c>
      <c r="B154" s="397"/>
      <c r="C154" s="401">
        <v>84</v>
      </c>
      <c r="D154" s="399">
        <v>-6</v>
      </c>
      <c r="E154" s="400">
        <v>-7.1400000000000005E-2</v>
      </c>
      <c r="F154" s="397"/>
      <c r="G154" s="401">
        <v>28</v>
      </c>
      <c r="H154" s="399"/>
      <c r="I154" s="399">
        <v>47</v>
      </c>
      <c r="J154" s="399">
        <v>3</v>
      </c>
      <c r="K154" s="399">
        <v>78</v>
      </c>
      <c r="L154" s="400">
        <v>1</v>
      </c>
      <c r="M154" s="397"/>
      <c r="N154" s="401"/>
      <c r="O154" s="399"/>
      <c r="P154" s="399"/>
      <c r="Q154" s="399"/>
      <c r="R154" s="399">
        <v>0</v>
      </c>
      <c r="S154" s="400">
        <v>0</v>
      </c>
      <c r="T154" s="397"/>
      <c r="U154" s="403">
        <v>78</v>
      </c>
    </row>
    <row r="155" spans="1:21" ht="25.5" customHeight="1">
      <c r="A155" s="396" t="s">
        <v>319</v>
      </c>
      <c r="B155" s="397"/>
      <c r="C155" s="401">
        <v>74</v>
      </c>
      <c r="D155" s="399">
        <v>-10</v>
      </c>
      <c r="E155" s="400">
        <v>-0.1351</v>
      </c>
      <c r="F155" s="397"/>
      <c r="G155" s="401">
        <v>13</v>
      </c>
      <c r="H155" s="399">
        <v>1</v>
      </c>
      <c r="I155" s="399">
        <v>47</v>
      </c>
      <c r="J155" s="399">
        <v>3</v>
      </c>
      <c r="K155" s="399">
        <v>64</v>
      </c>
      <c r="L155" s="400">
        <v>1</v>
      </c>
      <c r="M155" s="397"/>
      <c r="N155" s="401"/>
      <c r="O155" s="399"/>
      <c r="P155" s="399"/>
      <c r="Q155" s="399"/>
      <c r="R155" s="399">
        <v>0</v>
      </c>
      <c r="S155" s="400">
        <v>0</v>
      </c>
      <c r="T155" s="397"/>
      <c r="U155" s="403">
        <v>64</v>
      </c>
    </row>
    <row r="156" spans="1:21" ht="25.5" customHeight="1">
      <c r="A156" s="396" t="s">
        <v>320</v>
      </c>
      <c r="B156" s="397"/>
      <c r="C156" s="401">
        <v>63</v>
      </c>
      <c r="D156" s="399">
        <v>131</v>
      </c>
      <c r="E156" s="400">
        <v>2.0794000000000001</v>
      </c>
      <c r="F156" s="397"/>
      <c r="G156" s="401">
        <v>85</v>
      </c>
      <c r="H156" s="399">
        <v>5</v>
      </c>
      <c r="I156" s="399">
        <v>97</v>
      </c>
      <c r="J156" s="399">
        <v>2</v>
      </c>
      <c r="K156" s="399">
        <v>189</v>
      </c>
      <c r="L156" s="400">
        <v>0.97422680412371132</v>
      </c>
      <c r="M156" s="397"/>
      <c r="N156" s="401"/>
      <c r="O156" s="399"/>
      <c r="P156" s="399">
        <v>5</v>
      </c>
      <c r="Q156" s="399"/>
      <c r="R156" s="399">
        <v>5</v>
      </c>
      <c r="S156" s="400">
        <v>2.5773195876288662E-2</v>
      </c>
      <c r="T156" s="397"/>
      <c r="U156" s="403">
        <v>194</v>
      </c>
    </row>
    <row r="157" spans="1:21" ht="25.5" customHeight="1">
      <c r="A157" s="390"/>
      <c r="B157" s="391"/>
      <c r="C157" s="392"/>
      <c r="D157" s="393"/>
      <c r="E157" s="394"/>
      <c r="F157" s="391"/>
      <c r="G157" s="392"/>
      <c r="H157" s="393"/>
      <c r="I157" s="393"/>
      <c r="J157" s="393"/>
      <c r="K157" s="393"/>
      <c r="L157" s="395"/>
      <c r="M157" s="391"/>
      <c r="N157" s="392"/>
      <c r="O157" s="393"/>
      <c r="P157" s="393"/>
      <c r="Q157" s="393"/>
      <c r="R157" s="393"/>
      <c r="S157" s="395"/>
      <c r="T157" s="391"/>
      <c r="U157" s="390"/>
    </row>
    <row r="158" spans="1:21" ht="25.5" customHeight="1">
      <c r="A158" s="209" t="s">
        <v>120</v>
      </c>
      <c r="B158" s="207"/>
      <c r="C158" s="210">
        <v>3478</v>
      </c>
      <c r="D158" s="214">
        <v>1621</v>
      </c>
      <c r="E158" s="212">
        <v>0.46610000000000001</v>
      </c>
      <c r="F158" s="207"/>
      <c r="G158" s="210">
        <v>1456</v>
      </c>
      <c r="H158" s="211">
        <v>139</v>
      </c>
      <c r="I158" s="214">
        <v>2930</v>
      </c>
      <c r="J158" s="211">
        <v>209</v>
      </c>
      <c r="K158" s="214">
        <v>4734</v>
      </c>
      <c r="L158" s="212">
        <v>0.92841733673269278</v>
      </c>
      <c r="M158" s="207"/>
      <c r="N158" s="213">
        <v>160</v>
      </c>
      <c r="O158" s="211">
        <v>27</v>
      </c>
      <c r="P158" s="211">
        <v>167</v>
      </c>
      <c r="Q158" s="211">
        <v>11</v>
      </c>
      <c r="R158" s="211">
        <v>365</v>
      </c>
      <c r="S158" s="212">
        <v>7.158266326730732E-2</v>
      </c>
      <c r="T158" s="207"/>
      <c r="U158" s="215">
        <v>5099</v>
      </c>
    </row>
    <row r="159" spans="1:21" ht="25.5" customHeight="1">
      <c r="A159" s="390"/>
      <c r="B159" s="391"/>
      <c r="C159" s="392"/>
      <c r="D159" s="393"/>
      <c r="E159" s="394"/>
      <c r="F159" s="391"/>
      <c r="G159" s="392"/>
      <c r="H159" s="393"/>
      <c r="I159" s="393"/>
      <c r="J159" s="393"/>
      <c r="K159" s="393"/>
      <c r="L159" s="395"/>
      <c r="M159" s="391"/>
      <c r="N159" s="392"/>
      <c r="O159" s="393"/>
      <c r="P159" s="393"/>
      <c r="Q159" s="393"/>
      <c r="R159" s="393"/>
      <c r="S159" s="395"/>
      <c r="T159" s="391"/>
      <c r="U159" s="390"/>
    </row>
    <row r="160" spans="1:21" ht="25.5" customHeight="1">
      <c r="A160" s="396" t="s">
        <v>321</v>
      </c>
      <c r="B160" s="397"/>
      <c r="C160" s="398">
        <v>1670</v>
      </c>
      <c r="D160" s="399">
        <v>512</v>
      </c>
      <c r="E160" s="400">
        <v>0.30659999999999998</v>
      </c>
      <c r="F160" s="397"/>
      <c r="G160" s="401">
        <v>573</v>
      </c>
      <c r="H160" s="399">
        <v>62</v>
      </c>
      <c r="I160" s="402">
        <v>1164</v>
      </c>
      <c r="J160" s="399">
        <v>95</v>
      </c>
      <c r="K160" s="402">
        <v>1894</v>
      </c>
      <c r="L160" s="400">
        <v>0.86801099908340973</v>
      </c>
      <c r="M160" s="397"/>
      <c r="N160" s="401">
        <v>134</v>
      </c>
      <c r="O160" s="399">
        <v>20</v>
      </c>
      <c r="P160" s="399">
        <v>126</v>
      </c>
      <c r="Q160" s="399">
        <v>8</v>
      </c>
      <c r="R160" s="399">
        <v>288</v>
      </c>
      <c r="S160" s="400">
        <v>0.1319890009165903</v>
      </c>
      <c r="T160" s="397"/>
      <c r="U160" s="165">
        <v>2182</v>
      </c>
    </row>
    <row r="161" spans="1:21" ht="25.5" customHeight="1">
      <c r="A161" s="396" t="s">
        <v>322</v>
      </c>
      <c r="B161" s="397"/>
      <c r="C161" s="401">
        <v>414</v>
      </c>
      <c r="D161" s="399">
        <v>351</v>
      </c>
      <c r="E161" s="400">
        <v>0.8478</v>
      </c>
      <c r="F161" s="397"/>
      <c r="G161" s="401">
        <v>231</v>
      </c>
      <c r="H161" s="399">
        <v>31</v>
      </c>
      <c r="I161" s="399">
        <v>422</v>
      </c>
      <c r="J161" s="399">
        <v>47</v>
      </c>
      <c r="K161" s="399">
        <v>731</v>
      </c>
      <c r="L161" s="400">
        <v>0.9555555555555556</v>
      </c>
      <c r="M161" s="397"/>
      <c r="N161" s="401">
        <v>15</v>
      </c>
      <c r="O161" s="399">
        <v>4</v>
      </c>
      <c r="P161" s="399">
        <v>15</v>
      </c>
      <c r="Q161" s="399"/>
      <c r="R161" s="399">
        <v>34</v>
      </c>
      <c r="S161" s="400">
        <v>4.4444444444444446E-2</v>
      </c>
      <c r="T161" s="397"/>
      <c r="U161" s="403">
        <v>765</v>
      </c>
    </row>
    <row r="162" spans="1:21" ht="25.5" customHeight="1">
      <c r="A162" s="396" t="s">
        <v>323</v>
      </c>
      <c r="B162" s="397"/>
      <c r="C162" s="401">
        <v>354</v>
      </c>
      <c r="D162" s="399">
        <v>240</v>
      </c>
      <c r="E162" s="400">
        <v>0.67800000000000005</v>
      </c>
      <c r="F162" s="397"/>
      <c r="G162" s="401">
        <v>159</v>
      </c>
      <c r="H162" s="399">
        <v>15</v>
      </c>
      <c r="I162" s="399">
        <v>384</v>
      </c>
      <c r="J162" s="399">
        <v>16</v>
      </c>
      <c r="K162" s="399">
        <v>574</v>
      </c>
      <c r="L162" s="400">
        <v>0.96632996632996637</v>
      </c>
      <c r="M162" s="397"/>
      <c r="N162" s="401">
        <v>6</v>
      </c>
      <c r="O162" s="399">
        <v>2</v>
      </c>
      <c r="P162" s="399">
        <v>10</v>
      </c>
      <c r="Q162" s="399">
        <v>2</v>
      </c>
      <c r="R162" s="399">
        <v>20</v>
      </c>
      <c r="S162" s="400">
        <v>3.3670033670033669E-2</v>
      </c>
      <c r="T162" s="397"/>
      <c r="U162" s="403">
        <v>594</v>
      </c>
    </row>
    <row r="163" spans="1:21" ht="25.5" customHeight="1">
      <c r="A163" s="396" t="s">
        <v>324</v>
      </c>
      <c r="B163" s="397"/>
      <c r="C163" s="401">
        <v>272</v>
      </c>
      <c r="D163" s="399">
        <v>16</v>
      </c>
      <c r="E163" s="400">
        <v>5.8799999999999998E-2</v>
      </c>
      <c r="F163" s="397"/>
      <c r="G163" s="401">
        <v>43</v>
      </c>
      <c r="H163" s="399">
        <v>4</v>
      </c>
      <c r="I163" s="399">
        <v>228</v>
      </c>
      <c r="J163" s="399">
        <v>13</v>
      </c>
      <c r="K163" s="399">
        <v>288</v>
      </c>
      <c r="L163" s="400">
        <v>1</v>
      </c>
      <c r="M163" s="397"/>
      <c r="N163" s="401"/>
      <c r="O163" s="399"/>
      <c r="P163" s="399"/>
      <c r="Q163" s="399"/>
      <c r="R163" s="399">
        <v>0</v>
      </c>
      <c r="S163" s="400">
        <v>0</v>
      </c>
      <c r="T163" s="397"/>
      <c r="U163" s="403">
        <v>288</v>
      </c>
    </row>
    <row r="164" spans="1:21" ht="25.5" customHeight="1">
      <c r="A164" s="396" t="s">
        <v>325</v>
      </c>
      <c r="B164" s="397"/>
      <c r="C164" s="401">
        <v>176</v>
      </c>
      <c r="D164" s="399">
        <v>-57</v>
      </c>
      <c r="E164" s="400">
        <v>-0.32390000000000002</v>
      </c>
      <c r="F164" s="397"/>
      <c r="G164" s="401">
        <v>17</v>
      </c>
      <c r="H164" s="399"/>
      <c r="I164" s="399">
        <v>94</v>
      </c>
      <c r="J164" s="399">
        <v>6</v>
      </c>
      <c r="K164" s="399">
        <v>117</v>
      </c>
      <c r="L164" s="400">
        <v>0.98319327731092443</v>
      </c>
      <c r="M164" s="397"/>
      <c r="N164" s="401"/>
      <c r="O164" s="399"/>
      <c r="P164" s="399">
        <v>2</v>
      </c>
      <c r="Q164" s="399"/>
      <c r="R164" s="399">
        <v>2</v>
      </c>
      <c r="S164" s="400">
        <v>1.680672268907563E-2</v>
      </c>
      <c r="T164" s="397"/>
      <c r="U164" s="403">
        <v>119</v>
      </c>
    </row>
    <row r="165" spans="1:21" ht="25.5" customHeight="1">
      <c r="A165" s="396" t="s">
        <v>326</v>
      </c>
      <c r="B165" s="397"/>
      <c r="C165" s="401">
        <v>166</v>
      </c>
      <c r="D165" s="399">
        <v>-5</v>
      </c>
      <c r="E165" s="400">
        <v>-3.0099999999999998E-2</v>
      </c>
      <c r="F165" s="397"/>
      <c r="G165" s="401">
        <v>43</v>
      </c>
      <c r="H165" s="399">
        <v>3</v>
      </c>
      <c r="I165" s="399">
        <v>111</v>
      </c>
      <c r="J165" s="399">
        <v>4</v>
      </c>
      <c r="K165" s="399">
        <v>161</v>
      </c>
      <c r="L165" s="400">
        <v>1</v>
      </c>
      <c r="M165" s="397"/>
      <c r="N165" s="401"/>
      <c r="O165" s="399"/>
      <c r="P165" s="399"/>
      <c r="Q165" s="399"/>
      <c r="R165" s="399">
        <v>0</v>
      </c>
      <c r="S165" s="400">
        <v>0</v>
      </c>
      <c r="T165" s="397"/>
      <c r="U165" s="403">
        <v>161</v>
      </c>
    </row>
    <row r="166" spans="1:21" ht="25.5" customHeight="1">
      <c r="A166" s="396" t="s">
        <v>327</v>
      </c>
      <c r="B166" s="397"/>
      <c r="C166" s="401">
        <v>73</v>
      </c>
      <c r="D166" s="399">
        <v>159</v>
      </c>
      <c r="E166" s="400">
        <v>2.1781000000000001</v>
      </c>
      <c r="F166" s="397"/>
      <c r="G166" s="401">
        <v>69</v>
      </c>
      <c r="H166" s="399">
        <v>5</v>
      </c>
      <c r="I166" s="399">
        <v>136</v>
      </c>
      <c r="J166" s="399">
        <v>19</v>
      </c>
      <c r="K166" s="399">
        <v>229</v>
      </c>
      <c r="L166" s="400">
        <v>0.98706896551724144</v>
      </c>
      <c r="M166" s="397"/>
      <c r="N166" s="401"/>
      <c r="O166" s="399"/>
      <c r="P166" s="399">
        <v>3</v>
      </c>
      <c r="Q166" s="399"/>
      <c r="R166" s="399">
        <v>3</v>
      </c>
      <c r="S166" s="400">
        <v>1.2931034482758621E-2</v>
      </c>
      <c r="T166" s="397"/>
      <c r="U166" s="403">
        <v>232</v>
      </c>
    </row>
    <row r="167" spans="1:21" ht="25.5" customHeight="1">
      <c r="A167" s="396" t="s">
        <v>328</v>
      </c>
      <c r="B167" s="397"/>
      <c r="C167" s="401">
        <v>74</v>
      </c>
      <c r="D167" s="399">
        <v>78</v>
      </c>
      <c r="E167" s="400">
        <v>1.0541</v>
      </c>
      <c r="F167" s="397"/>
      <c r="G167" s="401">
        <v>67</v>
      </c>
      <c r="H167" s="399">
        <v>1</v>
      </c>
      <c r="I167" s="399">
        <v>79</v>
      </c>
      <c r="J167" s="399"/>
      <c r="K167" s="399">
        <v>147</v>
      </c>
      <c r="L167" s="400">
        <v>0.9671052631578948</v>
      </c>
      <c r="M167" s="397"/>
      <c r="N167" s="401">
        <v>3</v>
      </c>
      <c r="O167" s="399"/>
      <c r="P167" s="399">
        <v>2</v>
      </c>
      <c r="Q167" s="399"/>
      <c r="R167" s="399">
        <v>5</v>
      </c>
      <c r="S167" s="400">
        <v>3.2894736842105261E-2</v>
      </c>
      <c r="T167" s="397"/>
      <c r="U167" s="403">
        <v>152</v>
      </c>
    </row>
    <row r="168" spans="1:21" ht="25.5" customHeight="1">
      <c r="A168" s="396" t="s">
        <v>329</v>
      </c>
      <c r="B168" s="397"/>
      <c r="C168" s="401">
        <v>136</v>
      </c>
      <c r="D168" s="399">
        <v>132</v>
      </c>
      <c r="E168" s="400">
        <v>0.97060000000000002</v>
      </c>
      <c r="F168" s="397"/>
      <c r="G168" s="401">
        <v>118</v>
      </c>
      <c r="H168" s="399">
        <v>7</v>
      </c>
      <c r="I168" s="399">
        <v>135</v>
      </c>
      <c r="J168" s="399">
        <v>4</v>
      </c>
      <c r="K168" s="399">
        <v>264</v>
      </c>
      <c r="L168" s="400">
        <v>0.98507462686567171</v>
      </c>
      <c r="M168" s="397"/>
      <c r="N168" s="401">
        <v>2</v>
      </c>
      <c r="O168" s="399">
        <v>1</v>
      </c>
      <c r="P168" s="399">
        <v>1</v>
      </c>
      <c r="Q168" s="399"/>
      <c r="R168" s="399">
        <v>4</v>
      </c>
      <c r="S168" s="400">
        <v>1.492537313432836E-2</v>
      </c>
      <c r="T168" s="397"/>
      <c r="U168" s="403">
        <v>268</v>
      </c>
    </row>
    <row r="169" spans="1:21" ht="25.5" customHeight="1">
      <c r="A169" s="396" t="s">
        <v>330</v>
      </c>
      <c r="B169" s="397"/>
      <c r="C169" s="401">
        <v>51</v>
      </c>
      <c r="D169" s="399">
        <v>37</v>
      </c>
      <c r="E169" s="400">
        <v>0.72550000000000003</v>
      </c>
      <c r="F169" s="397"/>
      <c r="G169" s="401">
        <v>30</v>
      </c>
      <c r="H169" s="399">
        <v>1</v>
      </c>
      <c r="I169" s="399">
        <v>53</v>
      </c>
      <c r="J169" s="399">
        <v>1</v>
      </c>
      <c r="K169" s="399">
        <v>85</v>
      </c>
      <c r="L169" s="400">
        <v>0.96590909090909094</v>
      </c>
      <c r="M169" s="397"/>
      <c r="N169" s="401"/>
      <c r="O169" s="399"/>
      <c r="P169" s="399">
        <v>3</v>
      </c>
      <c r="Q169" s="399"/>
      <c r="R169" s="399">
        <v>3</v>
      </c>
      <c r="S169" s="400">
        <v>3.4090909090909088E-2</v>
      </c>
      <c r="T169" s="397"/>
      <c r="U169" s="403">
        <v>88</v>
      </c>
    </row>
    <row r="170" spans="1:21" ht="25.5" customHeight="1">
      <c r="A170" s="396" t="s">
        <v>331</v>
      </c>
      <c r="B170" s="397"/>
      <c r="C170" s="401">
        <v>47</v>
      </c>
      <c r="D170" s="399">
        <v>42</v>
      </c>
      <c r="E170" s="400">
        <v>0.89359999999999995</v>
      </c>
      <c r="F170" s="397"/>
      <c r="G170" s="401">
        <v>35</v>
      </c>
      <c r="H170" s="399">
        <v>5</v>
      </c>
      <c r="I170" s="399">
        <v>46</v>
      </c>
      <c r="J170" s="399">
        <v>2</v>
      </c>
      <c r="K170" s="399">
        <v>88</v>
      </c>
      <c r="L170" s="400">
        <v>0.98876404494382031</v>
      </c>
      <c r="M170" s="397"/>
      <c r="N170" s="401"/>
      <c r="O170" s="399"/>
      <c r="P170" s="399">
        <v>1</v>
      </c>
      <c r="Q170" s="399"/>
      <c r="R170" s="399">
        <v>1</v>
      </c>
      <c r="S170" s="400">
        <v>1.1235955056179777E-2</v>
      </c>
      <c r="T170" s="397"/>
      <c r="U170" s="403">
        <v>89</v>
      </c>
    </row>
    <row r="171" spans="1:21" ht="25.5" customHeight="1">
      <c r="A171" s="396" t="s">
        <v>332</v>
      </c>
      <c r="B171" s="397"/>
      <c r="C171" s="401">
        <v>45</v>
      </c>
      <c r="D171" s="399">
        <v>116</v>
      </c>
      <c r="E171" s="400">
        <v>2.5777999999999999</v>
      </c>
      <c r="F171" s="397"/>
      <c r="G171" s="401">
        <v>71</v>
      </c>
      <c r="H171" s="399">
        <v>5</v>
      </c>
      <c r="I171" s="399">
        <v>78</v>
      </c>
      <c r="J171" s="399">
        <v>2</v>
      </c>
      <c r="K171" s="399">
        <v>156</v>
      </c>
      <c r="L171" s="400">
        <v>0.96894409937888204</v>
      </c>
      <c r="M171" s="397"/>
      <c r="N171" s="401"/>
      <c r="O171" s="399"/>
      <c r="P171" s="399">
        <v>4</v>
      </c>
      <c r="Q171" s="399">
        <v>1</v>
      </c>
      <c r="R171" s="399">
        <v>5</v>
      </c>
      <c r="S171" s="400">
        <v>3.1055900621118012E-2</v>
      </c>
      <c r="T171" s="397"/>
      <c r="U171" s="403">
        <v>161</v>
      </c>
    </row>
    <row r="172" spans="1:21" ht="25.5" customHeight="1">
      <c r="A172" s="390"/>
      <c r="B172" s="391"/>
      <c r="C172" s="392"/>
      <c r="D172" s="393"/>
      <c r="E172" s="394"/>
      <c r="F172" s="391"/>
      <c r="G172" s="392"/>
      <c r="H172" s="393"/>
      <c r="I172" s="393"/>
      <c r="J172" s="393"/>
      <c r="K172" s="393"/>
      <c r="L172" s="395"/>
      <c r="M172" s="391"/>
      <c r="N172" s="392"/>
      <c r="O172" s="393"/>
      <c r="P172" s="393"/>
      <c r="Q172" s="393"/>
      <c r="R172" s="393"/>
      <c r="S172" s="395"/>
      <c r="T172" s="391"/>
      <c r="U172" s="390"/>
    </row>
    <row r="173" spans="1:21" ht="25.5" customHeight="1">
      <c r="A173" s="209" t="s">
        <v>121</v>
      </c>
      <c r="B173" s="207"/>
      <c r="C173" s="210">
        <v>13570</v>
      </c>
      <c r="D173" s="211">
        <v>-100</v>
      </c>
      <c r="E173" s="212">
        <v>-7.4000000000000003E-3</v>
      </c>
      <c r="F173" s="207"/>
      <c r="G173" s="210">
        <v>5738</v>
      </c>
      <c r="H173" s="211">
        <v>330</v>
      </c>
      <c r="I173" s="214">
        <v>5510</v>
      </c>
      <c r="J173" s="211">
        <v>219</v>
      </c>
      <c r="K173" s="214">
        <v>11797</v>
      </c>
      <c r="L173" s="212">
        <v>0.87579806978470676</v>
      </c>
      <c r="M173" s="207"/>
      <c r="N173" s="213">
        <v>912</v>
      </c>
      <c r="O173" s="211">
        <v>60</v>
      </c>
      <c r="P173" s="211">
        <v>690</v>
      </c>
      <c r="Q173" s="211">
        <v>11</v>
      </c>
      <c r="R173" s="214">
        <v>1673</v>
      </c>
      <c r="S173" s="212">
        <v>0.12420193021529326</v>
      </c>
      <c r="T173" s="207"/>
      <c r="U173" s="215">
        <v>13470</v>
      </c>
    </row>
    <row r="174" spans="1:21" ht="25.5" customHeight="1">
      <c r="A174" s="390"/>
      <c r="B174" s="391"/>
      <c r="C174" s="392"/>
      <c r="D174" s="393"/>
      <c r="E174" s="394"/>
      <c r="F174" s="391"/>
      <c r="G174" s="392"/>
      <c r="H174" s="393"/>
      <c r="I174" s="393"/>
      <c r="J174" s="393"/>
      <c r="K174" s="393"/>
      <c r="L174" s="395"/>
      <c r="M174" s="391"/>
      <c r="N174" s="392"/>
      <c r="O174" s="393"/>
      <c r="P174" s="393"/>
      <c r="Q174" s="393"/>
      <c r="R174" s="393"/>
      <c r="S174" s="395"/>
      <c r="T174" s="391"/>
      <c r="U174" s="390"/>
    </row>
    <row r="175" spans="1:21" ht="25.5" customHeight="1">
      <c r="A175" s="396" t="s">
        <v>333</v>
      </c>
      <c r="B175" s="397"/>
      <c r="C175" s="398">
        <v>4515</v>
      </c>
      <c r="D175" s="402">
        <v>1151</v>
      </c>
      <c r="E175" s="400">
        <v>0.25490000000000002</v>
      </c>
      <c r="F175" s="397"/>
      <c r="G175" s="398">
        <v>2177</v>
      </c>
      <c r="H175" s="399"/>
      <c r="I175" s="402">
        <v>2641</v>
      </c>
      <c r="J175" s="399"/>
      <c r="K175" s="402">
        <v>4818</v>
      </c>
      <c r="L175" s="400">
        <v>0.85033533356865521</v>
      </c>
      <c r="M175" s="397"/>
      <c r="N175" s="401">
        <v>449</v>
      </c>
      <c r="O175" s="399"/>
      <c r="P175" s="399">
        <v>399</v>
      </c>
      <c r="Q175" s="399"/>
      <c r="R175" s="399">
        <v>848</v>
      </c>
      <c r="S175" s="400">
        <v>0.14966466643134488</v>
      </c>
      <c r="T175" s="397"/>
      <c r="U175" s="165">
        <v>5666</v>
      </c>
    </row>
    <row r="176" spans="1:21" ht="25.5" customHeight="1">
      <c r="A176" s="396" t="s">
        <v>334</v>
      </c>
      <c r="B176" s="397"/>
      <c r="C176" s="401">
        <v>84</v>
      </c>
      <c r="D176" s="399">
        <v>-7</v>
      </c>
      <c r="E176" s="400">
        <v>-8.3299999999999999E-2</v>
      </c>
      <c r="F176" s="397"/>
      <c r="G176" s="401">
        <v>71</v>
      </c>
      <c r="H176" s="399">
        <v>5</v>
      </c>
      <c r="I176" s="399"/>
      <c r="J176" s="399"/>
      <c r="K176" s="399">
        <v>76</v>
      </c>
      <c r="L176" s="400">
        <v>0.98701298701298701</v>
      </c>
      <c r="M176" s="397"/>
      <c r="N176" s="401"/>
      <c r="O176" s="399"/>
      <c r="P176" s="399">
        <v>1</v>
      </c>
      <c r="Q176" s="399"/>
      <c r="R176" s="399">
        <v>1</v>
      </c>
      <c r="S176" s="400">
        <v>1.2987012987012986E-2</v>
      </c>
      <c r="T176" s="397"/>
      <c r="U176" s="403">
        <v>77</v>
      </c>
    </row>
    <row r="177" spans="1:21" ht="25.5" customHeight="1">
      <c r="A177" s="396" t="s">
        <v>335</v>
      </c>
      <c r="B177" s="397"/>
      <c r="C177" s="401">
        <v>84</v>
      </c>
      <c r="D177" s="399">
        <v>-18</v>
      </c>
      <c r="E177" s="400">
        <v>-0.21429999999999999</v>
      </c>
      <c r="F177" s="397"/>
      <c r="G177" s="401">
        <v>59</v>
      </c>
      <c r="H177" s="399">
        <v>2</v>
      </c>
      <c r="I177" s="399"/>
      <c r="J177" s="399"/>
      <c r="K177" s="399">
        <v>61</v>
      </c>
      <c r="L177" s="400">
        <v>0.9242424242424242</v>
      </c>
      <c r="M177" s="397"/>
      <c r="N177" s="401"/>
      <c r="O177" s="399"/>
      <c r="P177" s="399">
        <v>5</v>
      </c>
      <c r="Q177" s="399"/>
      <c r="R177" s="399">
        <v>5</v>
      </c>
      <c r="S177" s="400">
        <v>7.575757575757576E-2</v>
      </c>
      <c r="T177" s="397"/>
      <c r="U177" s="403">
        <v>66</v>
      </c>
    </row>
    <row r="178" spans="1:21" ht="25.5" customHeight="1">
      <c r="A178" s="396" t="s">
        <v>336</v>
      </c>
      <c r="B178" s="397"/>
      <c r="C178" s="401">
        <v>84</v>
      </c>
      <c r="D178" s="399">
        <v>-18</v>
      </c>
      <c r="E178" s="400">
        <v>-0.21429999999999999</v>
      </c>
      <c r="F178" s="397"/>
      <c r="G178" s="401">
        <v>52</v>
      </c>
      <c r="H178" s="399">
        <v>4</v>
      </c>
      <c r="I178" s="399">
        <v>9</v>
      </c>
      <c r="J178" s="399"/>
      <c r="K178" s="399">
        <v>65</v>
      </c>
      <c r="L178" s="400">
        <v>0.98484848484848486</v>
      </c>
      <c r="M178" s="397"/>
      <c r="N178" s="401"/>
      <c r="O178" s="399"/>
      <c r="P178" s="399">
        <v>1</v>
      </c>
      <c r="Q178" s="399"/>
      <c r="R178" s="399">
        <v>1</v>
      </c>
      <c r="S178" s="400">
        <v>1.5151515151515152E-2</v>
      </c>
      <c r="T178" s="397"/>
      <c r="U178" s="403">
        <v>66</v>
      </c>
    </row>
    <row r="179" spans="1:21" ht="25.5" customHeight="1">
      <c r="A179" s="396" t="s">
        <v>337</v>
      </c>
      <c r="B179" s="397"/>
      <c r="C179" s="401">
        <v>84</v>
      </c>
      <c r="D179" s="399">
        <v>-26</v>
      </c>
      <c r="E179" s="400">
        <v>-0.3095</v>
      </c>
      <c r="F179" s="397"/>
      <c r="G179" s="401">
        <v>45</v>
      </c>
      <c r="H179" s="399">
        <v>3</v>
      </c>
      <c r="I179" s="399">
        <v>10</v>
      </c>
      <c r="J179" s="399"/>
      <c r="K179" s="399">
        <v>58</v>
      </c>
      <c r="L179" s="400">
        <v>1</v>
      </c>
      <c r="M179" s="397"/>
      <c r="N179" s="401"/>
      <c r="O179" s="399"/>
      <c r="P179" s="399"/>
      <c r="Q179" s="399"/>
      <c r="R179" s="399">
        <v>0</v>
      </c>
      <c r="S179" s="400">
        <v>0</v>
      </c>
      <c r="T179" s="397"/>
      <c r="U179" s="403">
        <v>58</v>
      </c>
    </row>
    <row r="180" spans="1:21" ht="25.5" customHeight="1">
      <c r="A180" s="396" t="s">
        <v>338</v>
      </c>
      <c r="B180" s="397"/>
      <c r="C180" s="401">
        <v>84</v>
      </c>
      <c r="D180" s="399">
        <v>-54</v>
      </c>
      <c r="E180" s="400">
        <v>-0.64290000000000003</v>
      </c>
      <c r="F180" s="397"/>
      <c r="G180" s="401">
        <v>18</v>
      </c>
      <c r="H180" s="399">
        <v>2</v>
      </c>
      <c r="I180" s="399">
        <v>10</v>
      </c>
      <c r="J180" s="399"/>
      <c r="K180" s="399">
        <v>30</v>
      </c>
      <c r="L180" s="400">
        <v>1</v>
      </c>
      <c r="M180" s="397"/>
      <c r="N180" s="401"/>
      <c r="O180" s="399"/>
      <c r="P180" s="399"/>
      <c r="Q180" s="399"/>
      <c r="R180" s="399">
        <v>0</v>
      </c>
      <c r="S180" s="400">
        <v>0</v>
      </c>
      <c r="T180" s="397"/>
      <c r="U180" s="403">
        <v>30</v>
      </c>
    </row>
    <row r="181" spans="1:21" ht="25.5" customHeight="1">
      <c r="A181" s="396" t="s">
        <v>339</v>
      </c>
      <c r="B181" s="397"/>
      <c r="C181" s="401">
        <v>84</v>
      </c>
      <c r="D181" s="399">
        <v>-32</v>
      </c>
      <c r="E181" s="400">
        <v>-0.38100000000000001</v>
      </c>
      <c r="F181" s="397"/>
      <c r="G181" s="401">
        <v>47</v>
      </c>
      <c r="H181" s="399">
        <v>2</v>
      </c>
      <c r="I181" s="399">
        <v>3</v>
      </c>
      <c r="J181" s="399"/>
      <c r="K181" s="399">
        <v>52</v>
      </c>
      <c r="L181" s="400">
        <v>1</v>
      </c>
      <c r="M181" s="397"/>
      <c r="N181" s="401"/>
      <c r="O181" s="399"/>
      <c r="P181" s="399"/>
      <c r="Q181" s="399"/>
      <c r="R181" s="399">
        <v>0</v>
      </c>
      <c r="S181" s="400">
        <v>0</v>
      </c>
      <c r="T181" s="397"/>
      <c r="U181" s="403">
        <v>52</v>
      </c>
    </row>
    <row r="182" spans="1:21" ht="25.5" customHeight="1">
      <c r="A182" s="396" t="s">
        <v>340</v>
      </c>
      <c r="B182" s="397"/>
      <c r="C182" s="398">
        <v>4371</v>
      </c>
      <c r="D182" s="399">
        <v>46</v>
      </c>
      <c r="E182" s="400">
        <v>1.0500000000000001E-2</v>
      </c>
      <c r="F182" s="397"/>
      <c r="G182" s="398">
        <v>2272</v>
      </c>
      <c r="H182" s="399"/>
      <c r="I182" s="402">
        <v>1770</v>
      </c>
      <c r="J182" s="399"/>
      <c r="K182" s="402">
        <v>4042</v>
      </c>
      <c r="L182" s="400">
        <v>0.91510074711342537</v>
      </c>
      <c r="M182" s="397"/>
      <c r="N182" s="401">
        <v>224</v>
      </c>
      <c r="O182" s="399"/>
      <c r="P182" s="399">
        <v>151</v>
      </c>
      <c r="Q182" s="399"/>
      <c r="R182" s="399">
        <v>375</v>
      </c>
      <c r="S182" s="400">
        <v>8.48992528865746E-2</v>
      </c>
      <c r="T182" s="397"/>
      <c r="U182" s="165">
        <v>4417</v>
      </c>
    </row>
    <row r="183" spans="1:21" ht="25.5" customHeight="1">
      <c r="A183" s="396" t="s">
        <v>341</v>
      </c>
      <c r="B183" s="397"/>
      <c r="C183" s="401">
        <v>444</v>
      </c>
      <c r="D183" s="399">
        <v>14</v>
      </c>
      <c r="E183" s="400">
        <v>3.15E-2</v>
      </c>
      <c r="F183" s="397"/>
      <c r="G183" s="401"/>
      <c r="H183" s="399">
        <v>242</v>
      </c>
      <c r="I183" s="399"/>
      <c r="J183" s="399">
        <v>157</v>
      </c>
      <c r="K183" s="399">
        <v>399</v>
      </c>
      <c r="L183" s="400">
        <v>0.87117903930131002</v>
      </c>
      <c r="M183" s="397"/>
      <c r="N183" s="401"/>
      <c r="O183" s="399">
        <v>54</v>
      </c>
      <c r="P183" s="399"/>
      <c r="Q183" s="399">
        <v>5</v>
      </c>
      <c r="R183" s="399">
        <v>59</v>
      </c>
      <c r="S183" s="400">
        <v>0.12882096069868995</v>
      </c>
      <c r="T183" s="397"/>
      <c r="U183" s="403">
        <v>458</v>
      </c>
    </row>
    <row r="184" spans="1:21" ht="25.5" customHeight="1">
      <c r="A184" s="396" t="s">
        <v>342</v>
      </c>
      <c r="B184" s="397"/>
      <c r="C184" s="398">
        <v>1134</v>
      </c>
      <c r="D184" s="399">
        <v>-344</v>
      </c>
      <c r="E184" s="400">
        <v>-0.3034</v>
      </c>
      <c r="F184" s="397"/>
      <c r="G184" s="401">
        <v>230</v>
      </c>
      <c r="H184" s="399">
        <v>48</v>
      </c>
      <c r="I184" s="399">
        <v>434</v>
      </c>
      <c r="J184" s="399">
        <v>27</v>
      </c>
      <c r="K184" s="399">
        <v>739</v>
      </c>
      <c r="L184" s="400">
        <v>0.93544303797468364</v>
      </c>
      <c r="M184" s="397"/>
      <c r="N184" s="401">
        <v>8</v>
      </c>
      <c r="O184" s="399">
        <v>2</v>
      </c>
      <c r="P184" s="399">
        <v>38</v>
      </c>
      <c r="Q184" s="399">
        <v>3</v>
      </c>
      <c r="R184" s="399">
        <v>51</v>
      </c>
      <c r="S184" s="400">
        <v>6.4556962025316453E-2</v>
      </c>
      <c r="T184" s="397"/>
      <c r="U184" s="403">
        <v>790</v>
      </c>
    </row>
    <row r="185" spans="1:21" ht="25.5" customHeight="1">
      <c r="A185" s="396" t="s">
        <v>343</v>
      </c>
      <c r="B185" s="397"/>
      <c r="C185" s="401">
        <v>994</v>
      </c>
      <c r="D185" s="399">
        <v>88</v>
      </c>
      <c r="E185" s="400">
        <v>8.8499999999999995E-2</v>
      </c>
      <c r="F185" s="397"/>
      <c r="G185" s="401">
        <v>635</v>
      </c>
      <c r="H185" s="399"/>
      <c r="I185" s="399">
        <v>206</v>
      </c>
      <c r="J185" s="399"/>
      <c r="K185" s="399">
        <v>841</v>
      </c>
      <c r="L185" s="400">
        <v>0.777264325323475</v>
      </c>
      <c r="M185" s="397"/>
      <c r="N185" s="401">
        <v>192</v>
      </c>
      <c r="O185" s="399"/>
      <c r="P185" s="399">
        <v>49</v>
      </c>
      <c r="Q185" s="399"/>
      <c r="R185" s="399">
        <v>241</v>
      </c>
      <c r="S185" s="400">
        <v>0.22273567467652494</v>
      </c>
      <c r="T185" s="397"/>
      <c r="U185" s="165">
        <v>1082</v>
      </c>
    </row>
    <row r="186" spans="1:21" ht="25.5" customHeight="1">
      <c r="A186" s="396" t="s">
        <v>344</v>
      </c>
      <c r="B186" s="397"/>
      <c r="C186" s="398">
        <v>1608</v>
      </c>
      <c r="D186" s="399">
        <v>-900</v>
      </c>
      <c r="E186" s="400">
        <v>-0.55969999999999998</v>
      </c>
      <c r="F186" s="397"/>
      <c r="G186" s="401">
        <v>132</v>
      </c>
      <c r="H186" s="399">
        <v>22</v>
      </c>
      <c r="I186" s="399">
        <v>427</v>
      </c>
      <c r="J186" s="399">
        <v>35</v>
      </c>
      <c r="K186" s="399">
        <v>616</v>
      </c>
      <c r="L186" s="400">
        <v>0.87005649717514122</v>
      </c>
      <c r="M186" s="397"/>
      <c r="N186" s="401">
        <v>39</v>
      </c>
      <c r="O186" s="399">
        <v>4</v>
      </c>
      <c r="P186" s="399">
        <v>46</v>
      </c>
      <c r="Q186" s="399">
        <v>3</v>
      </c>
      <c r="R186" s="399">
        <v>92</v>
      </c>
      <c r="S186" s="400">
        <v>0.12994350282485875</v>
      </c>
      <c r="T186" s="397"/>
      <c r="U186" s="403">
        <v>708</v>
      </c>
    </row>
    <row r="187" spans="1:21" ht="25.5" customHeight="1">
      <c r="A187" s="390"/>
      <c r="B187" s="391"/>
      <c r="C187" s="392"/>
      <c r="D187" s="393"/>
      <c r="E187" s="394"/>
      <c r="F187" s="391"/>
      <c r="G187" s="392"/>
      <c r="H187" s="393"/>
      <c r="I187" s="393"/>
      <c r="J187" s="393"/>
      <c r="K187" s="393"/>
      <c r="L187" s="395"/>
      <c r="M187" s="391"/>
      <c r="N187" s="392"/>
      <c r="O187" s="393"/>
      <c r="P187" s="393"/>
      <c r="Q187" s="393"/>
      <c r="R187" s="393"/>
      <c r="S187" s="395"/>
      <c r="T187" s="391"/>
      <c r="U187" s="390"/>
    </row>
    <row r="188" spans="1:21" ht="25.5" customHeight="1">
      <c r="A188" s="209" t="s">
        <v>123</v>
      </c>
      <c r="B188" s="207"/>
      <c r="C188" s="210">
        <v>8233</v>
      </c>
      <c r="D188" s="214">
        <v>-1656</v>
      </c>
      <c r="E188" s="212">
        <v>-0.2011</v>
      </c>
      <c r="F188" s="207"/>
      <c r="G188" s="210">
        <v>2361</v>
      </c>
      <c r="H188" s="211">
        <v>183</v>
      </c>
      <c r="I188" s="214">
        <v>2460</v>
      </c>
      <c r="J188" s="211">
        <v>98</v>
      </c>
      <c r="K188" s="214">
        <v>5102</v>
      </c>
      <c r="L188" s="212">
        <v>0.77573361715067657</v>
      </c>
      <c r="M188" s="207"/>
      <c r="N188" s="213">
        <v>883</v>
      </c>
      <c r="O188" s="211">
        <v>67</v>
      </c>
      <c r="P188" s="211">
        <v>516</v>
      </c>
      <c r="Q188" s="211">
        <v>9</v>
      </c>
      <c r="R188" s="214">
        <v>1475</v>
      </c>
      <c r="S188" s="212">
        <v>0.2242663828493234</v>
      </c>
      <c r="T188" s="207"/>
      <c r="U188" s="215">
        <v>6577</v>
      </c>
    </row>
    <row r="189" spans="1:21" ht="25.5" customHeight="1">
      <c r="A189" s="390"/>
      <c r="B189" s="391"/>
      <c r="C189" s="392"/>
      <c r="D189" s="393"/>
      <c r="E189" s="394"/>
      <c r="F189" s="391"/>
      <c r="G189" s="392"/>
      <c r="H189" s="393"/>
      <c r="I189" s="393"/>
      <c r="J189" s="393"/>
      <c r="K189" s="393"/>
      <c r="L189" s="395"/>
      <c r="M189" s="391"/>
      <c r="N189" s="392"/>
      <c r="O189" s="393"/>
      <c r="P189" s="393"/>
      <c r="Q189" s="393"/>
      <c r="R189" s="393"/>
      <c r="S189" s="395"/>
      <c r="T189" s="391"/>
      <c r="U189" s="390"/>
    </row>
    <row r="190" spans="1:21" ht="25.5" customHeight="1">
      <c r="A190" s="396" t="s">
        <v>368</v>
      </c>
      <c r="B190" s="397"/>
      <c r="C190" s="398">
        <v>1044</v>
      </c>
      <c r="D190" s="399">
        <v>219</v>
      </c>
      <c r="E190" s="400">
        <v>0.20979999999999999</v>
      </c>
      <c r="F190" s="397"/>
      <c r="G190" s="401">
        <v>704</v>
      </c>
      <c r="H190" s="399">
        <v>63</v>
      </c>
      <c r="I190" s="399">
        <v>368</v>
      </c>
      <c r="J190" s="399">
        <v>23</v>
      </c>
      <c r="K190" s="402">
        <v>1158</v>
      </c>
      <c r="L190" s="400">
        <v>0.91686460807600956</v>
      </c>
      <c r="M190" s="397"/>
      <c r="N190" s="401">
        <v>96</v>
      </c>
      <c r="O190" s="399">
        <v>9</v>
      </c>
      <c r="P190" s="399"/>
      <c r="Q190" s="399"/>
      <c r="R190" s="399">
        <v>105</v>
      </c>
      <c r="S190" s="400">
        <v>8.3135391923990498E-2</v>
      </c>
      <c r="T190" s="397"/>
      <c r="U190" s="165">
        <v>1263</v>
      </c>
    </row>
    <row r="191" spans="1:21" ht="25.5" customHeight="1">
      <c r="A191" s="396" t="s">
        <v>369</v>
      </c>
      <c r="B191" s="397"/>
      <c r="C191" s="398">
        <v>1673</v>
      </c>
      <c r="D191" s="399">
        <v>533</v>
      </c>
      <c r="E191" s="400">
        <v>0.31859999999999999</v>
      </c>
      <c r="F191" s="397"/>
      <c r="G191" s="401">
        <v>580</v>
      </c>
      <c r="H191" s="399">
        <v>63</v>
      </c>
      <c r="I191" s="399">
        <v>677</v>
      </c>
      <c r="J191" s="399">
        <v>17</v>
      </c>
      <c r="K191" s="402">
        <v>1337</v>
      </c>
      <c r="L191" s="400">
        <v>0.60607434270172256</v>
      </c>
      <c r="M191" s="397"/>
      <c r="N191" s="401">
        <v>528</v>
      </c>
      <c r="O191" s="399">
        <v>52</v>
      </c>
      <c r="P191" s="399">
        <v>282</v>
      </c>
      <c r="Q191" s="399">
        <v>7</v>
      </c>
      <c r="R191" s="399">
        <v>869</v>
      </c>
      <c r="S191" s="400">
        <v>0.39392565729827744</v>
      </c>
      <c r="T191" s="397"/>
      <c r="U191" s="165">
        <v>2206</v>
      </c>
    </row>
    <row r="192" spans="1:21" ht="25.5" customHeight="1">
      <c r="A192" s="396" t="s">
        <v>370</v>
      </c>
      <c r="B192" s="397"/>
      <c r="C192" s="398">
        <v>2300</v>
      </c>
      <c r="D192" s="402">
        <v>-1503</v>
      </c>
      <c r="E192" s="400">
        <v>-0.65349999999999997</v>
      </c>
      <c r="F192" s="397"/>
      <c r="G192" s="401">
        <v>489</v>
      </c>
      <c r="H192" s="399">
        <v>23</v>
      </c>
      <c r="I192" s="399">
        <v>221</v>
      </c>
      <c r="J192" s="399">
        <v>12</v>
      </c>
      <c r="K192" s="399">
        <v>745</v>
      </c>
      <c r="L192" s="400">
        <v>0.93475533249686327</v>
      </c>
      <c r="M192" s="397"/>
      <c r="N192" s="401">
        <v>29</v>
      </c>
      <c r="O192" s="399"/>
      <c r="P192" s="399">
        <v>22</v>
      </c>
      <c r="Q192" s="399">
        <v>1</v>
      </c>
      <c r="R192" s="399">
        <v>52</v>
      </c>
      <c r="S192" s="400">
        <v>6.5244667503136761E-2</v>
      </c>
      <c r="T192" s="397"/>
      <c r="U192" s="403">
        <v>797</v>
      </c>
    </row>
    <row r="193" spans="1:21" ht="25.5" customHeight="1">
      <c r="A193" s="396" t="s">
        <v>371</v>
      </c>
      <c r="B193" s="397"/>
      <c r="C193" s="401">
        <v>634</v>
      </c>
      <c r="D193" s="399">
        <v>-114</v>
      </c>
      <c r="E193" s="400">
        <v>-0.17979999999999999</v>
      </c>
      <c r="F193" s="397"/>
      <c r="G193" s="401">
        <v>101</v>
      </c>
      <c r="H193" s="399">
        <v>5</v>
      </c>
      <c r="I193" s="399">
        <v>323</v>
      </c>
      <c r="J193" s="399">
        <v>10</v>
      </c>
      <c r="K193" s="399">
        <v>439</v>
      </c>
      <c r="L193" s="400">
        <v>0.84423076923076923</v>
      </c>
      <c r="M193" s="397"/>
      <c r="N193" s="401">
        <v>27</v>
      </c>
      <c r="O193" s="399">
        <v>5</v>
      </c>
      <c r="P193" s="399">
        <v>48</v>
      </c>
      <c r="Q193" s="399">
        <v>1</v>
      </c>
      <c r="R193" s="399">
        <v>81</v>
      </c>
      <c r="S193" s="400">
        <v>0.15576923076923077</v>
      </c>
      <c r="T193" s="397"/>
      <c r="U193" s="403">
        <v>520</v>
      </c>
    </row>
    <row r="194" spans="1:21" ht="25.5" customHeight="1">
      <c r="A194" s="396" t="s">
        <v>372</v>
      </c>
      <c r="B194" s="397"/>
      <c r="C194" s="401">
        <v>385</v>
      </c>
      <c r="D194" s="399">
        <v>-56</v>
      </c>
      <c r="E194" s="400">
        <v>-0.14549999999999999</v>
      </c>
      <c r="F194" s="397"/>
      <c r="G194" s="401">
        <v>98</v>
      </c>
      <c r="H194" s="399">
        <v>8</v>
      </c>
      <c r="I194" s="399">
        <v>208</v>
      </c>
      <c r="J194" s="399">
        <v>9</v>
      </c>
      <c r="K194" s="399">
        <v>323</v>
      </c>
      <c r="L194" s="400">
        <v>0.98176291793313064</v>
      </c>
      <c r="M194" s="397"/>
      <c r="N194" s="401">
        <v>1</v>
      </c>
      <c r="O194" s="399"/>
      <c r="P194" s="399">
        <v>5</v>
      </c>
      <c r="Q194" s="399"/>
      <c r="R194" s="399">
        <v>6</v>
      </c>
      <c r="S194" s="400">
        <v>1.82370820668693E-2</v>
      </c>
      <c r="T194" s="397"/>
      <c r="U194" s="403">
        <v>329</v>
      </c>
    </row>
    <row r="195" spans="1:21" ht="25.5" customHeight="1">
      <c r="A195" s="396" t="s">
        <v>373</v>
      </c>
      <c r="B195" s="397"/>
      <c r="C195" s="401">
        <v>350</v>
      </c>
      <c r="D195" s="399">
        <v>8</v>
      </c>
      <c r="E195" s="400">
        <v>2.29E-2</v>
      </c>
      <c r="F195" s="397"/>
      <c r="G195" s="401">
        <v>202</v>
      </c>
      <c r="H195" s="399">
        <v>11</v>
      </c>
      <c r="I195" s="399">
        <v>127</v>
      </c>
      <c r="J195" s="399">
        <v>8</v>
      </c>
      <c r="K195" s="399">
        <v>348</v>
      </c>
      <c r="L195" s="400">
        <v>0.97206703910614523</v>
      </c>
      <c r="M195" s="397"/>
      <c r="N195" s="401">
        <v>1</v>
      </c>
      <c r="O195" s="399"/>
      <c r="P195" s="399">
        <v>9</v>
      </c>
      <c r="Q195" s="399"/>
      <c r="R195" s="399">
        <v>10</v>
      </c>
      <c r="S195" s="400">
        <v>2.7932960893854747E-2</v>
      </c>
      <c r="T195" s="397"/>
      <c r="U195" s="403">
        <v>358</v>
      </c>
    </row>
    <row r="196" spans="1:21" ht="25.5" customHeight="1">
      <c r="A196" s="396" t="s">
        <v>374</v>
      </c>
      <c r="B196" s="397"/>
      <c r="C196" s="401">
        <v>480</v>
      </c>
      <c r="D196" s="399">
        <v>-277</v>
      </c>
      <c r="E196" s="400">
        <v>-0.57709999999999995</v>
      </c>
      <c r="F196" s="397"/>
      <c r="G196" s="401">
        <v>39</v>
      </c>
      <c r="H196" s="399">
        <v>3</v>
      </c>
      <c r="I196" s="399">
        <v>149</v>
      </c>
      <c r="J196" s="399">
        <v>5</v>
      </c>
      <c r="K196" s="399">
        <v>196</v>
      </c>
      <c r="L196" s="400">
        <v>0.96551724137931028</v>
      </c>
      <c r="M196" s="397"/>
      <c r="N196" s="401">
        <v>1</v>
      </c>
      <c r="O196" s="399"/>
      <c r="P196" s="399">
        <v>6</v>
      </c>
      <c r="Q196" s="399"/>
      <c r="R196" s="399">
        <v>7</v>
      </c>
      <c r="S196" s="400">
        <v>3.4482758620689655E-2</v>
      </c>
      <c r="T196" s="397"/>
      <c r="U196" s="403">
        <v>203</v>
      </c>
    </row>
    <row r="197" spans="1:21" ht="25.5" customHeight="1">
      <c r="A197" s="396" t="s">
        <v>375</v>
      </c>
      <c r="B197" s="397"/>
      <c r="C197" s="401">
        <v>692</v>
      </c>
      <c r="D197" s="399">
        <v>-260</v>
      </c>
      <c r="E197" s="400">
        <v>-0.37569999999999998</v>
      </c>
      <c r="F197" s="397"/>
      <c r="G197" s="401">
        <v>47</v>
      </c>
      <c r="H197" s="399">
        <v>4</v>
      </c>
      <c r="I197" s="399">
        <v>151</v>
      </c>
      <c r="J197" s="399">
        <v>6</v>
      </c>
      <c r="K197" s="399">
        <v>208</v>
      </c>
      <c r="L197" s="400">
        <v>0.48148148148148145</v>
      </c>
      <c r="M197" s="397"/>
      <c r="N197" s="401">
        <v>160</v>
      </c>
      <c r="O197" s="399">
        <v>1</v>
      </c>
      <c r="P197" s="399">
        <v>63</v>
      </c>
      <c r="Q197" s="399"/>
      <c r="R197" s="399">
        <v>224</v>
      </c>
      <c r="S197" s="400">
        <v>0.5185185185185186</v>
      </c>
      <c r="T197" s="397"/>
      <c r="U197" s="403">
        <v>432</v>
      </c>
    </row>
    <row r="198" spans="1:21" ht="25.5" customHeight="1">
      <c r="A198" s="396" t="s">
        <v>376</v>
      </c>
      <c r="B198" s="397"/>
      <c r="C198" s="401">
        <v>220</v>
      </c>
      <c r="D198" s="399">
        <v>-105</v>
      </c>
      <c r="E198" s="400">
        <v>-0.4773</v>
      </c>
      <c r="F198" s="397"/>
      <c r="G198" s="401">
        <v>15</v>
      </c>
      <c r="H198" s="399">
        <v>1</v>
      </c>
      <c r="I198" s="399">
        <v>51</v>
      </c>
      <c r="J198" s="399">
        <v>4</v>
      </c>
      <c r="K198" s="399">
        <v>71</v>
      </c>
      <c r="L198" s="400">
        <v>0.61739130434782608</v>
      </c>
      <c r="M198" s="397"/>
      <c r="N198" s="401">
        <v>36</v>
      </c>
      <c r="O198" s="399"/>
      <c r="P198" s="399">
        <v>8</v>
      </c>
      <c r="Q198" s="399"/>
      <c r="R198" s="399">
        <v>44</v>
      </c>
      <c r="S198" s="400">
        <v>0.38260869565217392</v>
      </c>
      <c r="T198" s="397"/>
      <c r="U198" s="403">
        <v>115</v>
      </c>
    </row>
    <row r="199" spans="1:21" ht="25.5" customHeight="1">
      <c r="A199" s="396" t="s">
        <v>377</v>
      </c>
      <c r="B199" s="397"/>
      <c r="C199" s="401">
        <v>170</v>
      </c>
      <c r="D199" s="399">
        <v>-35</v>
      </c>
      <c r="E199" s="400">
        <v>-0.2059</v>
      </c>
      <c r="F199" s="397"/>
      <c r="G199" s="401">
        <v>44</v>
      </c>
      <c r="H199" s="399">
        <v>2</v>
      </c>
      <c r="I199" s="399">
        <v>77</v>
      </c>
      <c r="J199" s="399">
        <v>4</v>
      </c>
      <c r="K199" s="399">
        <v>127</v>
      </c>
      <c r="L199" s="400">
        <v>0.94074074074074077</v>
      </c>
      <c r="M199" s="397"/>
      <c r="N199" s="401"/>
      <c r="O199" s="399"/>
      <c r="P199" s="399">
        <v>8</v>
      </c>
      <c r="Q199" s="399"/>
      <c r="R199" s="399">
        <v>8</v>
      </c>
      <c r="S199" s="400">
        <v>5.9259259259259255E-2</v>
      </c>
      <c r="T199" s="397"/>
      <c r="U199" s="403">
        <v>135</v>
      </c>
    </row>
    <row r="200" spans="1:21" ht="25.5" customHeight="1">
      <c r="A200" s="396" t="s">
        <v>378</v>
      </c>
      <c r="B200" s="397"/>
      <c r="C200" s="401">
        <v>285</v>
      </c>
      <c r="D200" s="399">
        <v>-66</v>
      </c>
      <c r="E200" s="400">
        <v>-0.2316</v>
      </c>
      <c r="F200" s="397"/>
      <c r="G200" s="401">
        <v>42</v>
      </c>
      <c r="H200" s="399"/>
      <c r="I200" s="399">
        <v>108</v>
      </c>
      <c r="J200" s="399"/>
      <c r="K200" s="399">
        <v>150</v>
      </c>
      <c r="L200" s="400">
        <v>0.68493150684931503</v>
      </c>
      <c r="M200" s="397"/>
      <c r="N200" s="401">
        <v>4</v>
      </c>
      <c r="O200" s="399"/>
      <c r="P200" s="399">
        <v>65</v>
      </c>
      <c r="Q200" s="399"/>
      <c r="R200" s="399">
        <v>69</v>
      </c>
      <c r="S200" s="400">
        <v>0.31506849315068491</v>
      </c>
      <c r="T200" s="397"/>
      <c r="U200" s="403">
        <v>219</v>
      </c>
    </row>
    <row r="201" spans="1:21" ht="25.5" customHeight="1">
      <c r="A201" s="390"/>
      <c r="B201" s="391"/>
      <c r="C201" s="392"/>
      <c r="D201" s="393"/>
      <c r="E201" s="394"/>
      <c r="F201" s="391"/>
      <c r="G201" s="392"/>
      <c r="H201" s="393"/>
      <c r="I201" s="393"/>
      <c r="J201" s="393"/>
      <c r="K201" s="393"/>
      <c r="L201" s="395"/>
      <c r="M201" s="391"/>
      <c r="N201" s="392"/>
      <c r="O201" s="393"/>
      <c r="P201" s="393"/>
      <c r="Q201" s="393"/>
      <c r="R201" s="393"/>
      <c r="S201" s="395"/>
      <c r="T201" s="391"/>
      <c r="U201" s="390"/>
    </row>
    <row r="202" spans="1:21" ht="25.5" customHeight="1">
      <c r="A202" s="209" t="s">
        <v>124</v>
      </c>
      <c r="B202" s="207"/>
      <c r="C202" s="210">
        <v>2047</v>
      </c>
      <c r="D202" s="214">
        <v>1815</v>
      </c>
      <c r="E202" s="212">
        <v>0.88670000000000004</v>
      </c>
      <c r="F202" s="207"/>
      <c r="G202" s="213">
        <v>978</v>
      </c>
      <c r="H202" s="211">
        <v>70</v>
      </c>
      <c r="I202" s="214">
        <v>2356</v>
      </c>
      <c r="J202" s="211">
        <v>148</v>
      </c>
      <c r="K202" s="214">
        <v>3552</v>
      </c>
      <c r="L202" s="212">
        <v>0.9197307094769549</v>
      </c>
      <c r="M202" s="207"/>
      <c r="N202" s="213">
        <v>113</v>
      </c>
      <c r="O202" s="211">
        <v>6</v>
      </c>
      <c r="P202" s="211">
        <v>188</v>
      </c>
      <c r="Q202" s="211">
        <v>3</v>
      </c>
      <c r="R202" s="211">
        <v>310</v>
      </c>
      <c r="S202" s="212">
        <v>8.0269290523045045E-2</v>
      </c>
      <c r="T202" s="207"/>
      <c r="U202" s="215">
        <v>3862</v>
      </c>
    </row>
    <row r="203" spans="1:21" ht="25.5" customHeight="1">
      <c r="A203" s="390"/>
      <c r="B203" s="391"/>
      <c r="C203" s="392"/>
      <c r="D203" s="393"/>
      <c r="E203" s="394"/>
      <c r="F203" s="391"/>
      <c r="G203" s="392"/>
      <c r="H203" s="393"/>
      <c r="I203" s="393"/>
      <c r="J203" s="393"/>
      <c r="K203" s="393"/>
      <c r="L203" s="395"/>
      <c r="M203" s="391"/>
      <c r="N203" s="392"/>
      <c r="O203" s="393"/>
      <c r="P203" s="393"/>
      <c r="Q203" s="393"/>
      <c r="R203" s="393"/>
      <c r="S203" s="395"/>
      <c r="T203" s="391"/>
      <c r="U203" s="390"/>
    </row>
    <row r="204" spans="1:21" ht="25.5" customHeight="1">
      <c r="A204" s="396" t="s">
        <v>379</v>
      </c>
      <c r="B204" s="397"/>
      <c r="C204" s="401">
        <v>216</v>
      </c>
      <c r="D204" s="399">
        <v>579</v>
      </c>
      <c r="E204" s="400">
        <v>2.6806000000000001</v>
      </c>
      <c r="F204" s="397"/>
      <c r="G204" s="401">
        <v>360</v>
      </c>
      <c r="H204" s="399"/>
      <c r="I204" s="399">
        <v>422</v>
      </c>
      <c r="J204" s="399"/>
      <c r="K204" s="399">
        <v>782</v>
      </c>
      <c r="L204" s="400">
        <v>0.98364779874213837</v>
      </c>
      <c r="M204" s="397"/>
      <c r="N204" s="401">
        <v>3</v>
      </c>
      <c r="O204" s="399"/>
      <c r="P204" s="399">
        <v>10</v>
      </c>
      <c r="Q204" s="399"/>
      <c r="R204" s="399">
        <v>13</v>
      </c>
      <c r="S204" s="400">
        <v>1.6352201257861635E-2</v>
      </c>
      <c r="T204" s="397"/>
      <c r="U204" s="403">
        <v>795</v>
      </c>
    </row>
    <row r="205" spans="1:21" ht="25.5" customHeight="1">
      <c r="A205" s="396" t="s">
        <v>380</v>
      </c>
      <c r="B205" s="397"/>
      <c r="C205" s="401">
        <v>132</v>
      </c>
      <c r="D205" s="399">
        <v>435</v>
      </c>
      <c r="E205" s="400">
        <v>3.2955000000000001</v>
      </c>
      <c r="F205" s="397"/>
      <c r="G205" s="401">
        <v>224</v>
      </c>
      <c r="H205" s="399"/>
      <c r="I205" s="399">
        <v>303</v>
      </c>
      <c r="J205" s="399"/>
      <c r="K205" s="399">
        <v>527</v>
      </c>
      <c r="L205" s="400">
        <v>0.92945326278659612</v>
      </c>
      <c r="M205" s="397"/>
      <c r="N205" s="401">
        <v>24</v>
      </c>
      <c r="O205" s="399"/>
      <c r="P205" s="399">
        <v>16</v>
      </c>
      <c r="Q205" s="399"/>
      <c r="R205" s="399">
        <v>40</v>
      </c>
      <c r="S205" s="400">
        <v>7.0546737213403876E-2</v>
      </c>
      <c r="T205" s="397"/>
      <c r="U205" s="403">
        <v>567</v>
      </c>
    </row>
    <row r="206" spans="1:21" ht="25.5" customHeight="1">
      <c r="A206" s="396" t="s">
        <v>381</v>
      </c>
      <c r="B206" s="397"/>
      <c r="C206" s="401">
        <v>69</v>
      </c>
      <c r="D206" s="399">
        <v>-19</v>
      </c>
      <c r="E206" s="400">
        <v>-0.27539999999999998</v>
      </c>
      <c r="F206" s="397"/>
      <c r="G206" s="401">
        <v>7</v>
      </c>
      <c r="H206" s="399"/>
      <c r="I206" s="399">
        <v>40</v>
      </c>
      <c r="J206" s="399"/>
      <c r="K206" s="399">
        <v>47</v>
      </c>
      <c r="L206" s="400">
        <v>0.94</v>
      </c>
      <c r="M206" s="397"/>
      <c r="N206" s="401">
        <v>1</v>
      </c>
      <c r="O206" s="399"/>
      <c r="P206" s="399">
        <v>2</v>
      </c>
      <c r="Q206" s="399"/>
      <c r="R206" s="399">
        <v>3</v>
      </c>
      <c r="S206" s="400">
        <v>0.06</v>
      </c>
      <c r="T206" s="397"/>
      <c r="U206" s="403">
        <v>50</v>
      </c>
    </row>
    <row r="207" spans="1:21" ht="25.5" customHeight="1">
      <c r="A207" s="396" t="s">
        <v>382</v>
      </c>
      <c r="B207" s="397"/>
      <c r="C207" s="398">
        <v>1500</v>
      </c>
      <c r="D207" s="399">
        <v>723</v>
      </c>
      <c r="E207" s="400">
        <v>0.48199999999999998</v>
      </c>
      <c r="F207" s="397"/>
      <c r="G207" s="401">
        <v>387</v>
      </c>
      <c r="H207" s="399"/>
      <c r="I207" s="402">
        <v>1591</v>
      </c>
      <c r="J207" s="399"/>
      <c r="K207" s="402">
        <v>1978</v>
      </c>
      <c r="L207" s="400">
        <v>0.88978857399910027</v>
      </c>
      <c r="M207" s="397"/>
      <c r="N207" s="401">
        <v>85</v>
      </c>
      <c r="O207" s="399"/>
      <c r="P207" s="399">
        <v>160</v>
      </c>
      <c r="Q207" s="399"/>
      <c r="R207" s="399">
        <v>245</v>
      </c>
      <c r="S207" s="400">
        <v>0.11021142600089968</v>
      </c>
      <c r="T207" s="397"/>
      <c r="U207" s="165">
        <v>2223</v>
      </c>
    </row>
    <row r="208" spans="1:21" ht="25.5" customHeight="1">
      <c r="A208" s="396" t="s">
        <v>383</v>
      </c>
      <c r="B208" s="397"/>
      <c r="C208" s="401">
        <v>130</v>
      </c>
      <c r="D208" s="399">
        <v>97</v>
      </c>
      <c r="E208" s="400">
        <v>0.74619999999999997</v>
      </c>
      <c r="F208" s="397"/>
      <c r="G208" s="401"/>
      <c r="H208" s="399">
        <v>70</v>
      </c>
      <c r="I208" s="399"/>
      <c r="J208" s="399">
        <v>148</v>
      </c>
      <c r="K208" s="399">
        <v>218</v>
      </c>
      <c r="L208" s="400">
        <v>0.96035242290748901</v>
      </c>
      <c r="M208" s="397"/>
      <c r="N208" s="401"/>
      <c r="O208" s="399">
        <v>6</v>
      </c>
      <c r="P208" s="399"/>
      <c r="Q208" s="399">
        <v>3</v>
      </c>
      <c r="R208" s="399">
        <v>9</v>
      </c>
      <c r="S208" s="400">
        <v>3.9647577092511016E-2</v>
      </c>
      <c r="T208" s="397"/>
      <c r="U208" s="403">
        <v>227</v>
      </c>
    </row>
    <row r="209" spans="1:21" ht="25.5" customHeight="1">
      <c r="A209" s="390"/>
      <c r="B209" s="391"/>
      <c r="C209" s="392"/>
      <c r="D209" s="393"/>
      <c r="E209" s="394"/>
      <c r="F209" s="391"/>
      <c r="G209" s="392"/>
      <c r="H209" s="393"/>
      <c r="I209" s="393"/>
      <c r="J209" s="393"/>
      <c r="K209" s="393"/>
      <c r="L209" s="395"/>
      <c r="M209" s="391"/>
      <c r="N209" s="392"/>
      <c r="O209" s="393"/>
      <c r="P209" s="393"/>
      <c r="Q209" s="393"/>
      <c r="R209" s="393"/>
      <c r="S209" s="395"/>
      <c r="T209" s="391"/>
      <c r="U209" s="390"/>
    </row>
    <row r="210" spans="1:21" ht="25.5" customHeight="1">
      <c r="A210" s="209" t="s">
        <v>125</v>
      </c>
      <c r="B210" s="207"/>
      <c r="C210" s="210">
        <v>1173</v>
      </c>
      <c r="D210" s="214">
        <v>1451</v>
      </c>
      <c r="E210" s="212">
        <v>1.2370000000000001</v>
      </c>
      <c r="F210" s="207"/>
      <c r="G210" s="210">
        <v>1165</v>
      </c>
      <c r="H210" s="211">
        <v>82</v>
      </c>
      <c r="I210" s="214">
        <v>1263</v>
      </c>
      <c r="J210" s="211">
        <v>70</v>
      </c>
      <c r="K210" s="214">
        <v>2580</v>
      </c>
      <c r="L210" s="212">
        <v>0.98323170731707321</v>
      </c>
      <c r="M210" s="207"/>
      <c r="N210" s="213">
        <v>19</v>
      </c>
      <c r="O210" s="211">
        <v>3</v>
      </c>
      <c r="P210" s="211">
        <v>21</v>
      </c>
      <c r="Q210" s="211">
        <v>1</v>
      </c>
      <c r="R210" s="211">
        <v>44</v>
      </c>
      <c r="S210" s="212">
        <v>1.676829268292683E-2</v>
      </c>
      <c r="T210" s="207"/>
      <c r="U210" s="215">
        <v>2624</v>
      </c>
    </row>
    <row r="211" spans="1:21" ht="25.5" customHeight="1">
      <c r="A211" s="390"/>
      <c r="B211" s="391"/>
      <c r="C211" s="392"/>
      <c r="D211" s="393"/>
      <c r="E211" s="394"/>
      <c r="F211" s="391"/>
      <c r="G211" s="392"/>
      <c r="H211" s="393"/>
      <c r="I211" s="393"/>
      <c r="J211" s="393"/>
      <c r="K211" s="393"/>
      <c r="L211" s="395"/>
      <c r="M211" s="391"/>
      <c r="N211" s="392"/>
      <c r="O211" s="393"/>
      <c r="P211" s="393"/>
      <c r="Q211" s="393"/>
      <c r="R211" s="393"/>
      <c r="S211" s="395"/>
      <c r="T211" s="391"/>
      <c r="U211" s="390"/>
    </row>
    <row r="212" spans="1:21" ht="25.5" customHeight="1">
      <c r="A212" s="396" t="s">
        <v>384</v>
      </c>
      <c r="B212" s="397"/>
      <c r="C212" s="401">
        <v>962</v>
      </c>
      <c r="D212" s="402">
        <v>1264</v>
      </c>
      <c r="E212" s="400">
        <v>1.3139000000000001</v>
      </c>
      <c r="F212" s="397"/>
      <c r="G212" s="398">
        <v>1007</v>
      </c>
      <c r="H212" s="399"/>
      <c r="I212" s="402">
        <v>1182</v>
      </c>
      <c r="J212" s="399"/>
      <c r="K212" s="402">
        <v>2189</v>
      </c>
      <c r="L212" s="400">
        <v>0.98337825696316261</v>
      </c>
      <c r="M212" s="397"/>
      <c r="N212" s="401">
        <v>19</v>
      </c>
      <c r="O212" s="399"/>
      <c r="P212" s="399">
        <v>18</v>
      </c>
      <c r="Q212" s="399"/>
      <c r="R212" s="399">
        <v>37</v>
      </c>
      <c r="S212" s="400">
        <v>1.6621743036837378E-2</v>
      </c>
      <c r="T212" s="397"/>
      <c r="U212" s="165">
        <v>2226</v>
      </c>
    </row>
    <row r="213" spans="1:21" ht="25.5" customHeight="1">
      <c r="A213" s="396" t="s">
        <v>385</v>
      </c>
      <c r="B213" s="397"/>
      <c r="C213" s="401">
        <v>95</v>
      </c>
      <c r="D213" s="399">
        <v>147</v>
      </c>
      <c r="E213" s="400">
        <v>1.5474000000000001</v>
      </c>
      <c r="F213" s="397"/>
      <c r="G213" s="401">
        <v>158</v>
      </c>
      <c r="H213" s="399"/>
      <c r="I213" s="399">
        <v>81</v>
      </c>
      <c r="J213" s="399"/>
      <c r="K213" s="399">
        <v>239</v>
      </c>
      <c r="L213" s="400">
        <v>0.9876033057851239</v>
      </c>
      <c r="M213" s="397"/>
      <c r="N213" s="401"/>
      <c r="O213" s="399"/>
      <c r="P213" s="399">
        <v>3</v>
      </c>
      <c r="Q213" s="399"/>
      <c r="R213" s="399">
        <v>3</v>
      </c>
      <c r="S213" s="400">
        <v>1.2396694214876033E-2</v>
      </c>
      <c r="T213" s="397"/>
      <c r="U213" s="403">
        <v>242</v>
      </c>
    </row>
    <row r="214" spans="1:21" ht="25.5" customHeight="1">
      <c r="A214" s="396" t="s">
        <v>386</v>
      </c>
      <c r="B214" s="397"/>
      <c r="C214" s="401">
        <v>116</v>
      </c>
      <c r="D214" s="399">
        <v>40</v>
      </c>
      <c r="E214" s="400">
        <v>0.3448</v>
      </c>
      <c r="F214" s="397"/>
      <c r="G214" s="401"/>
      <c r="H214" s="399">
        <v>82</v>
      </c>
      <c r="I214" s="399"/>
      <c r="J214" s="399">
        <v>70</v>
      </c>
      <c r="K214" s="399">
        <v>152</v>
      </c>
      <c r="L214" s="400">
        <v>0.97435897435897434</v>
      </c>
      <c r="M214" s="397"/>
      <c r="N214" s="401"/>
      <c r="O214" s="399">
        <v>3</v>
      </c>
      <c r="P214" s="399"/>
      <c r="Q214" s="399">
        <v>1</v>
      </c>
      <c r="R214" s="399">
        <v>4</v>
      </c>
      <c r="S214" s="400">
        <v>2.5641025641025644E-2</v>
      </c>
      <c r="T214" s="397"/>
      <c r="U214" s="403">
        <v>156</v>
      </c>
    </row>
    <row r="215" spans="1:21" ht="25.5" customHeight="1">
      <c r="A215" s="390"/>
      <c r="B215" s="391"/>
      <c r="C215" s="392"/>
      <c r="D215" s="393"/>
      <c r="E215" s="394"/>
      <c r="F215" s="391"/>
      <c r="G215" s="392"/>
      <c r="H215" s="393"/>
      <c r="I215" s="393"/>
      <c r="J215" s="393"/>
      <c r="K215" s="393"/>
      <c r="L215" s="395"/>
      <c r="M215" s="391"/>
      <c r="N215" s="392"/>
      <c r="O215" s="393"/>
      <c r="P215" s="393"/>
      <c r="Q215" s="393"/>
      <c r="R215" s="393"/>
      <c r="S215" s="395"/>
      <c r="T215" s="391"/>
      <c r="U215" s="390"/>
    </row>
    <row r="216" spans="1:21" ht="25.5" customHeight="1">
      <c r="A216" s="209" t="s">
        <v>126</v>
      </c>
      <c r="B216" s="207"/>
      <c r="C216" s="210">
        <v>9663</v>
      </c>
      <c r="D216" s="211">
        <v>792</v>
      </c>
      <c r="E216" s="212">
        <v>8.2000000000000003E-2</v>
      </c>
      <c r="F216" s="207"/>
      <c r="G216" s="210">
        <v>3622</v>
      </c>
      <c r="H216" s="211">
        <v>276</v>
      </c>
      <c r="I216" s="214">
        <v>5561</v>
      </c>
      <c r="J216" s="211">
        <v>242</v>
      </c>
      <c r="K216" s="214">
        <v>9701</v>
      </c>
      <c r="L216" s="212">
        <v>0.92788139646102341</v>
      </c>
      <c r="M216" s="207"/>
      <c r="N216" s="213">
        <v>332</v>
      </c>
      <c r="O216" s="211">
        <v>33</v>
      </c>
      <c r="P216" s="211">
        <v>375</v>
      </c>
      <c r="Q216" s="211">
        <v>14</v>
      </c>
      <c r="R216" s="211">
        <v>754</v>
      </c>
      <c r="S216" s="212">
        <v>7.2118603538976561E-2</v>
      </c>
      <c r="T216" s="207"/>
      <c r="U216" s="215">
        <v>10455</v>
      </c>
    </row>
    <row r="217" spans="1:21" ht="25.5" customHeight="1">
      <c r="A217" s="390"/>
      <c r="B217" s="391"/>
      <c r="C217" s="392"/>
      <c r="D217" s="393"/>
      <c r="E217" s="394"/>
      <c r="F217" s="391"/>
      <c r="G217" s="392"/>
      <c r="H217" s="393"/>
      <c r="I217" s="393"/>
      <c r="J217" s="393"/>
      <c r="K217" s="393"/>
      <c r="L217" s="395"/>
      <c r="M217" s="391"/>
      <c r="N217" s="392"/>
      <c r="O217" s="393"/>
      <c r="P217" s="393"/>
      <c r="Q217" s="393"/>
      <c r="R217" s="393"/>
      <c r="S217" s="395"/>
      <c r="T217" s="391"/>
      <c r="U217" s="390"/>
    </row>
    <row r="218" spans="1:21" ht="25.5" customHeight="1">
      <c r="A218" s="396" t="s">
        <v>387</v>
      </c>
      <c r="B218" s="397"/>
      <c r="C218" s="398">
        <v>5441</v>
      </c>
      <c r="D218" s="399">
        <v>866</v>
      </c>
      <c r="E218" s="400">
        <v>0.15920000000000001</v>
      </c>
      <c r="F218" s="397"/>
      <c r="G218" s="398">
        <v>3233</v>
      </c>
      <c r="H218" s="399"/>
      <c r="I218" s="402">
        <v>2661</v>
      </c>
      <c r="J218" s="399"/>
      <c r="K218" s="402">
        <v>5894</v>
      </c>
      <c r="L218" s="400">
        <v>0.93451720310765818</v>
      </c>
      <c r="M218" s="397"/>
      <c r="N218" s="401">
        <v>254</v>
      </c>
      <c r="O218" s="399"/>
      <c r="P218" s="399">
        <v>159</v>
      </c>
      <c r="Q218" s="399"/>
      <c r="R218" s="399">
        <v>413</v>
      </c>
      <c r="S218" s="400">
        <v>6.5482796892341849E-2</v>
      </c>
      <c r="T218" s="397"/>
      <c r="U218" s="165">
        <v>6307</v>
      </c>
    </row>
    <row r="219" spans="1:21" ht="25.5" customHeight="1">
      <c r="A219" s="396" t="s">
        <v>388</v>
      </c>
      <c r="B219" s="397"/>
      <c r="C219" s="398">
        <v>2057</v>
      </c>
      <c r="D219" s="399">
        <v>-286</v>
      </c>
      <c r="E219" s="400">
        <v>-0.13900000000000001</v>
      </c>
      <c r="F219" s="397"/>
      <c r="G219" s="401">
        <v>113</v>
      </c>
      <c r="H219" s="399"/>
      <c r="I219" s="402">
        <v>1485</v>
      </c>
      <c r="J219" s="399"/>
      <c r="K219" s="402">
        <v>1598</v>
      </c>
      <c r="L219" s="400">
        <v>0.90231507622811979</v>
      </c>
      <c r="M219" s="397"/>
      <c r="N219" s="401">
        <v>25</v>
      </c>
      <c r="O219" s="399"/>
      <c r="P219" s="399">
        <v>148</v>
      </c>
      <c r="Q219" s="399"/>
      <c r="R219" s="399">
        <v>173</v>
      </c>
      <c r="S219" s="400">
        <v>9.7684923771880289E-2</v>
      </c>
      <c r="T219" s="397"/>
      <c r="U219" s="165">
        <v>1771</v>
      </c>
    </row>
    <row r="220" spans="1:21" ht="25.5" customHeight="1">
      <c r="A220" s="396" t="s">
        <v>389</v>
      </c>
      <c r="B220" s="397"/>
      <c r="C220" s="401">
        <v>603</v>
      </c>
      <c r="D220" s="399">
        <v>-38</v>
      </c>
      <c r="E220" s="400">
        <v>-6.3E-2</v>
      </c>
      <c r="F220" s="397"/>
      <c r="G220" s="401"/>
      <c r="H220" s="399">
        <v>276</v>
      </c>
      <c r="I220" s="399"/>
      <c r="J220" s="399">
        <v>242</v>
      </c>
      <c r="K220" s="399">
        <v>518</v>
      </c>
      <c r="L220" s="400">
        <v>0.91681415929203536</v>
      </c>
      <c r="M220" s="397"/>
      <c r="N220" s="401"/>
      <c r="O220" s="399">
        <v>33</v>
      </c>
      <c r="P220" s="399"/>
      <c r="Q220" s="399">
        <v>14</v>
      </c>
      <c r="R220" s="399">
        <v>47</v>
      </c>
      <c r="S220" s="400">
        <v>8.3185840707964601E-2</v>
      </c>
      <c r="T220" s="397"/>
      <c r="U220" s="403">
        <v>565</v>
      </c>
    </row>
    <row r="221" spans="1:21" ht="25.5" customHeight="1">
      <c r="A221" s="396" t="s">
        <v>390</v>
      </c>
      <c r="B221" s="397"/>
      <c r="C221" s="398">
        <v>1562</v>
      </c>
      <c r="D221" s="399">
        <v>250</v>
      </c>
      <c r="E221" s="400">
        <v>0.16009999999999999</v>
      </c>
      <c r="F221" s="397"/>
      <c r="G221" s="401">
        <v>276</v>
      </c>
      <c r="H221" s="399"/>
      <c r="I221" s="402">
        <v>1415</v>
      </c>
      <c r="J221" s="399"/>
      <c r="K221" s="402">
        <v>1691</v>
      </c>
      <c r="L221" s="400">
        <v>0.93322295805739519</v>
      </c>
      <c r="M221" s="397"/>
      <c r="N221" s="401">
        <v>53</v>
      </c>
      <c r="O221" s="399"/>
      <c r="P221" s="399">
        <v>68</v>
      </c>
      <c r="Q221" s="399"/>
      <c r="R221" s="399">
        <v>121</v>
      </c>
      <c r="S221" s="400">
        <v>6.6777041942604851E-2</v>
      </c>
      <c r="T221" s="397"/>
      <c r="U221" s="165">
        <v>1812</v>
      </c>
    </row>
    <row r="222" spans="1:21" ht="25.5" customHeight="1">
      <c r="A222" s="390"/>
      <c r="B222" s="391"/>
      <c r="C222" s="392"/>
      <c r="D222" s="393"/>
      <c r="E222" s="394"/>
      <c r="F222" s="391"/>
      <c r="G222" s="392"/>
      <c r="H222" s="393"/>
      <c r="I222" s="393"/>
      <c r="J222" s="393"/>
      <c r="K222" s="393"/>
      <c r="L222" s="395"/>
      <c r="M222" s="391"/>
      <c r="N222" s="392"/>
      <c r="O222" s="393"/>
      <c r="P222" s="393"/>
      <c r="Q222" s="393"/>
      <c r="R222" s="393"/>
      <c r="S222" s="395"/>
      <c r="T222" s="391"/>
      <c r="U222" s="390"/>
    </row>
    <row r="223" spans="1:21" ht="25.5" customHeight="1">
      <c r="A223" s="209" t="s">
        <v>127</v>
      </c>
      <c r="B223" s="207"/>
      <c r="C223" s="210">
        <v>4072</v>
      </c>
      <c r="D223" s="211">
        <v>-167</v>
      </c>
      <c r="E223" s="212">
        <v>-4.1000000000000002E-2</v>
      </c>
      <c r="F223" s="207"/>
      <c r="G223" s="210">
        <v>1938</v>
      </c>
      <c r="H223" s="211">
        <v>84</v>
      </c>
      <c r="I223" s="214">
        <v>1761</v>
      </c>
      <c r="J223" s="211">
        <v>51</v>
      </c>
      <c r="K223" s="214">
        <v>3834</v>
      </c>
      <c r="L223" s="212">
        <v>0.98181818181818192</v>
      </c>
      <c r="M223" s="207"/>
      <c r="N223" s="213">
        <v>15</v>
      </c>
      <c r="O223" s="211">
        <v>14</v>
      </c>
      <c r="P223" s="211">
        <v>30</v>
      </c>
      <c r="Q223" s="211">
        <v>12</v>
      </c>
      <c r="R223" s="211">
        <v>71</v>
      </c>
      <c r="S223" s="212">
        <v>1.8181818181818181E-2</v>
      </c>
      <c r="T223" s="207"/>
      <c r="U223" s="215">
        <v>3905</v>
      </c>
    </row>
    <row r="224" spans="1:21" ht="25.5" customHeight="1">
      <c r="A224" s="390"/>
      <c r="B224" s="391"/>
      <c r="C224" s="392"/>
      <c r="D224" s="393"/>
      <c r="E224" s="394"/>
      <c r="F224" s="391"/>
      <c r="G224" s="392"/>
      <c r="H224" s="393"/>
      <c r="I224" s="393"/>
      <c r="J224" s="393"/>
      <c r="K224" s="393"/>
      <c r="L224" s="395"/>
      <c r="M224" s="391"/>
      <c r="N224" s="392"/>
      <c r="O224" s="393"/>
      <c r="P224" s="393"/>
      <c r="Q224" s="393"/>
      <c r="R224" s="393"/>
      <c r="S224" s="395"/>
      <c r="T224" s="391"/>
      <c r="U224" s="390"/>
    </row>
    <row r="225" spans="1:21" ht="25.5" customHeight="1">
      <c r="A225" s="396" t="s">
        <v>391</v>
      </c>
      <c r="B225" s="397"/>
      <c r="C225" s="401">
        <v>387</v>
      </c>
      <c r="D225" s="399">
        <v>-57</v>
      </c>
      <c r="E225" s="400">
        <v>-0.14729999999999999</v>
      </c>
      <c r="F225" s="397"/>
      <c r="G225" s="401">
        <v>126</v>
      </c>
      <c r="H225" s="399"/>
      <c r="I225" s="399">
        <v>203</v>
      </c>
      <c r="J225" s="399"/>
      <c r="K225" s="399">
        <v>329</v>
      </c>
      <c r="L225" s="400">
        <v>0.99696969696969706</v>
      </c>
      <c r="M225" s="397"/>
      <c r="N225" s="401"/>
      <c r="O225" s="399"/>
      <c r="P225" s="399">
        <v>1</v>
      </c>
      <c r="Q225" s="399"/>
      <c r="R225" s="399">
        <v>1</v>
      </c>
      <c r="S225" s="400">
        <v>3.0303030303030303E-3</v>
      </c>
      <c r="T225" s="397"/>
      <c r="U225" s="403">
        <v>330</v>
      </c>
    </row>
    <row r="226" spans="1:21" ht="25.5" customHeight="1">
      <c r="A226" s="396" t="s">
        <v>392</v>
      </c>
      <c r="B226" s="397"/>
      <c r="C226" s="401">
        <v>531</v>
      </c>
      <c r="D226" s="399">
        <v>-90</v>
      </c>
      <c r="E226" s="400">
        <v>-0.16950000000000001</v>
      </c>
      <c r="F226" s="397"/>
      <c r="G226" s="401">
        <v>194</v>
      </c>
      <c r="H226" s="399"/>
      <c r="I226" s="399">
        <v>242</v>
      </c>
      <c r="J226" s="399"/>
      <c r="K226" s="399">
        <v>436</v>
      </c>
      <c r="L226" s="400">
        <v>0.9886621315192744</v>
      </c>
      <c r="M226" s="397"/>
      <c r="N226" s="401">
        <v>2</v>
      </c>
      <c r="O226" s="399"/>
      <c r="P226" s="399">
        <v>3</v>
      </c>
      <c r="Q226" s="399"/>
      <c r="R226" s="399">
        <v>5</v>
      </c>
      <c r="S226" s="400">
        <v>1.1337868480725623E-2</v>
      </c>
      <c r="T226" s="397"/>
      <c r="U226" s="403">
        <v>441</v>
      </c>
    </row>
    <row r="227" spans="1:21" ht="25.5" customHeight="1">
      <c r="A227" s="396" t="s">
        <v>393</v>
      </c>
      <c r="B227" s="397"/>
      <c r="C227" s="401">
        <v>600</v>
      </c>
      <c r="D227" s="399">
        <v>6</v>
      </c>
      <c r="E227" s="400">
        <v>0.01</v>
      </c>
      <c r="F227" s="397"/>
      <c r="G227" s="401">
        <v>330</v>
      </c>
      <c r="H227" s="399"/>
      <c r="I227" s="399">
        <v>268</v>
      </c>
      <c r="J227" s="399"/>
      <c r="K227" s="399">
        <v>598</v>
      </c>
      <c r="L227" s="400">
        <v>0.98679867986798686</v>
      </c>
      <c r="M227" s="397"/>
      <c r="N227" s="401">
        <v>2</v>
      </c>
      <c r="O227" s="399"/>
      <c r="P227" s="399">
        <v>6</v>
      </c>
      <c r="Q227" s="399"/>
      <c r="R227" s="399">
        <v>8</v>
      </c>
      <c r="S227" s="400">
        <v>1.3201320132013201E-2</v>
      </c>
      <c r="T227" s="397"/>
      <c r="U227" s="403">
        <v>606</v>
      </c>
    </row>
    <row r="228" spans="1:21" ht="25.5" customHeight="1">
      <c r="A228" s="396" t="s">
        <v>394</v>
      </c>
      <c r="B228" s="397"/>
      <c r="C228" s="401">
        <v>252</v>
      </c>
      <c r="D228" s="399">
        <v>36</v>
      </c>
      <c r="E228" s="400">
        <v>0.1429</v>
      </c>
      <c r="F228" s="397"/>
      <c r="G228" s="401">
        <v>119</v>
      </c>
      <c r="H228" s="399"/>
      <c r="I228" s="399">
        <v>169</v>
      </c>
      <c r="J228" s="399"/>
      <c r="K228" s="399">
        <v>288</v>
      </c>
      <c r="L228" s="400">
        <v>1</v>
      </c>
      <c r="M228" s="397"/>
      <c r="N228" s="401"/>
      <c r="O228" s="399"/>
      <c r="P228" s="399"/>
      <c r="Q228" s="399"/>
      <c r="R228" s="399">
        <v>0</v>
      </c>
      <c r="S228" s="400">
        <v>0</v>
      </c>
      <c r="T228" s="397"/>
      <c r="U228" s="403">
        <v>288</v>
      </c>
    </row>
    <row r="229" spans="1:21" ht="25.5" customHeight="1">
      <c r="A229" s="396" t="s">
        <v>395</v>
      </c>
      <c r="B229" s="397"/>
      <c r="C229" s="401">
        <v>200</v>
      </c>
      <c r="D229" s="399">
        <v>53</v>
      </c>
      <c r="E229" s="400">
        <v>0.26500000000000001</v>
      </c>
      <c r="F229" s="397"/>
      <c r="G229" s="401">
        <v>179</v>
      </c>
      <c r="H229" s="399"/>
      <c r="I229" s="399">
        <v>74</v>
      </c>
      <c r="J229" s="399"/>
      <c r="K229" s="399">
        <v>253</v>
      </c>
      <c r="L229" s="400">
        <v>1</v>
      </c>
      <c r="M229" s="397"/>
      <c r="N229" s="401"/>
      <c r="O229" s="399"/>
      <c r="P229" s="399"/>
      <c r="Q229" s="399"/>
      <c r="R229" s="399">
        <v>0</v>
      </c>
      <c r="S229" s="400">
        <v>0</v>
      </c>
      <c r="T229" s="397"/>
      <c r="U229" s="403">
        <v>253</v>
      </c>
    </row>
    <row r="230" spans="1:21" ht="25.5" customHeight="1">
      <c r="A230" s="396" t="s">
        <v>396</v>
      </c>
      <c r="B230" s="397"/>
      <c r="C230" s="401">
        <v>253</v>
      </c>
      <c r="D230" s="399">
        <v>-92</v>
      </c>
      <c r="E230" s="400">
        <v>-0.36359999999999998</v>
      </c>
      <c r="F230" s="397"/>
      <c r="G230" s="401"/>
      <c r="H230" s="399">
        <v>84</v>
      </c>
      <c r="I230" s="399"/>
      <c r="J230" s="399">
        <v>51</v>
      </c>
      <c r="K230" s="399">
        <v>135</v>
      </c>
      <c r="L230" s="400">
        <v>0.83850931677018636</v>
      </c>
      <c r="M230" s="397"/>
      <c r="N230" s="401"/>
      <c r="O230" s="399">
        <v>14</v>
      </c>
      <c r="P230" s="399"/>
      <c r="Q230" s="399">
        <v>12</v>
      </c>
      <c r="R230" s="399">
        <v>26</v>
      </c>
      <c r="S230" s="400">
        <v>0.16149068322981366</v>
      </c>
      <c r="T230" s="397"/>
      <c r="U230" s="403">
        <v>161</v>
      </c>
    </row>
    <row r="231" spans="1:21" ht="25.5" customHeight="1">
      <c r="A231" s="396" t="s">
        <v>397</v>
      </c>
      <c r="B231" s="397"/>
      <c r="C231" s="401">
        <v>85</v>
      </c>
      <c r="D231" s="399">
        <v>-5</v>
      </c>
      <c r="E231" s="400">
        <v>-5.8799999999999998E-2</v>
      </c>
      <c r="F231" s="397"/>
      <c r="G231" s="401">
        <v>34</v>
      </c>
      <c r="H231" s="399"/>
      <c r="I231" s="399">
        <v>46</v>
      </c>
      <c r="J231" s="399"/>
      <c r="K231" s="399">
        <v>80</v>
      </c>
      <c r="L231" s="400">
        <v>1</v>
      </c>
      <c r="M231" s="397"/>
      <c r="N231" s="401"/>
      <c r="O231" s="399"/>
      <c r="P231" s="399"/>
      <c r="Q231" s="399"/>
      <c r="R231" s="399">
        <v>0</v>
      </c>
      <c r="S231" s="400">
        <v>0</v>
      </c>
      <c r="T231" s="397"/>
      <c r="U231" s="403">
        <v>80</v>
      </c>
    </row>
    <row r="232" spans="1:21" ht="25.5" customHeight="1">
      <c r="A232" s="396" t="s">
        <v>398</v>
      </c>
      <c r="B232" s="397"/>
      <c r="C232" s="401">
        <v>180</v>
      </c>
      <c r="D232" s="399">
        <v>14</v>
      </c>
      <c r="E232" s="400">
        <v>7.7799999999999994E-2</v>
      </c>
      <c r="F232" s="397"/>
      <c r="G232" s="401">
        <v>77</v>
      </c>
      <c r="H232" s="399"/>
      <c r="I232" s="399">
        <v>116</v>
      </c>
      <c r="J232" s="399"/>
      <c r="K232" s="399">
        <v>193</v>
      </c>
      <c r="L232" s="400">
        <v>0.99484536082474218</v>
      </c>
      <c r="M232" s="397"/>
      <c r="N232" s="401"/>
      <c r="O232" s="399"/>
      <c r="P232" s="399">
        <v>1</v>
      </c>
      <c r="Q232" s="399"/>
      <c r="R232" s="399">
        <v>1</v>
      </c>
      <c r="S232" s="400">
        <v>5.154639175257731E-3</v>
      </c>
      <c r="T232" s="397"/>
      <c r="U232" s="403">
        <v>194</v>
      </c>
    </row>
    <row r="233" spans="1:21" ht="25.5" customHeight="1">
      <c r="A233" s="396" t="s">
        <v>399</v>
      </c>
      <c r="B233" s="397"/>
      <c r="C233" s="398">
        <v>1584</v>
      </c>
      <c r="D233" s="399">
        <v>-32</v>
      </c>
      <c r="E233" s="400">
        <v>-2.0199999999999999E-2</v>
      </c>
      <c r="F233" s="397"/>
      <c r="G233" s="401">
        <v>879</v>
      </c>
      <c r="H233" s="399"/>
      <c r="I233" s="399">
        <v>643</v>
      </c>
      <c r="J233" s="399"/>
      <c r="K233" s="402">
        <v>1522</v>
      </c>
      <c r="L233" s="400">
        <v>0.98067010309278346</v>
      </c>
      <c r="M233" s="397"/>
      <c r="N233" s="401">
        <v>11</v>
      </c>
      <c r="O233" s="399"/>
      <c r="P233" s="399">
        <v>19</v>
      </c>
      <c r="Q233" s="399"/>
      <c r="R233" s="399">
        <v>30</v>
      </c>
      <c r="S233" s="400">
        <v>1.9329896907216496E-2</v>
      </c>
      <c r="T233" s="397"/>
      <c r="U233" s="165">
        <v>1552</v>
      </c>
    </row>
    <row r="234" spans="1:21" ht="25.5" customHeight="1">
      <c r="A234" s="390"/>
      <c r="B234" s="391"/>
      <c r="C234" s="392"/>
      <c r="D234" s="393"/>
      <c r="E234" s="394"/>
      <c r="F234" s="391"/>
      <c r="G234" s="392"/>
      <c r="H234" s="393"/>
      <c r="I234" s="393"/>
      <c r="J234" s="393"/>
      <c r="K234" s="393"/>
      <c r="L234" s="395"/>
      <c r="M234" s="391"/>
      <c r="N234" s="392"/>
      <c r="O234" s="393"/>
      <c r="P234" s="393"/>
      <c r="Q234" s="393"/>
      <c r="R234" s="393"/>
      <c r="S234" s="395"/>
      <c r="T234" s="391"/>
      <c r="U234" s="390"/>
    </row>
    <row r="235" spans="1:21" ht="25.5" customHeight="1">
      <c r="A235" s="209" t="s">
        <v>128</v>
      </c>
      <c r="B235" s="207"/>
      <c r="C235" s="210">
        <v>6717</v>
      </c>
      <c r="D235" s="214">
        <v>1348</v>
      </c>
      <c r="E235" s="212">
        <v>0.20069999999999999</v>
      </c>
      <c r="F235" s="207"/>
      <c r="G235" s="210">
        <v>3887</v>
      </c>
      <c r="H235" s="211">
        <v>334</v>
      </c>
      <c r="I235" s="214">
        <v>2959</v>
      </c>
      <c r="J235" s="211">
        <v>195</v>
      </c>
      <c r="K235" s="214">
        <v>7375</v>
      </c>
      <c r="L235" s="212">
        <v>0.9144451332920025</v>
      </c>
      <c r="M235" s="207"/>
      <c r="N235" s="213">
        <v>202</v>
      </c>
      <c r="O235" s="211">
        <v>16</v>
      </c>
      <c r="P235" s="211">
        <v>449</v>
      </c>
      <c r="Q235" s="211">
        <v>23</v>
      </c>
      <c r="R235" s="211">
        <v>690</v>
      </c>
      <c r="S235" s="212">
        <v>8.5554866707997515E-2</v>
      </c>
      <c r="T235" s="207"/>
      <c r="U235" s="215">
        <v>8065</v>
      </c>
    </row>
    <row r="236" spans="1:21" ht="25.5" customHeight="1">
      <c r="A236" s="390"/>
      <c r="B236" s="391"/>
      <c r="C236" s="392"/>
      <c r="D236" s="393"/>
      <c r="E236" s="394"/>
      <c r="F236" s="391"/>
      <c r="G236" s="392"/>
      <c r="H236" s="393"/>
      <c r="I236" s="393"/>
      <c r="J236" s="393"/>
      <c r="K236" s="393"/>
      <c r="L236" s="395"/>
      <c r="M236" s="391"/>
      <c r="N236" s="392"/>
      <c r="O236" s="393"/>
      <c r="P236" s="393"/>
      <c r="Q236" s="393"/>
      <c r="R236" s="393"/>
      <c r="S236" s="395"/>
      <c r="T236" s="391"/>
      <c r="U236" s="390"/>
    </row>
    <row r="237" spans="1:21" ht="25.5" customHeight="1">
      <c r="A237" s="396" t="s">
        <v>400</v>
      </c>
      <c r="B237" s="397"/>
      <c r="C237" s="401">
        <v>90</v>
      </c>
      <c r="D237" s="399">
        <v>17</v>
      </c>
      <c r="E237" s="400">
        <v>0.18890000000000001</v>
      </c>
      <c r="F237" s="397"/>
      <c r="G237" s="401">
        <v>42</v>
      </c>
      <c r="H237" s="399"/>
      <c r="I237" s="399">
        <v>63</v>
      </c>
      <c r="J237" s="399"/>
      <c r="K237" s="399">
        <v>105</v>
      </c>
      <c r="L237" s="400">
        <v>0.98130841121495327</v>
      </c>
      <c r="M237" s="397"/>
      <c r="N237" s="401">
        <v>1</v>
      </c>
      <c r="O237" s="399"/>
      <c r="P237" s="399">
        <v>1</v>
      </c>
      <c r="Q237" s="399"/>
      <c r="R237" s="399">
        <v>2</v>
      </c>
      <c r="S237" s="400">
        <v>1.8691588785046728E-2</v>
      </c>
      <c r="T237" s="397"/>
      <c r="U237" s="403">
        <v>107</v>
      </c>
    </row>
    <row r="238" spans="1:21" ht="25.5" customHeight="1">
      <c r="A238" s="396" t="s">
        <v>401</v>
      </c>
      <c r="B238" s="397"/>
      <c r="C238" s="401">
        <v>63</v>
      </c>
      <c r="D238" s="399">
        <v>-63</v>
      </c>
      <c r="E238" s="404">
        <v>-1</v>
      </c>
      <c r="F238" s="397"/>
      <c r="G238" s="401"/>
      <c r="H238" s="399"/>
      <c r="I238" s="399"/>
      <c r="J238" s="399"/>
      <c r="K238" s="399">
        <v>0</v>
      </c>
      <c r="L238" s="400" t="s">
        <v>505</v>
      </c>
      <c r="M238" s="397"/>
      <c r="N238" s="401"/>
      <c r="O238" s="399"/>
      <c r="P238" s="399"/>
      <c r="Q238" s="399"/>
      <c r="R238" s="399">
        <v>0</v>
      </c>
      <c r="S238" s="400" t="s">
        <v>505</v>
      </c>
      <c r="T238" s="397"/>
      <c r="U238" s="403">
        <v>0</v>
      </c>
    </row>
    <row r="239" spans="1:21" ht="25.5" customHeight="1">
      <c r="A239" s="396" t="s">
        <v>402</v>
      </c>
      <c r="B239" s="397"/>
      <c r="C239" s="401">
        <v>133</v>
      </c>
      <c r="D239" s="399">
        <v>-11</v>
      </c>
      <c r="E239" s="400">
        <v>-8.2699999999999996E-2</v>
      </c>
      <c r="F239" s="397"/>
      <c r="G239" s="401">
        <v>66</v>
      </c>
      <c r="H239" s="399"/>
      <c r="I239" s="399">
        <v>51</v>
      </c>
      <c r="J239" s="399"/>
      <c r="K239" s="399">
        <v>117</v>
      </c>
      <c r="L239" s="400">
        <v>0.95901639344262291</v>
      </c>
      <c r="M239" s="397"/>
      <c r="N239" s="401">
        <v>1</v>
      </c>
      <c r="O239" s="399"/>
      <c r="P239" s="399">
        <v>4</v>
      </c>
      <c r="Q239" s="399"/>
      <c r="R239" s="399">
        <v>5</v>
      </c>
      <c r="S239" s="400">
        <v>4.0983606557377046E-2</v>
      </c>
      <c r="T239" s="397"/>
      <c r="U239" s="403">
        <v>122</v>
      </c>
    </row>
    <row r="240" spans="1:21" ht="25.5" customHeight="1">
      <c r="A240" s="396" t="s">
        <v>403</v>
      </c>
      <c r="B240" s="397"/>
      <c r="C240" s="401">
        <v>48</v>
      </c>
      <c r="D240" s="399">
        <v>-2</v>
      </c>
      <c r="E240" s="400">
        <v>-4.1700000000000001E-2</v>
      </c>
      <c r="F240" s="397"/>
      <c r="G240" s="401">
        <v>19</v>
      </c>
      <c r="H240" s="399"/>
      <c r="I240" s="399">
        <v>24</v>
      </c>
      <c r="J240" s="399"/>
      <c r="K240" s="399">
        <v>43</v>
      </c>
      <c r="L240" s="400">
        <v>0.93478260869565222</v>
      </c>
      <c r="M240" s="397"/>
      <c r="N240" s="401"/>
      <c r="O240" s="399"/>
      <c r="P240" s="399">
        <v>3</v>
      </c>
      <c r="Q240" s="399"/>
      <c r="R240" s="399">
        <v>3</v>
      </c>
      <c r="S240" s="400">
        <v>6.5217391304347824E-2</v>
      </c>
      <c r="T240" s="397"/>
      <c r="U240" s="403">
        <v>46</v>
      </c>
    </row>
    <row r="241" spans="1:21" ht="25.5" customHeight="1">
      <c r="A241" s="396" t="s">
        <v>404</v>
      </c>
      <c r="B241" s="397"/>
      <c r="C241" s="401">
        <v>46</v>
      </c>
      <c r="D241" s="399">
        <v>-2</v>
      </c>
      <c r="E241" s="400">
        <v>-4.3499999999999997E-2</v>
      </c>
      <c r="F241" s="397"/>
      <c r="G241" s="401">
        <v>27</v>
      </c>
      <c r="H241" s="399"/>
      <c r="I241" s="399">
        <v>16</v>
      </c>
      <c r="J241" s="399"/>
      <c r="K241" s="399">
        <v>43</v>
      </c>
      <c r="L241" s="400">
        <v>0.97727272727272729</v>
      </c>
      <c r="M241" s="397"/>
      <c r="N241" s="401">
        <v>1</v>
      </c>
      <c r="O241" s="399"/>
      <c r="P241" s="399"/>
      <c r="Q241" s="399"/>
      <c r="R241" s="399">
        <v>1</v>
      </c>
      <c r="S241" s="400">
        <v>2.2727272727272728E-2</v>
      </c>
      <c r="T241" s="397"/>
      <c r="U241" s="403">
        <v>44</v>
      </c>
    </row>
    <row r="242" spans="1:21" ht="25.5" customHeight="1">
      <c r="A242" s="396" t="s">
        <v>405</v>
      </c>
      <c r="B242" s="397"/>
      <c r="C242" s="401">
        <v>58</v>
      </c>
      <c r="D242" s="399">
        <v>52</v>
      </c>
      <c r="E242" s="400">
        <v>0.89659999999999995</v>
      </c>
      <c r="F242" s="397"/>
      <c r="G242" s="401">
        <v>72</v>
      </c>
      <c r="H242" s="399"/>
      <c r="I242" s="399">
        <v>32</v>
      </c>
      <c r="J242" s="399"/>
      <c r="K242" s="399">
        <v>104</v>
      </c>
      <c r="L242" s="400">
        <v>0.94545454545454544</v>
      </c>
      <c r="M242" s="397"/>
      <c r="N242" s="401">
        <v>3</v>
      </c>
      <c r="O242" s="399"/>
      <c r="P242" s="399">
        <v>3</v>
      </c>
      <c r="Q242" s="399"/>
      <c r="R242" s="399">
        <v>6</v>
      </c>
      <c r="S242" s="400">
        <v>5.4545454545454543E-2</v>
      </c>
      <c r="T242" s="397"/>
      <c r="U242" s="403">
        <v>110</v>
      </c>
    </row>
    <row r="243" spans="1:21" ht="25.5" customHeight="1">
      <c r="A243" s="396" t="s">
        <v>406</v>
      </c>
      <c r="B243" s="397"/>
      <c r="C243" s="398">
        <v>1121</v>
      </c>
      <c r="D243" s="399">
        <v>-439</v>
      </c>
      <c r="E243" s="400">
        <v>-0.3916</v>
      </c>
      <c r="F243" s="397"/>
      <c r="G243" s="401">
        <v>268</v>
      </c>
      <c r="H243" s="399"/>
      <c r="I243" s="399">
        <v>379</v>
      </c>
      <c r="J243" s="399"/>
      <c r="K243" s="399">
        <v>647</v>
      </c>
      <c r="L243" s="400">
        <v>0.9486803519061584</v>
      </c>
      <c r="M243" s="397"/>
      <c r="N243" s="401">
        <v>6</v>
      </c>
      <c r="O243" s="399"/>
      <c r="P243" s="399">
        <v>29</v>
      </c>
      <c r="Q243" s="399"/>
      <c r="R243" s="399">
        <v>35</v>
      </c>
      <c r="S243" s="400">
        <v>5.1319648093841638E-2</v>
      </c>
      <c r="T243" s="397"/>
      <c r="U243" s="403">
        <v>682</v>
      </c>
    </row>
    <row r="244" spans="1:21" ht="25.5" customHeight="1">
      <c r="A244" s="396" t="s">
        <v>407</v>
      </c>
      <c r="B244" s="397"/>
      <c r="C244" s="401">
        <v>500</v>
      </c>
      <c r="D244" s="399">
        <v>280</v>
      </c>
      <c r="E244" s="404">
        <v>0.56000000000000005</v>
      </c>
      <c r="F244" s="397"/>
      <c r="G244" s="401">
        <v>378</v>
      </c>
      <c r="H244" s="399">
        <v>31</v>
      </c>
      <c r="I244" s="399">
        <v>310</v>
      </c>
      <c r="J244" s="399">
        <v>14</v>
      </c>
      <c r="K244" s="399">
        <v>733</v>
      </c>
      <c r="L244" s="400">
        <v>0.93974358974358974</v>
      </c>
      <c r="M244" s="397"/>
      <c r="N244" s="401">
        <v>8</v>
      </c>
      <c r="O244" s="399">
        <v>1</v>
      </c>
      <c r="P244" s="399">
        <v>38</v>
      </c>
      <c r="Q244" s="399"/>
      <c r="R244" s="399">
        <v>47</v>
      </c>
      <c r="S244" s="400">
        <v>6.0256410256410257E-2</v>
      </c>
      <c r="T244" s="397"/>
      <c r="U244" s="403">
        <v>780</v>
      </c>
    </row>
    <row r="245" spans="1:21" ht="25.5" customHeight="1">
      <c r="A245" s="396" t="s">
        <v>408</v>
      </c>
      <c r="B245" s="397"/>
      <c r="C245" s="401">
        <v>515</v>
      </c>
      <c r="D245" s="399">
        <v>-155</v>
      </c>
      <c r="E245" s="400">
        <v>-0.30099999999999999</v>
      </c>
      <c r="F245" s="397"/>
      <c r="G245" s="401">
        <v>143</v>
      </c>
      <c r="H245" s="399"/>
      <c r="I245" s="399">
        <v>211</v>
      </c>
      <c r="J245" s="399"/>
      <c r="K245" s="399">
        <v>354</v>
      </c>
      <c r="L245" s="400">
        <v>0.98333333333333328</v>
      </c>
      <c r="M245" s="397"/>
      <c r="N245" s="401"/>
      <c r="O245" s="399"/>
      <c r="P245" s="399">
        <v>6</v>
      </c>
      <c r="Q245" s="399"/>
      <c r="R245" s="399">
        <v>6</v>
      </c>
      <c r="S245" s="400">
        <v>1.6666666666666666E-2</v>
      </c>
      <c r="T245" s="397"/>
      <c r="U245" s="403">
        <v>360</v>
      </c>
    </row>
    <row r="246" spans="1:21" ht="25.5" customHeight="1">
      <c r="A246" s="396" t="s">
        <v>409</v>
      </c>
      <c r="B246" s="397"/>
      <c r="C246" s="401">
        <v>424</v>
      </c>
      <c r="D246" s="399">
        <v>-229</v>
      </c>
      <c r="E246" s="400">
        <v>-0.54010000000000002</v>
      </c>
      <c r="F246" s="397"/>
      <c r="G246" s="401"/>
      <c r="H246" s="399">
        <v>94</v>
      </c>
      <c r="I246" s="399"/>
      <c r="J246" s="399">
        <v>84</v>
      </c>
      <c r="K246" s="399">
        <v>178</v>
      </c>
      <c r="L246" s="400">
        <v>0.9128205128205128</v>
      </c>
      <c r="M246" s="397"/>
      <c r="N246" s="401"/>
      <c r="O246" s="399">
        <v>3</v>
      </c>
      <c r="P246" s="399"/>
      <c r="Q246" s="399">
        <v>14</v>
      </c>
      <c r="R246" s="399">
        <v>17</v>
      </c>
      <c r="S246" s="400">
        <v>8.7179487179487175E-2</v>
      </c>
      <c r="T246" s="397"/>
      <c r="U246" s="403">
        <v>195</v>
      </c>
    </row>
    <row r="247" spans="1:21" ht="25.5" customHeight="1">
      <c r="A247" s="396" t="s">
        <v>410</v>
      </c>
      <c r="B247" s="397"/>
      <c r="C247" s="401">
        <v>117</v>
      </c>
      <c r="D247" s="399">
        <v>145</v>
      </c>
      <c r="E247" s="400">
        <v>1.2393000000000001</v>
      </c>
      <c r="F247" s="397"/>
      <c r="G247" s="401">
        <v>194</v>
      </c>
      <c r="H247" s="399"/>
      <c r="I247" s="399">
        <v>55</v>
      </c>
      <c r="J247" s="399"/>
      <c r="K247" s="399">
        <v>249</v>
      </c>
      <c r="L247" s="400">
        <v>0.95038167938931295</v>
      </c>
      <c r="M247" s="397"/>
      <c r="N247" s="401">
        <v>1</v>
      </c>
      <c r="O247" s="399"/>
      <c r="P247" s="399">
        <v>12</v>
      </c>
      <c r="Q247" s="399"/>
      <c r="R247" s="399">
        <v>13</v>
      </c>
      <c r="S247" s="400">
        <v>4.9618320610687022E-2</v>
      </c>
      <c r="T247" s="397"/>
      <c r="U247" s="403">
        <v>262</v>
      </c>
    </row>
    <row r="248" spans="1:21" ht="25.5" customHeight="1">
      <c r="A248" s="396" t="s">
        <v>411</v>
      </c>
      <c r="B248" s="397"/>
      <c r="C248" s="401">
        <v>76</v>
      </c>
      <c r="D248" s="399">
        <v>-76</v>
      </c>
      <c r="E248" s="404">
        <v>-1</v>
      </c>
      <c r="F248" s="397"/>
      <c r="G248" s="401"/>
      <c r="H248" s="399"/>
      <c r="I248" s="399"/>
      <c r="J248" s="399"/>
      <c r="K248" s="399">
        <v>0</v>
      </c>
      <c r="L248" s="400" t="s">
        <v>505</v>
      </c>
      <c r="M248" s="397"/>
      <c r="N248" s="401"/>
      <c r="O248" s="399"/>
      <c r="P248" s="399"/>
      <c r="Q248" s="399"/>
      <c r="R248" s="399">
        <v>0</v>
      </c>
      <c r="S248" s="400" t="s">
        <v>505</v>
      </c>
      <c r="T248" s="397"/>
      <c r="U248" s="403">
        <v>0</v>
      </c>
    </row>
    <row r="249" spans="1:21" ht="25.5" customHeight="1">
      <c r="A249" s="396" t="s">
        <v>412</v>
      </c>
      <c r="B249" s="397"/>
      <c r="C249" s="401">
        <v>123</v>
      </c>
      <c r="D249" s="399">
        <v>-39</v>
      </c>
      <c r="E249" s="400">
        <v>-0.31709999999999999</v>
      </c>
      <c r="F249" s="397"/>
      <c r="G249" s="401">
        <v>14</v>
      </c>
      <c r="H249" s="399"/>
      <c r="I249" s="399">
        <v>69</v>
      </c>
      <c r="J249" s="399"/>
      <c r="K249" s="399">
        <v>83</v>
      </c>
      <c r="L249" s="400">
        <v>0.98809523809523814</v>
      </c>
      <c r="M249" s="397"/>
      <c r="N249" s="401"/>
      <c r="O249" s="399"/>
      <c r="P249" s="399">
        <v>1</v>
      </c>
      <c r="Q249" s="399"/>
      <c r="R249" s="399">
        <v>1</v>
      </c>
      <c r="S249" s="400">
        <v>1.1904761904761904E-2</v>
      </c>
      <c r="T249" s="397"/>
      <c r="U249" s="403">
        <v>84</v>
      </c>
    </row>
    <row r="250" spans="1:21" ht="25.5" customHeight="1">
      <c r="A250" s="396" t="s">
        <v>413</v>
      </c>
      <c r="B250" s="397"/>
      <c r="C250" s="401">
        <v>136</v>
      </c>
      <c r="D250" s="399">
        <v>-11</v>
      </c>
      <c r="E250" s="400">
        <v>-8.09E-2</v>
      </c>
      <c r="F250" s="397"/>
      <c r="G250" s="401">
        <v>79</v>
      </c>
      <c r="H250" s="399"/>
      <c r="I250" s="399">
        <v>40</v>
      </c>
      <c r="J250" s="399"/>
      <c r="K250" s="399">
        <v>119</v>
      </c>
      <c r="L250" s="400">
        <v>0.95200000000000007</v>
      </c>
      <c r="M250" s="397"/>
      <c r="N250" s="401">
        <v>3</v>
      </c>
      <c r="O250" s="399"/>
      <c r="P250" s="399">
        <v>3</v>
      </c>
      <c r="Q250" s="399"/>
      <c r="R250" s="399">
        <v>6</v>
      </c>
      <c r="S250" s="400">
        <v>4.8000000000000001E-2</v>
      </c>
      <c r="T250" s="397"/>
      <c r="U250" s="403">
        <v>125</v>
      </c>
    </row>
    <row r="251" spans="1:21" ht="25.5" customHeight="1">
      <c r="A251" s="396" t="s">
        <v>414</v>
      </c>
      <c r="B251" s="397"/>
      <c r="C251" s="401">
        <v>64</v>
      </c>
      <c r="D251" s="399">
        <v>3</v>
      </c>
      <c r="E251" s="400">
        <v>4.6899999999999997E-2</v>
      </c>
      <c r="F251" s="397"/>
      <c r="G251" s="401">
        <v>24</v>
      </c>
      <c r="H251" s="399"/>
      <c r="I251" s="399">
        <v>43</v>
      </c>
      <c r="J251" s="399"/>
      <c r="K251" s="399">
        <v>67</v>
      </c>
      <c r="L251" s="400">
        <v>1</v>
      </c>
      <c r="M251" s="397"/>
      <c r="N251" s="401"/>
      <c r="O251" s="399"/>
      <c r="P251" s="399"/>
      <c r="Q251" s="399"/>
      <c r="R251" s="399">
        <v>0</v>
      </c>
      <c r="S251" s="400">
        <v>0</v>
      </c>
      <c r="T251" s="397"/>
      <c r="U251" s="403">
        <v>67</v>
      </c>
    </row>
    <row r="252" spans="1:21" ht="25.5" customHeight="1">
      <c r="A252" s="396" t="s">
        <v>415</v>
      </c>
      <c r="B252" s="397"/>
      <c r="C252" s="401">
        <v>66</v>
      </c>
      <c r="D252" s="399">
        <v>58</v>
      </c>
      <c r="E252" s="400">
        <v>0.87880000000000003</v>
      </c>
      <c r="F252" s="397"/>
      <c r="G252" s="401">
        <v>57</v>
      </c>
      <c r="H252" s="399"/>
      <c r="I252" s="399">
        <v>66</v>
      </c>
      <c r="J252" s="399"/>
      <c r="K252" s="399">
        <v>123</v>
      </c>
      <c r="L252" s="400">
        <v>0.99193548387096764</v>
      </c>
      <c r="M252" s="397"/>
      <c r="N252" s="401"/>
      <c r="O252" s="399"/>
      <c r="P252" s="399">
        <v>1</v>
      </c>
      <c r="Q252" s="399"/>
      <c r="R252" s="399">
        <v>1</v>
      </c>
      <c r="S252" s="400">
        <v>8.0645161290322578E-3</v>
      </c>
      <c r="T252" s="397"/>
      <c r="U252" s="403">
        <v>124</v>
      </c>
    </row>
    <row r="253" spans="1:21" ht="25.5" customHeight="1">
      <c r="A253" s="396" t="s">
        <v>416</v>
      </c>
      <c r="B253" s="397"/>
      <c r="C253" s="401">
        <v>84</v>
      </c>
      <c r="D253" s="399">
        <v>-25</v>
      </c>
      <c r="E253" s="400">
        <v>-0.29759999999999998</v>
      </c>
      <c r="F253" s="397"/>
      <c r="G253" s="401">
        <v>15</v>
      </c>
      <c r="H253" s="399"/>
      <c r="I253" s="399">
        <v>43</v>
      </c>
      <c r="J253" s="399"/>
      <c r="K253" s="399">
        <v>58</v>
      </c>
      <c r="L253" s="400">
        <v>0.98305084745762716</v>
      </c>
      <c r="M253" s="397"/>
      <c r="N253" s="401"/>
      <c r="O253" s="399"/>
      <c r="P253" s="399">
        <v>1</v>
      </c>
      <c r="Q253" s="399"/>
      <c r="R253" s="399">
        <v>1</v>
      </c>
      <c r="S253" s="400">
        <v>1.6949152542372881E-2</v>
      </c>
      <c r="T253" s="397"/>
      <c r="U253" s="403">
        <v>59</v>
      </c>
    </row>
    <row r="254" spans="1:21" ht="25.5" customHeight="1">
      <c r="A254" s="396" t="s">
        <v>417</v>
      </c>
      <c r="B254" s="397"/>
      <c r="C254" s="401">
        <v>34</v>
      </c>
      <c r="D254" s="399">
        <v>20</v>
      </c>
      <c r="E254" s="400">
        <v>0.58819999999999995</v>
      </c>
      <c r="F254" s="397"/>
      <c r="G254" s="401">
        <v>35</v>
      </c>
      <c r="H254" s="399"/>
      <c r="I254" s="399">
        <v>18</v>
      </c>
      <c r="J254" s="399"/>
      <c r="K254" s="399">
        <v>53</v>
      </c>
      <c r="L254" s="400">
        <v>0.98148148148148151</v>
      </c>
      <c r="M254" s="397"/>
      <c r="N254" s="401"/>
      <c r="O254" s="399"/>
      <c r="P254" s="399">
        <v>1</v>
      </c>
      <c r="Q254" s="399"/>
      <c r="R254" s="399">
        <v>1</v>
      </c>
      <c r="S254" s="400">
        <v>1.8518518518518517E-2</v>
      </c>
      <c r="T254" s="397"/>
      <c r="U254" s="403">
        <v>54</v>
      </c>
    </row>
    <row r="255" spans="1:21" ht="25.5" customHeight="1">
      <c r="A255" s="396" t="s">
        <v>418</v>
      </c>
      <c r="B255" s="397"/>
      <c r="C255" s="401">
        <v>51</v>
      </c>
      <c r="D255" s="399">
        <v>-21</v>
      </c>
      <c r="E255" s="400">
        <v>-0.4118</v>
      </c>
      <c r="F255" s="397"/>
      <c r="G255" s="401">
        <v>6</v>
      </c>
      <c r="H255" s="399"/>
      <c r="I255" s="399">
        <v>24</v>
      </c>
      <c r="J255" s="399"/>
      <c r="K255" s="399">
        <v>30</v>
      </c>
      <c r="L255" s="400">
        <v>1</v>
      </c>
      <c r="M255" s="397"/>
      <c r="N255" s="401"/>
      <c r="O255" s="399"/>
      <c r="P255" s="399"/>
      <c r="Q255" s="399"/>
      <c r="R255" s="399">
        <v>0</v>
      </c>
      <c r="S255" s="400">
        <v>0</v>
      </c>
      <c r="T255" s="397"/>
      <c r="U255" s="403">
        <v>30</v>
      </c>
    </row>
    <row r="256" spans="1:21" ht="25.5" customHeight="1">
      <c r="A256" s="396" t="s">
        <v>419</v>
      </c>
      <c r="B256" s="397"/>
      <c r="C256" s="401">
        <v>62</v>
      </c>
      <c r="D256" s="399">
        <v>-62</v>
      </c>
      <c r="E256" s="404">
        <v>-1</v>
      </c>
      <c r="F256" s="397"/>
      <c r="G256" s="401"/>
      <c r="H256" s="399"/>
      <c r="I256" s="399"/>
      <c r="J256" s="399"/>
      <c r="K256" s="399">
        <v>0</v>
      </c>
      <c r="L256" s="400" t="s">
        <v>505</v>
      </c>
      <c r="M256" s="397"/>
      <c r="N256" s="401"/>
      <c r="O256" s="399"/>
      <c r="P256" s="399"/>
      <c r="Q256" s="399"/>
      <c r="R256" s="399">
        <v>0</v>
      </c>
      <c r="S256" s="400" t="s">
        <v>505</v>
      </c>
      <c r="T256" s="397"/>
      <c r="U256" s="403">
        <v>0</v>
      </c>
    </row>
    <row r="257" spans="1:21" ht="25.5" customHeight="1">
      <c r="A257" s="396" t="s">
        <v>420</v>
      </c>
      <c r="B257" s="397"/>
      <c r="C257" s="401">
        <v>159</v>
      </c>
      <c r="D257" s="399">
        <v>349</v>
      </c>
      <c r="E257" s="400">
        <v>2.1949999999999998</v>
      </c>
      <c r="F257" s="397"/>
      <c r="G257" s="401">
        <v>314</v>
      </c>
      <c r="H257" s="399">
        <v>24</v>
      </c>
      <c r="I257" s="399">
        <v>140</v>
      </c>
      <c r="J257" s="399">
        <v>13</v>
      </c>
      <c r="K257" s="399">
        <v>491</v>
      </c>
      <c r="L257" s="400">
        <v>0.96653543307086609</v>
      </c>
      <c r="M257" s="397"/>
      <c r="N257" s="401">
        <v>6</v>
      </c>
      <c r="O257" s="399">
        <v>2</v>
      </c>
      <c r="P257" s="399">
        <v>9</v>
      </c>
      <c r="Q257" s="399"/>
      <c r="R257" s="399">
        <v>17</v>
      </c>
      <c r="S257" s="400">
        <v>3.3464566929133854E-2</v>
      </c>
      <c r="T257" s="397"/>
      <c r="U257" s="403">
        <v>508</v>
      </c>
    </row>
    <row r="258" spans="1:21" ht="25.5" customHeight="1">
      <c r="A258" s="396" t="s">
        <v>421</v>
      </c>
      <c r="B258" s="397"/>
      <c r="C258" s="398">
        <v>2397</v>
      </c>
      <c r="D258" s="402">
        <v>1625</v>
      </c>
      <c r="E258" s="400">
        <v>0.67789999999999995</v>
      </c>
      <c r="F258" s="397"/>
      <c r="G258" s="398">
        <v>2046</v>
      </c>
      <c r="H258" s="399">
        <v>185</v>
      </c>
      <c r="I258" s="402">
        <v>1194</v>
      </c>
      <c r="J258" s="399">
        <v>84</v>
      </c>
      <c r="K258" s="402">
        <v>3509</v>
      </c>
      <c r="L258" s="400">
        <v>0.87245151665837894</v>
      </c>
      <c r="M258" s="397"/>
      <c r="N258" s="401">
        <v>165</v>
      </c>
      <c r="O258" s="399">
        <v>10</v>
      </c>
      <c r="P258" s="399">
        <v>329</v>
      </c>
      <c r="Q258" s="399">
        <v>9</v>
      </c>
      <c r="R258" s="399">
        <v>513</v>
      </c>
      <c r="S258" s="400">
        <v>0.12754848334162108</v>
      </c>
      <c r="T258" s="397"/>
      <c r="U258" s="165">
        <v>4022</v>
      </c>
    </row>
    <row r="259" spans="1:21" ht="25.5" customHeight="1">
      <c r="A259" s="396" t="s">
        <v>422</v>
      </c>
      <c r="B259" s="397"/>
      <c r="C259" s="401">
        <v>350</v>
      </c>
      <c r="D259" s="399">
        <v>-66</v>
      </c>
      <c r="E259" s="400">
        <v>-0.18859999999999999</v>
      </c>
      <c r="F259" s="397"/>
      <c r="G259" s="401">
        <v>88</v>
      </c>
      <c r="H259" s="399"/>
      <c r="I259" s="399">
        <v>181</v>
      </c>
      <c r="J259" s="399"/>
      <c r="K259" s="399">
        <v>269</v>
      </c>
      <c r="L259" s="400">
        <v>0.94718309859154926</v>
      </c>
      <c r="M259" s="397"/>
      <c r="N259" s="401">
        <v>7</v>
      </c>
      <c r="O259" s="399"/>
      <c r="P259" s="399">
        <v>8</v>
      </c>
      <c r="Q259" s="399"/>
      <c r="R259" s="399">
        <v>15</v>
      </c>
      <c r="S259" s="400">
        <v>5.2816901408450703E-2</v>
      </c>
      <c r="T259" s="397"/>
      <c r="U259" s="403">
        <v>284</v>
      </c>
    </row>
    <row r="260" spans="1:21" ht="25.5" customHeight="1">
      <c r="A260" s="390"/>
      <c r="B260" s="391"/>
      <c r="C260" s="392"/>
      <c r="D260" s="393"/>
      <c r="E260" s="394"/>
      <c r="F260" s="391"/>
      <c r="G260" s="392"/>
      <c r="H260" s="393"/>
      <c r="I260" s="393"/>
      <c r="J260" s="393"/>
      <c r="K260" s="393"/>
      <c r="L260" s="395"/>
      <c r="M260" s="391"/>
      <c r="N260" s="392"/>
      <c r="O260" s="393"/>
      <c r="P260" s="393"/>
      <c r="Q260" s="393"/>
      <c r="R260" s="393"/>
      <c r="S260" s="395"/>
      <c r="T260" s="391"/>
      <c r="U260" s="390"/>
    </row>
    <row r="261" spans="1:21" ht="25.5" customHeight="1">
      <c r="A261" s="209" t="s">
        <v>129</v>
      </c>
      <c r="B261" s="207"/>
      <c r="C261" s="210">
        <v>3463</v>
      </c>
      <c r="D261" s="211">
        <v>-331</v>
      </c>
      <c r="E261" s="212">
        <v>-9.5600000000000004E-2</v>
      </c>
      <c r="F261" s="207"/>
      <c r="G261" s="213">
        <v>895</v>
      </c>
      <c r="H261" s="211">
        <v>60</v>
      </c>
      <c r="I261" s="214">
        <v>1867</v>
      </c>
      <c r="J261" s="211">
        <v>110</v>
      </c>
      <c r="K261" s="214">
        <v>2932</v>
      </c>
      <c r="L261" s="212">
        <v>0.93614303959131551</v>
      </c>
      <c r="M261" s="207"/>
      <c r="N261" s="213">
        <v>39</v>
      </c>
      <c r="O261" s="211">
        <v>5</v>
      </c>
      <c r="P261" s="211">
        <v>152</v>
      </c>
      <c r="Q261" s="211">
        <v>4</v>
      </c>
      <c r="R261" s="211">
        <v>200</v>
      </c>
      <c r="S261" s="212">
        <v>6.3856960408684549E-2</v>
      </c>
      <c r="T261" s="207"/>
      <c r="U261" s="215">
        <v>3132</v>
      </c>
    </row>
    <row r="262" spans="1:21" ht="25.5" customHeight="1">
      <c r="A262" s="390"/>
      <c r="B262" s="391"/>
      <c r="C262" s="392"/>
      <c r="D262" s="393"/>
      <c r="E262" s="394"/>
      <c r="F262" s="391"/>
      <c r="G262" s="392"/>
      <c r="H262" s="393"/>
      <c r="I262" s="393"/>
      <c r="J262" s="393"/>
      <c r="K262" s="393"/>
      <c r="L262" s="395"/>
      <c r="M262" s="391"/>
      <c r="N262" s="392"/>
      <c r="O262" s="393"/>
      <c r="P262" s="393"/>
      <c r="Q262" s="393"/>
      <c r="R262" s="393"/>
      <c r="S262" s="395"/>
      <c r="T262" s="391"/>
      <c r="U262" s="390"/>
    </row>
    <row r="263" spans="1:21" ht="25.5" customHeight="1">
      <c r="A263" s="396" t="s">
        <v>423</v>
      </c>
      <c r="B263" s="397"/>
      <c r="C263" s="398">
        <v>2195</v>
      </c>
      <c r="D263" s="399">
        <v>-44</v>
      </c>
      <c r="E263" s="400">
        <v>-0.02</v>
      </c>
      <c r="F263" s="397"/>
      <c r="G263" s="401">
        <v>677</v>
      </c>
      <c r="H263" s="399"/>
      <c r="I263" s="402">
        <v>1299</v>
      </c>
      <c r="J263" s="399"/>
      <c r="K263" s="402">
        <v>1976</v>
      </c>
      <c r="L263" s="400">
        <v>0.91864249186424918</v>
      </c>
      <c r="M263" s="397"/>
      <c r="N263" s="401">
        <v>39</v>
      </c>
      <c r="O263" s="399"/>
      <c r="P263" s="399">
        <v>136</v>
      </c>
      <c r="Q263" s="399"/>
      <c r="R263" s="399">
        <v>175</v>
      </c>
      <c r="S263" s="400">
        <v>8.1357508135750808E-2</v>
      </c>
      <c r="T263" s="397"/>
      <c r="U263" s="165">
        <v>2151</v>
      </c>
    </row>
    <row r="264" spans="1:21" ht="25.5" customHeight="1">
      <c r="A264" s="396" t="s">
        <v>424</v>
      </c>
      <c r="B264" s="397"/>
      <c r="C264" s="401">
        <v>892</v>
      </c>
      <c r="D264" s="399">
        <v>-157</v>
      </c>
      <c r="E264" s="400">
        <v>-0.17599999999999999</v>
      </c>
      <c r="F264" s="397"/>
      <c r="G264" s="401">
        <v>207</v>
      </c>
      <c r="H264" s="399"/>
      <c r="I264" s="399">
        <v>512</v>
      </c>
      <c r="J264" s="399"/>
      <c r="K264" s="399">
        <v>719</v>
      </c>
      <c r="L264" s="400">
        <v>0.9782312925170068</v>
      </c>
      <c r="M264" s="397"/>
      <c r="N264" s="401"/>
      <c r="O264" s="399"/>
      <c r="P264" s="399">
        <v>16</v>
      </c>
      <c r="Q264" s="399"/>
      <c r="R264" s="399">
        <v>16</v>
      </c>
      <c r="S264" s="400">
        <v>2.1768707482993199E-2</v>
      </c>
      <c r="T264" s="397"/>
      <c r="U264" s="403">
        <v>735</v>
      </c>
    </row>
    <row r="265" spans="1:21" ht="25.5" customHeight="1">
      <c r="A265" s="396" t="s">
        <v>425</v>
      </c>
      <c r="B265" s="397"/>
      <c r="C265" s="401">
        <v>249</v>
      </c>
      <c r="D265" s="399">
        <v>-70</v>
      </c>
      <c r="E265" s="400">
        <v>-0.28110000000000002</v>
      </c>
      <c r="F265" s="397"/>
      <c r="G265" s="401"/>
      <c r="H265" s="399">
        <v>60</v>
      </c>
      <c r="I265" s="399"/>
      <c r="J265" s="399">
        <v>110</v>
      </c>
      <c r="K265" s="399">
        <v>170</v>
      </c>
      <c r="L265" s="400">
        <v>0.94972067039106145</v>
      </c>
      <c r="M265" s="397"/>
      <c r="N265" s="401"/>
      <c r="O265" s="399">
        <v>5</v>
      </c>
      <c r="P265" s="399"/>
      <c r="Q265" s="399">
        <v>4</v>
      </c>
      <c r="R265" s="399">
        <v>9</v>
      </c>
      <c r="S265" s="400">
        <v>5.027932960893855E-2</v>
      </c>
      <c r="T265" s="397"/>
      <c r="U265" s="403">
        <v>179</v>
      </c>
    </row>
    <row r="266" spans="1:21" ht="25.5" customHeight="1">
      <c r="A266" s="396" t="s">
        <v>426</v>
      </c>
      <c r="B266" s="397"/>
      <c r="C266" s="401">
        <v>127</v>
      </c>
      <c r="D266" s="399">
        <v>-60</v>
      </c>
      <c r="E266" s="400">
        <v>-0.47239999999999999</v>
      </c>
      <c r="F266" s="397"/>
      <c r="G266" s="401">
        <v>11</v>
      </c>
      <c r="H266" s="399"/>
      <c r="I266" s="399">
        <v>56</v>
      </c>
      <c r="J266" s="399"/>
      <c r="K266" s="399">
        <v>67</v>
      </c>
      <c r="L266" s="400">
        <v>1</v>
      </c>
      <c r="M266" s="397"/>
      <c r="N266" s="401"/>
      <c r="O266" s="399"/>
      <c r="P266" s="399"/>
      <c r="Q266" s="399"/>
      <c r="R266" s="399">
        <v>0</v>
      </c>
      <c r="S266" s="400">
        <v>0</v>
      </c>
      <c r="T266" s="397"/>
      <c r="U266" s="403">
        <v>67</v>
      </c>
    </row>
    <row r="267" spans="1:21" ht="25.5" customHeight="1">
      <c r="A267" s="390"/>
      <c r="B267" s="391"/>
      <c r="C267" s="392"/>
      <c r="D267" s="393"/>
      <c r="E267" s="394"/>
      <c r="F267" s="391"/>
      <c r="G267" s="392"/>
      <c r="H267" s="393"/>
      <c r="I267" s="393"/>
      <c r="J267" s="393"/>
      <c r="K267" s="393"/>
      <c r="L267" s="395"/>
      <c r="M267" s="391"/>
      <c r="N267" s="392"/>
      <c r="O267" s="393"/>
      <c r="P267" s="393"/>
      <c r="Q267" s="393"/>
      <c r="R267" s="393"/>
      <c r="S267" s="395"/>
      <c r="T267" s="391"/>
      <c r="U267" s="390"/>
    </row>
    <row r="268" spans="1:21" ht="25.5" customHeight="1">
      <c r="A268" s="209" t="s">
        <v>130</v>
      </c>
      <c r="B268" s="207"/>
      <c r="C268" s="210">
        <v>2695</v>
      </c>
      <c r="D268" s="211">
        <v>947</v>
      </c>
      <c r="E268" s="212">
        <v>0.35139999999999999</v>
      </c>
      <c r="F268" s="207"/>
      <c r="G268" s="210">
        <v>2144</v>
      </c>
      <c r="H268" s="211">
        <v>122</v>
      </c>
      <c r="I268" s="214">
        <v>1025</v>
      </c>
      <c r="J268" s="211">
        <v>29</v>
      </c>
      <c r="K268" s="214">
        <v>3320</v>
      </c>
      <c r="L268" s="212">
        <v>0.91158704008786384</v>
      </c>
      <c r="M268" s="207"/>
      <c r="N268" s="213">
        <v>111</v>
      </c>
      <c r="O268" s="211">
        <v>7</v>
      </c>
      <c r="P268" s="211">
        <v>190</v>
      </c>
      <c r="Q268" s="211">
        <v>14</v>
      </c>
      <c r="R268" s="211">
        <v>322</v>
      </c>
      <c r="S268" s="212">
        <v>8.8412959912136185E-2</v>
      </c>
      <c r="T268" s="207"/>
      <c r="U268" s="215">
        <v>3642</v>
      </c>
    </row>
    <row r="269" spans="1:21" ht="25.5" customHeight="1">
      <c r="A269" s="390"/>
      <c r="B269" s="391"/>
      <c r="C269" s="392"/>
      <c r="D269" s="393"/>
      <c r="E269" s="394"/>
      <c r="F269" s="391"/>
      <c r="G269" s="392"/>
      <c r="H269" s="393"/>
      <c r="I269" s="393"/>
      <c r="J269" s="393"/>
      <c r="K269" s="393"/>
      <c r="L269" s="395"/>
      <c r="M269" s="391"/>
      <c r="N269" s="392"/>
      <c r="O269" s="393"/>
      <c r="P269" s="393"/>
      <c r="Q269" s="393"/>
      <c r="R269" s="393"/>
      <c r="S269" s="395"/>
      <c r="T269" s="391"/>
      <c r="U269" s="390"/>
    </row>
    <row r="270" spans="1:21" ht="25.5" customHeight="1">
      <c r="A270" s="396" t="s">
        <v>427</v>
      </c>
      <c r="B270" s="397"/>
      <c r="C270" s="401">
        <v>156</v>
      </c>
      <c r="D270" s="399">
        <v>-28</v>
      </c>
      <c r="E270" s="400">
        <v>-0.17949999999999999</v>
      </c>
      <c r="F270" s="397"/>
      <c r="G270" s="401">
        <v>66</v>
      </c>
      <c r="H270" s="399"/>
      <c r="I270" s="399">
        <v>57</v>
      </c>
      <c r="J270" s="399"/>
      <c r="K270" s="399">
        <v>123</v>
      </c>
      <c r="L270" s="400">
        <v>0.9609375</v>
      </c>
      <c r="M270" s="397"/>
      <c r="N270" s="401">
        <v>5</v>
      </c>
      <c r="O270" s="399"/>
      <c r="P270" s="399"/>
      <c r="Q270" s="399"/>
      <c r="R270" s="399">
        <v>5</v>
      </c>
      <c r="S270" s="400">
        <v>3.90625E-2</v>
      </c>
      <c r="T270" s="397"/>
      <c r="U270" s="403">
        <v>128</v>
      </c>
    </row>
    <row r="271" spans="1:21" ht="25.5" customHeight="1">
      <c r="A271" s="396" t="s">
        <v>428</v>
      </c>
      <c r="B271" s="397"/>
      <c r="C271" s="401">
        <v>947</v>
      </c>
      <c r="D271" s="399">
        <v>895</v>
      </c>
      <c r="E271" s="400">
        <v>0.94510000000000005</v>
      </c>
      <c r="F271" s="397"/>
      <c r="G271" s="398">
        <v>1209</v>
      </c>
      <c r="H271" s="399">
        <v>102</v>
      </c>
      <c r="I271" s="399">
        <v>259</v>
      </c>
      <c r="J271" s="399">
        <v>8</v>
      </c>
      <c r="K271" s="402">
        <v>1578</v>
      </c>
      <c r="L271" s="400">
        <v>0.85667752442996747</v>
      </c>
      <c r="M271" s="397"/>
      <c r="N271" s="401">
        <v>90</v>
      </c>
      <c r="O271" s="399">
        <v>7</v>
      </c>
      <c r="P271" s="399">
        <v>157</v>
      </c>
      <c r="Q271" s="399">
        <v>10</v>
      </c>
      <c r="R271" s="399">
        <v>264</v>
      </c>
      <c r="S271" s="400">
        <v>0.14332247557003255</v>
      </c>
      <c r="T271" s="397"/>
      <c r="U271" s="165">
        <v>1842</v>
      </c>
    </row>
    <row r="272" spans="1:21" ht="25.5" customHeight="1">
      <c r="A272" s="396" t="s">
        <v>429</v>
      </c>
      <c r="B272" s="397"/>
      <c r="C272" s="401">
        <v>378</v>
      </c>
      <c r="D272" s="399">
        <v>214</v>
      </c>
      <c r="E272" s="400">
        <v>0.56610000000000005</v>
      </c>
      <c r="F272" s="397"/>
      <c r="G272" s="401">
        <v>536</v>
      </c>
      <c r="H272" s="399"/>
      <c r="I272" s="399">
        <v>46</v>
      </c>
      <c r="J272" s="399"/>
      <c r="K272" s="399">
        <v>582</v>
      </c>
      <c r="L272" s="400">
        <v>0.98310810810810811</v>
      </c>
      <c r="M272" s="397"/>
      <c r="N272" s="401">
        <v>3</v>
      </c>
      <c r="O272" s="399"/>
      <c r="P272" s="399">
        <v>7</v>
      </c>
      <c r="Q272" s="399"/>
      <c r="R272" s="399">
        <v>10</v>
      </c>
      <c r="S272" s="400">
        <v>1.6891891891891893E-2</v>
      </c>
      <c r="T272" s="397"/>
      <c r="U272" s="403">
        <v>592</v>
      </c>
    </row>
    <row r="273" spans="1:21" ht="25.5" customHeight="1">
      <c r="A273" s="396" t="s">
        <v>430</v>
      </c>
      <c r="B273" s="397"/>
      <c r="C273" s="398">
        <v>1214</v>
      </c>
      <c r="D273" s="399">
        <v>-134</v>
      </c>
      <c r="E273" s="400">
        <v>-0.1104</v>
      </c>
      <c r="F273" s="397"/>
      <c r="G273" s="401">
        <v>333</v>
      </c>
      <c r="H273" s="399">
        <v>20</v>
      </c>
      <c r="I273" s="399">
        <v>663</v>
      </c>
      <c r="J273" s="399">
        <v>21</v>
      </c>
      <c r="K273" s="402">
        <v>1037</v>
      </c>
      <c r="L273" s="400">
        <v>0.96018518518518514</v>
      </c>
      <c r="M273" s="397"/>
      <c r="N273" s="401">
        <v>13</v>
      </c>
      <c r="O273" s="399"/>
      <c r="P273" s="399">
        <v>26</v>
      </c>
      <c r="Q273" s="399">
        <v>4</v>
      </c>
      <c r="R273" s="399">
        <v>43</v>
      </c>
      <c r="S273" s="400">
        <v>3.9814814814814817E-2</v>
      </c>
      <c r="T273" s="397"/>
      <c r="U273" s="165">
        <v>1080</v>
      </c>
    </row>
    <row r="274" spans="1:21" ht="25.5" customHeight="1">
      <c r="A274" s="390"/>
      <c r="B274" s="391"/>
      <c r="C274" s="392"/>
      <c r="D274" s="393"/>
      <c r="E274" s="394"/>
      <c r="F274" s="391"/>
      <c r="G274" s="392"/>
      <c r="H274" s="393"/>
      <c r="I274" s="393"/>
      <c r="J274" s="393"/>
      <c r="K274" s="393"/>
      <c r="L274" s="395"/>
      <c r="M274" s="391"/>
      <c r="N274" s="392"/>
      <c r="O274" s="393"/>
      <c r="P274" s="393"/>
      <c r="Q274" s="393"/>
      <c r="R274" s="393"/>
      <c r="S274" s="395"/>
      <c r="T274" s="391"/>
      <c r="U274" s="390"/>
    </row>
    <row r="275" spans="1:21" ht="25.5" customHeight="1">
      <c r="A275" s="209" t="s">
        <v>131</v>
      </c>
      <c r="B275" s="207"/>
      <c r="C275" s="210">
        <v>3230</v>
      </c>
      <c r="D275" s="211">
        <v>-282</v>
      </c>
      <c r="E275" s="212">
        <v>-8.7300000000000003E-2</v>
      </c>
      <c r="F275" s="207"/>
      <c r="G275" s="210">
        <v>1797</v>
      </c>
      <c r="H275" s="211">
        <v>108</v>
      </c>
      <c r="I275" s="211">
        <v>817</v>
      </c>
      <c r="J275" s="211">
        <v>30</v>
      </c>
      <c r="K275" s="214">
        <v>2752</v>
      </c>
      <c r="L275" s="212">
        <v>0.93351424694708274</v>
      </c>
      <c r="M275" s="207"/>
      <c r="N275" s="213">
        <v>68</v>
      </c>
      <c r="O275" s="211">
        <v>5</v>
      </c>
      <c r="P275" s="211">
        <v>117</v>
      </c>
      <c r="Q275" s="211">
        <v>6</v>
      </c>
      <c r="R275" s="211">
        <v>196</v>
      </c>
      <c r="S275" s="212">
        <v>6.6485753052917235E-2</v>
      </c>
      <c r="T275" s="207"/>
      <c r="U275" s="215">
        <v>2948</v>
      </c>
    </row>
    <row r="276" spans="1:21" ht="25.5" customHeight="1">
      <c r="A276" s="390"/>
      <c r="B276" s="391"/>
      <c r="C276" s="392"/>
      <c r="D276" s="393"/>
      <c r="E276" s="394"/>
      <c r="F276" s="391"/>
      <c r="G276" s="392"/>
      <c r="H276" s="393"/>
      <c r="I276" s="393"/>
      <c r="J276" s="393"/>
      <c r="K276" s="393"/>
      <c r="L276" s="395"/>
      <c r="M276" s="391"/>
      <c r="N276" s="392"/>
      <c r="O276" s="393"/>
      <c r="P276" s="393"/>
      <c r="Q276" s="393"/>
      <c r="R276" s="393"/>
      <c r="S276" s="395"/>
      <c r="T276" s="391"/>
      <c r="U276" s="390"/>
    </row>
    <row r="277" spans="1:21" ht="25.5" customHeight="1">
      <c r="A277" s="396" t="s">
        <v>431</v>
      </c>
      <c r="B277" s="397"/>
      <c r="C277" s="398">
        <v>1847</v>
      </c>
      <c r="D277" s="399">
        <v>255</v>
      </c>
      <c r="E277" s="400">
        <v>0.1381</v>
      </c>
      <c r="F277" s="397"/>
      <c r="G277" s="398">
        <v>1335</v>
      </c>
      <c r="H277" s="399">
        <v>108</v>
      </c>
      <c r="I277" s="399">
        <v>450</v>
      </c>
      <c r="J277" s="399">
        <v>30</v>
      </c>
      <c r="K277" s="402">
        <v>1923</v>
      </c>
      <c r="L277" s="400">
        <v>0.91484300666032359</v>
      </c>
      <c r="M277" s="397"/>
      <c r="N277" s="401">
        <v>66</v>
      </c>
      <c r="O277" s="399">
        <v>5</v>
      </c>
      <c r="P277" s="399">
        <v>102</v>
      </c>
      <c r="Q277" s="399">
        <v>6</v>
      </c>
      <c r="R277" s="399">
        <v>179</v>
      </c>
      <c r="S277" s="400">
        <v>8.5156993339676496E-2</v>
      </c>
      <c r="T277" s="397"/>
      <c r="U277" s="165">
        <v>2102</v>
      </c>
    </row>
    <row r="278" spans="1:21" ht="25.5" customHeight="1">
      <c r="A278" s="396" t="s">
        <v>432</v>
      </c>
      <c r="B278" s="397"/>
      <c r="C278" s="401">
        <v>419</v>
      </c>
      <c r="D278" s="399">
        <v>-100</v>
      </c>
      <c r="E278" s="400">
        <v>-0.2387</v>
      </c>
      <c r="F278" s="397"/>
      <c r="G278" s="401">
        <v>186</v>
      </c>
      <c r="H278" s="399"/>
      <c r="I278" s="399">
        <v>128</v>
      </c>
      <c r="J278" s="399"/>
      <c r="K278" s="399">
        <v>314</v>
      </c>
      <c r="L278" s="400">
        <v>0.98432601880877746</v>
      </c>
      <c r="M278" s="397"/>
      <c r="N278" s="401"/>
      <c r="O278" s="399"/>
      <c r="P278" s="399">
        <v>5</v>
      </c>
      <c r="Q278" s="399"/>
      <c r="R278" s="399">
        <v>5</v>
      </c>
      <c r="S278" s="400">
        <v>1.5673981191222569E-2</v>
      </c>
      <c r="T278" s="397"/>
      <c r="U278" s="403">
        <v>319</v>
      </c>
    </row>
    <row r="279" spans="1:21" ht="25.5" customHeight="1">
      <c r="A279" s="396" t="s">
        <v>433</v>
      </c>
      <c r="B279" s="397"/>
      <c r="C279" s="401">
        <v>162</v>
      </c>
      <c r="D279" s="399">
        <v>-27</v>
      </c>
      <c r="E279" s="400">
        <v>-0.16669999999999999</v>
      </c>
      <c r="F279" s="397"/>
      <c r="G279" s="401">
        <v>77</v>
      </c>
      <c r="H279" s="399"/>
      <c r="I279" s="399">
        <v>58</v>
      </c>
      <c r="J279" s="399"/>
      <c r="K279" s="399">
        <v>135</v>
      </c>
      <c r="L279" s="400">
        <v>1</v>
      </c>
      <c r="M279" s="397"/>
      <c r="N279" s="401"/>
      <c r="O279" s="399"/>
      <c r="P279" s="399"/>
      <c r="Q279" s="399"/>
      <c r="R279" s="399">
        <v>0</v>
      </c>
      <c r="S279" s="400">
        <v>0</v>
      </c>
      <c r="T279" s="397"/>
      <c r="U279" s="403">
        <v>135</v>
      </c>
    </row>
    <row r="280" spans="1:21" ht="25.5" customHeight="1">
      <c r="A280" s="396" t="s">
        <v>434</v>
      </c>
      <c r="B280" s="397"/>
      <c r="C280" s="401">
        <v>162</v>
      </c>
      <c r="D280" s="399">
        <v>-65</v>
      </c>
      <c r="E280" s="400">
        <v>-0.4012</v>
      </c>
      <c r="F280" s="397"/>
      <c r="G280" s="401">
        <v>59</v>
      </c>
      <c r="H280" s="399"/>
      <c r="I280" s="399">
        <v>38</v>
      </c>
      <c r="J280" s="399"/>
      <c r="K280" s="399">
        <v>97</v>
      </c>
      <c r="L280" s="400">
        <v>1</v>
      </c>
      <c r="M280" s="397"/>
      <c r="N280" s="401"/>
      <c r="O280" s="399"/>
      <c r="P280" s="399"/>
      <c r="Q280" s="399"/>
      <c r="R280" s="399">
        <v>0</v>
      </c>
      <c r="S280" s="400">
        <v>0</v>
      </c>
      <c r="T280" s="397"/>
      <c r="U280" s="403">
        <v>97</v>
      </c>
    </row>
    <row r="281" spans="1:21" ht="25.5" customHeight="1">
      <c r="A281" s="396" t="s">
        <v>435</v>
      </c>
      <c r="B281" s="397"/>
      <c r="C281" s="401">
        <v>640</v>
      </c>
      <c r="D281" s="399">
        <v>-345</v>
      </c>
      <c r="E281" s="400">
        <v>-0.53910000000000002</v>
      </c>
      <c r="F281" s="397"/>
      <c r="G281" s="401">
        <v>140</v>
      </c>
      <c r="H281" s="399"/>
      <c r="I281" s="399">
        <v>143</v>
      </c>
      <c r="J281" s="399"/>
      <c r="K281" s="399">
        <v>283</v>
      </c>
      <c r="L281" s="400">
        <v>0.95932203389830506</v>
      </c>
      <c r="M281" s="397"/>
      <c r="N281" s="401">
        <v>2</v>
      </c>
      <c r="O281" s="399"/>
      <c r="P281" s="399">
        <v>10</v>
      </c>
      <c r="Q281" s="399"/>
      <c r="R281" s="399">
        <v>12</v>
      </c>
      <c r="S281" s="400">
        <v>4.0677966101694912E-2</v>
      </c>
      <c r="T281" s="397"/>
      <c r="U281" s="403">
        <v>295</v>
      </c>
    </row>
    <row r="282" spans="1:21" ht="25.5" customHeight="1">
      <c r="A282" s="390"/>
      <c r="B282" s="391"/>
      <c r="C282" s="392"/>
      <c r="D282" s="393"/>
      <c r="E282" s="394"/>
      <c r="F282" s="391"/>
      <c r="G282" s="392"/>
      <c r="H282" s="393"/>
      <c r="I282" s="393"/>
      <c r="J282" s="393"/>
      <c r="K282" s="393"/>
      <c r="L282" s="395"/>
      <c r="M282" s="391"/>
      <c r="N282" s="392"/>
      <c r="O282" s="393"/>
      <c r="P282" s="393"/>
      <c r="Q282" s="393"/>
      <c r="R282" s="393"/>
      <c r="S282" s="395"/>
      <c r="T282" s="391"/>
      <c r="U282" s="390"/>
    </row>
    <row r="283" spans="1:21" ht="25.5" customHeight="1">
      <c r="A283" s="209" t="s">
        <v>132</v>
      </c>
      <c r="B283" s="207"/>
      <c r="C283" s="210">
        <v>6732</v>
      </c>
      <c r="D283" s="214">
        <v>-2627</v>
      </c>
      <c r="E283" s="212">
        <v>-0.39019999999999999</v>
      </c>
      <c r="F283" s="207"/>
      <c r="G283" s="210">
        <v>1060</v>
      </c>
      <c r="H283" s="211">
        <v>43</v>
      </c>
      <c r="I283" s="214">
        <v>2287</v>
      </c>
      <c r="J283" s="211">
        <v>68</v>
      </c>
      <c r="K283" s="214">
        <v>3458</v>
      </c>
      <c r="L283" s="212">
        <v>0.84238733252131548</v>
      </c>
      <c r="M283" s="207"/>
      <c r="N283" s="213">
        <v>277</v>
      </c>
      <c r="O283" s="211">
        <v>17</v>
      </c>
      <c r="P283" s="211">
        <v>333</v>
      </c>
      <c r="Q283" s="211">
        <v>20</v>
      </c>
      <c r="R283" s="211">
        <v>647</v>
      </c>
      <c r="S283" s="212">
        <v>0.15761266747868452</v>
      </c>
      <c r="T283" s="207"/>
      <c r="U283" s="215">
        <v>4105</v>
      </c>
    </row>
    <row r="284" spans="1:21" ht="25.5" customHeight="1">
      <c r="A284" s="390"/>
      <c r="B284" s="391"/>
      <c r="C284" s="392"/>
      <c r="D284" s="393"/>
      <c r="E284" s="394"/>
      <c r="F284" s="391"/>
      <c r="G284" s="392"/>
      <c r="H284" s="393"/>
      <c r="I284" s="393"/>
      <c r="J284" s="393"/>
      <c r="K284" s="393"/>
      <c r="L284" s="395"/>
      <c r="M284" s="391"/>
      <c r="N284" s="392"/>
      <c r="O284" s="393"/>
      <c r="P284" s="393"/>
      <c r="Q284" s="393"/>
      <c r="R284" s="393"/>
      <c r="S284" s="395"/>
      <c r="T284" s="391"/>
      <c r="U284" s="390"/>
    </row>
    <row r="285" spans="1:21" ht="25.5" customHeight="1">
      <c r="A285" s="396" t="s">
        <v>436</v>
      </c>
      <c r="B285" s="397"/>
      <c r="C285" s="398">
        <v>2861</v>
      </c>
      <c r="D285" s="399">
        <v>-884</v>
      </c>
      <c r="E285" s="400">
        <v>-0.309</v>
      </c>
      <c r="F285" s="397"/>
      <c r="G285" s="401">
        <v>465</v>
      </c>
      <c r="H285" s="399">
        <v>18</v>
      </c>
      <c r="I285" s="399">
        <v>945</v>
      </c>
      <c r="J285" s="399">
        <v>35</v>
      </c>
      <c r="K285" s="402">
        <v>1463</v>
      </c>
      <c r="L285" s="400">
        <v>0.7400101163378856</v>
      </c>
      <c r="M285" s="397"/>
      <c r="N285" s="401">
        <v>202</v>
      </c>
      <c r="O285" s="399">
        <v>15</v>
      </c>
      <c r="P285" s="399">
        <v>281</v>
      </c>
      <c r="Q285" s="399">
        <v>16</v>
      </c>
      <c r="R285" s="399">
        <v>514</v>
      </c>
      <c r="S285" s="400">
        <v>0.25998988366211434</v>
      </c>
      <c r="T285" s="397"/>
      <c r="U285" s="165">
        <v>1977</v>
      </c>
    </row>
    <row r="286" spans="1:21" ht="25.5" customHeight="1">
      <c r="A286" s="396" t="s">
        <v>437</v>
      </c>
      <c r="B286" s="397"/>
      <c r="C286" s="398">
        <v>1862</v>
      </c>
      <c r="D286" s="399">
        <v>-725</v>
      </c>
      <c r="E286" s="400">
        <v>-0.38940000000000002</v>
      </c>
      <c r="F286" s="397"/>
      <c r="G286" s="401">
        <v>355</v>
      </c>
      <c r="H286" s="399">
        <v>20</v>
      </c>
      <c r="I286" s="399">
        <v>693</v>
      </c>
      <c r="J286" s="399">
        <v>17</v>
      </c>
      <c r="K286" s="402">
        <v>1085</v>
      </c>
      <c r="L286" s="400">
        <v>0.95426561125769571</v>
      </c>
      <c r="M286" s="397"/>
      <c r="N286" s="401">
        <v>26</v>
      </c>
      <c r="O286" s="399">
        <v>1</v>
      </c>
      <c r="P286" s="399">
        <v>24</v>
      </c>
      <c r="Q286" s="399">
        <v>1</v>
      </c>
      <c r="R286" s="399">
        <v>52</v>
      </c>
      <c r="S286" s="400">
        <v>4.5734388742304309E-2</v>
      </c>
      <c r="T286" s="397"/>
      <c r="U286" s="165">
        <v>1137</v>
      </c>
    </row>
    <row r="287" spans="1:21" ht="25.5" customHeight="1">
      <c r="A287" s="396" t="s">
        <v>438</v>
      </c>
      <c r="B287" s="397"/>
      <c r="C287" s="398">
        <v>1859</v>
      </c>
      <c r="D287" s="399">
        <v>-997</v>
      </c>
      <c r="E287" s="400">
        <v>-0.5363</v>
      </c>
      <c r="F287" s="397"/>
      <c r="G287" s="401">
        <v>167</v>
      </c>
      <c r="H287" s="399">
        <v>1</v>
      </c>
      <c r="I287" s="399">
        <v>598</v>
      </c>
      <c r="J287" s="399">
        <v>15</v>
      </c>
      <c r="K287" s="399">
        <v>781</v>
      </c>
      <c r="L287" s="400">
        <v>0.90603248259860791</v>
      </c>
      <c r="M287" s="397"/>
      <c r="N287" s="401">
        <v>49</v>
      </c>
      <c r="O287" s="399">
        <v>1</v>
      </c>
      <c r="P287" s="399">
        <v>28</v>
      </c>
      <c r="Q287" s="399">
        <v>3</v>
      </c>
      <c r="R287" s="399">
        <v>81</v>
      </c>
      <c r="S287" s="400">
        <v>9.3967517401392101E-2</v>
      </c>
      <c r="T287" s="397"/>
      <c r="U287" s="403">
        <v>862</v>
      </c>
    </row>
    <row r="288" spans="1:21" ht="25.5" customHeight="1">
      <c r="A288" s="396" t="s">
        <v>439</v>
      </c>
      <c r="B288" s="397"/>
      <c r="C288" s="401">
        <v>150</v>
      </c>
      <c r="D288" s="399">
        <v>-21</v>
      </c>
      <c r="E288" s="400">
        <v>-0.14000000000000001</v>
      </c>
      <c r="F288" s="397"/>
      <c r="G288" s="401">
        <v>73</v>
      </c>
      <c r="H288" s="399">
        <v>4</v>
      </c>
      <c r="I288" s="399">
        <v>51</v>
      </c>
      <c r="J288" s="399">
        <v>1</v>
      </c>
      <c r="K288" s="399">
        <v>129</v>
      </c>
      <c r="L288" s="400">
        <v>1</v>
      </c>
      <c r="M288" s="397"/>
      <c r="N288" s="401"/>
      <c r="O288" s="399"/>
      <c r="P288" s="399"/>
      <c r="Q288" s="399"/>
      <c r="R288" s="399">
        <v>0</v>
      </c>
      <c r="S288" s="400">
        <v>0</v>
      </c>
      <c r="T288" s="397"/>
      <c r="U288" s="403">
        <v>129</v>
      </c>
    </row>
    <row r="289" spans="1:21" ht="25.5" customHeight="1">
      <c r="A289" s="390"/>
      <c r="B289" s="391"/>
      <c r="C289" s="392"/>
      <c r="D289" s="393"/>
      <c r="E289" s="394"/>
      <c r="F289" s="391"/>
      <c r="G289" s="392"/>
      <c r="H289" s="393"/>
      <c r="I289" s="393"/>
      <c r="J289" s="393"/>
      <c r="K289" s="393"/>
      <c r="L289" s="395"/>
      <c r="M289" s="391"/>
      <c r="N289" s="392"/>
      <c r="O289" s="393"/>
      <c r="P289" s="393"/>
      <c r="Q289" s="393"/>
      <c r="R289" s="393"/>
      <c r="S289" s="395"/>
      <c r="T289" s="391"/>
      <c r="U289" s="390"/>
    </row>
    <row r="290" spans="1:21" ht="25.5" customHeight="1">
      <c r="A290" s="209" t="s">
        <v>133</v>
      </c>
      <c r="B290" s="207"/>
      <c r="C290" s="210">
        <v>7988</v>
      </c>
      <c r="D290" s="214">
        <v>2811</v>
      </c>
      <c r="E290" s="212">
        <v>0.35189999999999999</v>
      </c>
      <c r="F290" s="207"/>
      <c r="G290" s="210">
        <v>3569</v>
      </c>
      <c r="H290" s="211">
        <v>257</v>
      </c>
      <c r="I290" s="214">
        <v>6451</v>
      </c>
      <c r="J290" s="211">
        <v>267</v>
      </c>
      <c r="K290" s="214">
        <v>10544</v>
      </c>
      <c r="L290" s="212">
        <v>0.97638670247245118</v>
      </c>
      <c r="M290" s="207"/>
      <c r="N290" s="213">
        <v>36</v>
      </c>
      <c r="O290" s="211">
        <v>40</v>
      </c>
      <c r="P290" s="211">
        <v>116</v>
      </c>
      <c r="Q290" s="211">
        <v>63</v>
      </c>
      <c r="R290" s="211">
        <v>255</v>
      </c>
      <c r="S290" s="212">
        <v>2.3613297527548847E-2</v>
      </c>
      <c r="T290" s="207"/>
      <c r="U290" s="215">
        <v>10799</v>
      </c>
    </row>
    <row r="291" spans="1:21" ht="25.5" customHeight="1">
      <c r="A291" s="390"/>
      <c r="B291" s="391"/>
      <c r="C291" s="392"/>
      <c r="D291" s="393"/>
      <c r="E291" s="394"/>
      <c r="F291" s="391"/>
      <c r="G291" s="392"/>
      <c r="H291" s="393"/>
      <c r="I291" s="393"/>
      <c r="J291" s="393"/>
      <c r="K291" s="393"/>
      <c r="L291" s="395"/>
      <c r="M291" s="391"/>
      <c r="N291" s="392"/>
      <c r="O291" s="393"/>
      <c r="P291" s="393"/>
      <c r="Q291" s="393"/>
      <c r="R291" s="393"/>
      <c r="S291" s="395"/>
      <c r="T291" s="391"/>
      <c r="U291" s="390"/>
    </row>
    <row r="292" spans="1:21" ht="25.5" customHeight="1">
      <c r="A292" s="396" t="s">
        <v>440</v>
      </c>
      <c r="B292" s="397"/>
      <c r="C292" s="398">
        <v>2393</v>
      </c>
      <c r="D292" s="402">
        <v>2474</v>
      </c>
      <c r="E292" s="400">
        <v>1.0338000000000001</v>
      </c>
      <c r="F292" s="397"/>
      <c r="G292" s="398">
        <v>2128</v>
      </c>
      <c r="H292" s="399">
        <v>149</v>
      </c>
      <c r="I292" s="402">
        <v>2308</v>
      </c>
      <c r="J292" s="399">
        <v>134</v>
      </c>
      <c r="K292" s="402">
        <v>4719</v>
      </c>
      <c r="L292" s="400">
        <v>0.96959112389562363</v>
      </c>
      <c r="M292" s="397"/>
      <c r="N292" s="401">
        <v>5</v>
      </c>
      <c r="O292" s="399">
        <v>37</v>
      </c>
      <c r="P292" s="399">
        <v>50</v>
      </c>
      <c r="Q292" s="399">
        <v>56</v>
      </c>
      <c r="R292" s="399">
        <v>148</v>
      </c>
      <c r="S292" s="400">
        <v>3.0408876104376415E-2</v>
      </c>
      <c r="T292" s="397"/>
      <c r="U292" s="165">
        <v>4867</v>
      </c>
    </row>
    <row r="293" spans="1:21" ht="25.5" customHeight="1">
      <c r="A293" s="396" t="s">
        <v>441</v>
      </c>
      <c r="B293" s="397"/>
      <c r="C293" s="398">
        <v>1480</v>
      </c>
      <c r="D293" s="399">
        <v>-482</v>
      </c>
      <c r="E293" s="400">
        <v>-0.32569999999999999</v>
      </c>
      <c r="F293" s="397"/>
      <c r="G293" s="401">
        <v>247</v>
      </c>
      <c r="H293" s="399"/>
      <c r="I293" s="399">
        <v>733</v>
      </c>
      <c r="J293" s="399"/>
      <c r="K293" s="399">
        <v>980</v>
      </c>
      <c r="L293" s="400">
        <v>0.98196392785571152</v>
      </c>
      <c r="M293" s="397"/>
      <c r="N293" s="401">
        <v>2</v>
      </c>
      <c r="O293" s="399"/>
      <c r="P293" s="399">
        <v>16</v>
      </c>
      <c r="Q293" s="399"/>
      <c r="R293" s="399">
        <v>18</v>
      </c>
      <c r="S293" s="400">
        <v>1.8036072144288578E-2</v>
      </c>
      <c r="T293" s="397"/>
      <c r="U293" s="403">
        <v>998</v>
      </c>
    </row>
    <row r="294" spans="1:21" ht="25.5" customHeight="1">
      <c r="A294" s="396" t="s">
        <v>442</v>
      </c>
      <c r="B294" s="397"/>
      <c r="C294" s="401">
        <v>910</v>
      </c>
      <c r="D294" s="399">
        <v>615</v>
      </c>
      <c r="E294" s="400">
        <v>0.67579999999999996</v>
      </c>
      <c r="F294" s="397"/>
      <c r="G294" s="401">
        <v>417</v>
      </c>
      <c r="H294" s="399">
        <v>34</v>
      </c>
      <c r="I294" s="402">
        <v>1000</v>
      </c>
      <c r="J294" s="399">
        <v>31</v>
      </c>
      <c r="K294" s="402">
        <v>1482</v>
      </c>
      <c r="L294" s="400">
        <v>0.97180327868852456</v>
      </c>
      <c r="M294" s="397"/>
      <c r="N294" s="401">
        <v>22</v>
      </c>
      <c r="O294" s="399"/>
      <c r="P294" s="399">
        <v>21</v>
      </c>
      <c r="Q294" s="399"/>
      <c r="R294" s="399">
        <v>43</v>
      </c>
      <c r="S294" s="400">
        <v>2.8196721311475409E-2</v>
      </c>
      <c r="T294" s="397"/>
      <c r="U294" s="165">
        <v>1525</v>
      </c>
    </row>
    <row r="295" spans="1:21" ht="25.5" customHeight="1">
      <c r="A295" s="396" t="s">
        <v>443</v>
      </c>
      <c r="B295" s="397"/>
      <c r="C295" s="401">
        <v>508</v>
      </c>
      <c r="D295" s="399">
        <v>117</v>
      </c>
      <c r="E295" s="400">
        <v>0.2303</v>
      </c>
      <c r="F295" s="397"/>
      <c r="G295" s="401">
        <v>131</v>
      </c>
      <c r="H295" s="399"/>
      <c r="I295" s="399">
        <v>478</v>
      </c>
      <c r="J295" s="399"/>
      <c r="K295" s="399">
        <v>609</v>
      </c>
      <c r="L295" s="400">
        <v>0.97439999999999993</v>
      </c>
      <c r="M295" s="397"/>
      <c r="N295" s="401">
        <v>5</v>
      </c>
      <c r="O295" s="399"/>
      <c r="P295" s="399">
        <v>11</v>
      </c>
      <c r="Q295" s="399"/>
      <c r="R295" s="399">
        <v>16</v>
      </c>
      <c r="S295" s="400">
        <v>2.5600000000000001E-2</v>
      </c>
      <c r="T295" s="397"/>
      <c r="U295" s="403">
        <v>625</v>
      </c>
    </row>
    <row r="296" spans="1:21" ht="25.5" customHeight="1">
      <c r="A296" s="396" t="s">
        <v>444</v>
      </c>
      <c r="B296" s="397"/>
      <c r="C296" s="401">
        <v>310</v>
      </c>
      <c r="D296" s="399">
        <v>15</v>
      </c>
      <c r="E296" s="400">
        <v>4.8399999999999999E-2</v>
      </c>
      <c r="F296" s="397"/>
      <c r="G296" s="401">
        <v>91</v>
      </c>
      <c r="H296" s="399"/>
      <c r="I296" s="399">
        <v>234</v>
      </c>
      <c r="J296" s="399"/>
      <c r="K296" s="399">
        <v>325</v>
      </c>
      <c r="L296" s="400">
        <v>1</v>
      </c>
      <c r="M296" s="397"/>
      <c r="N296" s="401"/>
      <c r="O296" s="399"/>
      <c r="P296" s="399"/>
      <c r="Q296" s="399"/>
      <c r="R296" s="399">
        <v>0</v>
      </c>
      <c r="S296" s="400">
        <v>0</v>
      </c>
      <c r="T296" s="397"/>
      <c r="U296" s="403">
        <v>325</v>
      </c>
    </row>
    <row r="297" spans="1:21" ht="25.5" customHeight="1">
      <c r="A297" s="396" t="s">
        <v>445</v>
      </c>
      <c r="B297" s="397"/>
      <c r="C297" s="401">
        <v>545</v>
      </c>
      <c r="D297" s="399">
        <v>-37</v>
      </c>
      <c r="E297" s="400">
        <v>-6.7900000000000002E-2</v>
      </c>
      <c r="F297" s="397"/>
      <c r="G297" s="401">
        <v>155</v>
      </c>
      <c r="H297" s="399">
        <v>9</v>
      </c>
      <c r="I297" s="399">
        <v>321</v>
      </c>
      <c r="J297" s="399">
        <v>23</v>
      </c>
      <c r="K297" s="399">
        <v>508</v>
      </c>
      <c r="L297" s="400">
        <v>1</v>
      </c>
      <c r="M297" s="397"/>
      <c r="N297" s="401"/>
      <c r="O297" s="399"/>
      <c r="P297" s="399"/>
      <c r="Q297" s="399"/>
      <c r="R297" s="399">
        <v>0</v>
      </c>
      <c r="S297" s="400">
        <v>0</v>
      </c>
      <c r="T297" s="397"/>
      <c r="U297" s="403">
        <v>508</v>
      </c>
    </row>
    <row r="298" spans="1:21" ht="25.5" customHeight="1">
      <c r="A298" s="396" t="s">
        <v>446</v>
      </c>
      <c r="B298" s="397"/>
      <c r="C298" s="401">
        <v>920</v>
      </c>
      <c r="D298" s="399">
        <v>-161</v>
      </c>
      <c r="E298" s="400">
        <v>-0.17499999999999999</v>
      </c>
      <c r="F298" s="397"/>
      <c r="G298" s="401">
        <v>38</v>
      </c>
      <c r="H298" s="399"/>
      <c r="I298" s="399">
        <v>715</v>
      </c>
      <c r="J298" s="399"/>
      <c r="K298" s="399">
        <v>753</v>
      </c>
      <c r="L298" s="400">
        <v>0.9920948616600791</v>
      </c>
      <c r="M298" s="397"/>
      <c r="N298" s="401"/>
      <c r="O298" s="399"/>
      <c r="P298" s="399">
        <v>6</v>
      </c>
      <c r="Q298" s="399"/>
      <c r="R298" s="399">
        <v>6</v>
      </c>
      <c r="S298" s="400">
        <v>7.9051383399209481E-3</v>
      </c>
      <c r="T298" s="397"/>
      <c r="U298" s="403">
        <v>759</v>
      </c>
    </row>
    <row r="299" spans="1:21" ht="25.5" customHeight="1">
      <c r="A299" s="396" t="s">
        <v>447</v>
      </c>
      <c r="B299" s="397"/>
      <c r="C299" s="401">
        <v>208</v>
      </c>
      <c r="D299" s="399">
        <v>174</v>
      </c>
      <c r="E299" s="400">
        <v>0.83650000000000002</v>
      </c>
      <c r="F299" s="397"/>
      <c r="G299" s="401">
        <v>192</v>
      </c>
      <c r="H299" s="399"/>
      <c r="I299" s="399">
        <v>184</v>
      </c>
      <c r="J299" s="399"/>
      <c r="K299" s="399">
        <v>376</v>
      </c>
      <c r="L299" s="400">
        <v>0.98429319371727741</v>
      </c>
      <c r="M299" s="397"/>
      <c r="N299" s="401">
        <v>2</v>
      </c>
      <c r="O299" s="399"/>
      <c r="P299" s="399">
        <v>4</v>
      </c>
      <c r="Q299" s="399"/>
      <c r="R299" s="399">
        <v>6</v>
      </c>
      <c r="S299" s="400">
        <v>1.5706806282722516E-2</v>
      </c>
      <c r="T299" s="397"/>
      <c r="U299" s="403">
        <v>382</v>
      </c>
    </row>
    <row r="300" spans="1:21" ht="25.5" customHeight="1">
      <c r="A300" s="396" t="s">
        <v>448</v>
      </c>
      <c r="B300" s="397"/>
      <c r="C300" s="401">
        <v>130</v>
      </c>
      <c r="D300" s="399">
        <v>27</v>
      </c>
      <c r="E300" s="400">
        <v>0.2077</v>
      </c>
      <c r="F300" s="397"/>
      <c r="G300" s="401">
        <v>37</v>
      </c>
      <c r="H300" s="399"/>
      <c r="I300" s="399">
        <v>119</v>
      </c>
      <c r="J300" s="399"/>
      <c r="K300" s="399">
        <v>156</v>
      </c>
      <c r="L300" s="400">
        <v>0.99363057324840764</v>
      </c>
      <c r="M300" s="397"/>
      <c r="N300" s="401"/>
      <c r="O300" s="399"/>
      <c r="P300" s="399">
        <v>1</v>
      </c>
      <c r="Q300" s="399"/>
      <c r="R300" s="399">
        <v>1</v>
      </c>
      <c r="S300" s="400">
        <v>6.3694267515923561E-3</v>
      </c>
      <c r="T300" s="397"/>
      <c r="U300" s="403">
        <v>157</v>
      </c>
    </row>
    <row r="301" spans="1:21" ht="25.5" customHeight="1">
      <c r="A301" s="396" t="s">
        <v>449</v>
      </c>
      <c r="B301" s="397"/>
      <c r="C301" s="401">
        <v>144</v>
      </c>
      <c r="D301" s="399">
        <v>-1</v>
      </c>
      <c r="E301" s="400">
        <v>-6.8999999999999999E-3</v>
      </c>
      <c r="F301" s="397"/>
      <c r="G301" s="401">
        <v>54</v>
      </c>
      <c r="H301" s="399"/>
      <c r="I301" s="399">
        <v>87</v>
      </c>
      <c r="J301" s="399"/>
      <c r="K301" s="399">
        <v>141</v>
      </c>
      <c r="L301" s="400">
        <v>0.98601398601398604</v>
      </c>
      <c r="M301" s="397"/>
      <c r="N301" s="401"/>
      <c r="O301" s="399"/>
      <c r="P301" s="399">
        <v>2</v>
      </c>
      <c r="Q301" s="399"/>
      <c r="R301" s="399">
        <v>2</v>
      </c>
      <c r="S301" s="400">
        <v>1.3986013986013986E-2</v>
      </c>
      <c r="T301" s="397"/>
      <c r="U301" s="403">
        <v>143</v>
      </c>
    </row>
    <row r="302" spans="1:21" ht="25.5" customHeight="1">
      <c r="A302" s="396" t="s">
        <v>450</v>
      </c>
      <c r="B302" s="397"/>
      <c r="C302" s="401">
        <v>91</v>
      </c>
      <c r="D302" s="399">
        <v>64</v>
      </c>
      <c r="E302" s="400">
        <v>0.70330000000000004</v>
      </c>
      <c r="F302" s="397"/>
      <c r="G302" s="401">
        <v>36</v>
      </c>
      <c r="H302" s="399"/>
      <c r="I302" s="399">
        <v>117</v>
      </c>
      <c r="J302" s="399"/>
      <c r="K302" s="399">
        <v>153</v>
      </c>
      <c r="L302" s="400">
        <v>0.98709677419354835</v>
      </c>
      <c r="M302" s="397"/>
      <c r="N302" s="401"/>
      <c r="O302" s="399"/>
      <c r="P302" s="399">
        <v>2</v>
      </c>
      <c r="Q302" s="399"/>
      <c r="R302" s="399">
        <v>2</v>
      </c>
      <c r="S302" s="400">
        <v>1.2903225806451613E-2</v>
      </c>
      <c r="T302" s="397"/>
      <c r="U302" s="403">
        <v>155</v>
      </c>
    </row>
    <row r="303" spans="1:21" ht="25.5" customHeight="1">
      <c r="A303" s="396" t="s">
        <v>451</v>
      </c>
      <c r="B303" s="397"/>
      <c r="C303" s="401">
        <v>189</v>
      </c>
      <c r="D303" s="399">
        <v>-35</v>
      </c>
      <c r="E303" s="400">
        <v>-0.1852</v>
      </c>
      <c r="F303" s="397"/>
      <c r="G303" s="401"/>
      <c r="H303" s="399">
        <v>65</v>
      </c>
      <c r="I303" s="399"/>
      <c r="J303" s="399">
        <v>79</v>
      </c>
      <c r="K303" s="399">
        <v>144</v>
      </c>
      <c r="L303" s="400">
        <v>0.93506493506493515</v>
      </c>
      <c r="M303" s="397"/>
      <c r="N303" s="401"/>
      <c r="O303" s="399">
        <v>3</v>
      </c>
      <c r="P303" s="399"/>
      <c r="Q303" s="399">
        <v>7</v>
      </c>
      <c r="R303" s="399">
        <v>10</v>
      </c>
      <c r="S303" s="400">
        <v>6.4935064935064929E-2</v>
      </c>
      <c r="T303" s="397"/>
      <c r="U303" s="403">
        <v>154</v>
      </c>
    </row>
    <row r="304" spans="1:21" ht="25.5" customHeight="1">
      <c r="A304" s="396" t="s">
        <v>452</v>
      </c>
      <c r="B304" s="397"/>
      <c r="C304" s="401">
        <v>160</v>
      </c>
      <c r="D304" s="399">
        <v>41</v>
      </c>
      <c r="E304" s="400">
        <v>0.25629999999999997</v>
      </c>
      <c r="F304" s="397"/>
      <c r="G304" s="401">
        <v>43</v>
      </c>
      <c r="H304" s="399"/>
      <c r="I304" s="399">
        <v>155</v>
      </c>
      <c r="J304" s="399"/>
      <c r="K304" s="399">
        <v>198</v>
      </c>
      <c r="L304" s="400">
        <v>0.98507462686567171</v>
      </c>
      <c r="M304" s="397"/>
      <c r="N304" s="401"/>
      <c r="O304" s="399"/>
      <c r="P304" s="399">
        <v>3</v>
      </c>
      <c r="Q304" s="399"/>
      <c r="R304" s="399">
        <v>3</v>
      </c>
      <c r="S304" s="400">
        <v>1.492537313432836E-2</v>
      </c>
      <c r="T304" s="397"/>
      <c r="U304" s="403">
        <v>201</v>
      </c>
    </row>
    <row r="305" spans="1:21" ht="25.5" customHeight="1">
      <c r="A305" s="390"/>
      <c r="B305" s="391"/>
      <c r="C305" s="392"/>
      <c r="D305" s="393"/>
      <c r="E305" s="394"/>
      <c r="F305" s="391"/>
      <c r="G305" s="392"/>
      <c r="H305" s="393"/>
      <c r="I305" s="393"/>
      <c r="J305" s="393"/>
      <c r="K305" s="393"/>
      <c r="L305" s="395"/>
      <c r="M305" s="391"/>
      <c r="N305" s="392"/>
      <c r="O305" s="393"/>
      <c r="P305" s="393"/>
      <c r="Q305" s="393"/>
      <c r="R305" s="393"/>
      <c r="S305" s="395"/>
      <c r="T305" s="391"/>
      <c r="U305" s="390"/>
    </row>
    <row r="306" spans="1:21" ht="25.5" customHeight="1">
      <c r="A306" s="209" t="s">
        <v>134</v>
      </c>
      <c r="B306" s="207"/>
      <c r="C306" s="210">
        <v>3146</v>
      </c>
      <c r="D306" s="214">
        <v>1179</v>
      </c>
      <c r="E306" s="212">
        <v>0.37480000000000002</v>
      </c>
      <c r="F306" s="207"/>
      <c r="G306" s="210">
        <v>1106</v>
      </c>
      <c r="H306" s="211">
        <v>82</v>
      </c>
      <c r="I306" s="214">
        <v>2962</v>
      </c>
      <c r="J306" s="211">
        <v>104</v>
      </c>
      <c r="K306" s="214">
        <v>4254</v>
      </c>
      <c r="L306" s="212">
        <v>0.98358381502890169</v>
      </c>
      <c r="M306" s="207"/>
      <c r="N306" s="213">
        <v>35</v>
      </c>
      <c r="O306" s="211">
        <v>1</v>
      </c>
      <c r="P306" s="211">
        <v>35</v>
      </c>
      <c r="Q306" s="211"/>
      <c r="R306" s="211">
        <v>71</v>
      </c>
      <c r="S306" s="212">
        <v>1.6416184971098268E-2</v>
      </c>
      <c r="T306" s="207"/>
      <c r="U306" s="215">
        <v>4325</v>
      </c>
    </row>
    <row r="307" spans="1:21" ht="25.5" customHeight="1">
      <c r="A307" s="390"/>
      <c r="B307" s="391"/>
      <c r="C307" s="392"/>
      <c r="D307" s="393"/>
      <c r="E307" s="394"/>
      <c r="F307" s="391"/>
      <c r="G307" s="392"/>
      <c r="H307" s="393"/>
      <c r="I307" s="393"/>
      <c r="J307" s="393"/>
      <c r="K307" s="393"/>
      <c r="L307" s="395"/>
      <c r="M307" s="391"/>
      <c r="N307" s="392"/>
      <c r="O307" s="393"/>
      <c r="P307" s="393"/>
      <c r="Q307" s="393"/>
      <c r="R307" s="393"/>
      <c r="S307" s="395"/>
      <c r="T307" s="391"/>
      <c r="U307" s="390"/>
    </row>
    <row r="308" spans="1:21" ht="25.5" customHeight="1">
      <c r="A308" s="396" t="s">
        <v>453</v>
      </c>
      <c r="B308" s="397"/>
      <c r="C308" s="401">
        <v>40</v>
      </c>
      <c r="D308" s="399">
        <v>108</v>
      </c>
      <c r="E308" s="400">
        <v>2.7</v>
      </c>
      <c r="F308" s="397"/>
      <c r="G308" s="401">
        <v>55</v>
      </c>
      <c r="H308" s="399"/>
      <c r="I308" s="399">
        <v>93</v>
      </c>
      <c r="J308" s="399"/>
      <c r="K308" s="399">
        <v>148</v>
      </c>
      <c r="L308" s="400">
        <v>1</v>
      </c>
      <c r="M308" s="397"/>
      <c r="N308" s="401"/>
      <c r="O308" s="399"/>
      <c r="P308" s="399"/>
      <c r="Q308" s="399"/>
      <c r="R308" s="399">
        <v>0</v>
      </c>
      <c r="S308" s="400">
        <v>0</v>
      </c>
      <c r="T308" s="397"/>
      <c r="U308" s="403">
        <v>148</v>
      </c>
    </row>
    <row r="309" spans="1:21" ht="25.5" customHeight="1">
      <c r="A309" s="396" t="s">
        <v>454</v>
      </c>
      <c r="B309" s="397"/>
      <c r="C309" s="401">
        <v>142</v>
      </c>
      <c r="D309" s="399">
        <v>15</v>
      </c>
      <c r="E309" s="400">
        <v>0.1056</v>
      </c>
      <c r="F309" s="397"/>
      <c r="G309" s="401">
        <v>50</v>
      </c>
      <c r="H309" s="399"/>
      <c r="I309" s="399">
        <v>107</v>
      </c>
      <c r="J309" s="399"/>
      <c r="K309" s="399">
        <v>157</v>
      </c>
      <c r="L309" s="400">
        <v>1</v>
      </c>
      <c r="M309" s="397"/>
      <c r="N309" s="401"/>
      <c r="O309" s="399"/>
      <c r="P309" s="399"/>
      <c r="Q309" s="399"/>
      <c r="R309" s="399">
        <v>0</v>
      </c>
      <c r="S309" s="400">
        <v>0</v>
      </c>
      <c r="T309" s="397"/>
      <c r="U309" s="403">
        <v>157</v>
      </c>
    </row>
    <row r="310" spans="1:21" ht="25.5" customHeight="1">
      <c r="A310" s="396" t="s">
        <v>455</v>
      </c>
      <c r="B310" s="397"/>
      <c r="C310" s="398">
        <v>1368</v>
      </c>
      <c r="D310" s="399">
        <v>396</v>
      </c>
      <c r="E310" s="400">
        <v>0.28949999999999998</v>
      </c>
      <c r="F310" s="397"/>
      <c r="G310" s="401">
        <v>413</v>
      </c>
      <c r="H310" s="399">
        <v>48</v>
      </c>
      <c r="I310" s="402">
        <v>1198</v>
      </c>
      <c r="J310" s="399">
        <v>58</v>
      </c>
      <c r="K310" s="402">
        <v>1717</v>
      </c>
      <c r="L310" s="400">
        <v>0.97335600907029474</v>
      </c>
      <c r="M310" s="397"/>
      <c r="N310" s="401">
        <v>31</v>
      </c>
      <c r="O310" s="399">
        <v>1</v>
      </c>
      <c r="P310" s="399">
        <v>15</v>
      </c>
      <c r="Q310" s="399"/>
      <c r="R310" s="399">
        <v>47</v>
      </c>
      <c r="S310" s="400">
        <v>2.6643990929705215E-2</v>
      </c>
      <c r="T310" s="397"/>
      <c r="U310" s="165">
        <v>1764</v>
      </c>
    </row>
    <row r="311" spans="1:21" ht="25.5" customHeight="1">
      <c r="A311" s="396" t="s">
        <v>456</v>
      </c>
      <c r="B311" s="397"/>
      <c r="C311" s="401">
        <v>440</v>
      </c>
      <c r="D311" s="399">
        <v>80</v>
      </c>
      <c r="E311" s="400">
        <v>0.18179999999999999</v>
      </c>
      <c r="F311" s="397"/>
      <c r="G311" s="401">
        <v>117</v>
      </c>
      <c r="H311" s="399">
        <v>13</v>
      </c>
      <c r="I311" s="399">
        <v>360</v>
      </c>
      <c r="J311" s="399">
        <v>15</v>
      </c>
      <c r="K311" s="399">
        <v>505</v>
      </c>
      <c r="L311" s="400">
        <v>0.97115384615384615</v>
      </c>
      <c r="M311" s="397"/>
      <c r="N311" s="401">
        <v>4</v>
      </c>
      <c r="O311" s="399"/>
      <c r="P311" s="399">
        <v>11</v>
      </c>
      <c r="Q311" s="399"/>
      <c r="R311" s="399">
        <v>15</v>
      </c>
      <c r="S311" s="400">
        <v>2.8846153846153844E-2</v>
      </c>
      <c r="T311" s="397"/>
      <c r="U311" s="403">
        <v>520</v>
      </c>
    </row>
    <row r="312" spans="1:21" ht="25.5" customHeight="1">
      <c r="A312" s="396" t="s">
        <v>457</v>
      </c>
      <c r="B312" s="397"/>
      <c r="C312" s="401">
        <v>483</v>
      </c>
      <c r="D312" s="399">
        <v>408</v>
      </c>
      <c r="E312" s="400">
        <v>0.84470000000000001</v>
      </c>
      <c r="F312" s="397"/>
      <c r="G312" s="401">
        <v>245</v>
      </c>
      <c r="H312" s="399">
        <v>9</v>
      </c>
      <c r="I312" s="399">
        <v>614</v>
      </c>
      <c r="J312" s="399">
        <v>17</v>
      </c>
      <c r="K312" s="399">
        <v>885</v>
      </c>
      <c r="L312" s="400">
        <v>0.99326599326599319</v>
      </c>
      <c r="M312" s="397"/>
      <c r="N312" s="401"/>
      <c r="O312" s="399"/>
      <c r="P312" s="399">
        <v>6</v>
      </c>
      <c r="Q312" s="399"/>
      <c r="R312" s="399">
        <v>6</v>
      </c>
      <c r="S312" s="400">
        <v>6.7340067340067346E-3</v>
      </c>
      <c r="T312" s="397"/>
      <c r="U312" s="403">
        <v>891</v>
      </c>
    </row>
    <row r="313" spans="1:21" ht="25.5" customHeight="1">
      <c r="A313" s="396" t="s">
        <v>458</v>
      </c>
      <c r="B313" s="397"/>
      <c r="C313" s="401">
        <v>310</v>
      </c>
      <c r="D313" s="399">
        <v>25</v>
      </c>
      <c r="E313" s="400">
        <v>8.0600000000000005E-2</v>
      </c>
      <c r="F313" s="397"/>
      <c r="G313" s="401">
        <v>74</v>
      </c>
      <c r="H313" s="399">
        <v>9</v>
      </c>
      <c r="I313" s="399">
        <v>241</v>
      </c>
      <c r="J313" s="399">
        <v>9</v>
      </c>
      <c r="K313" s="399">
        <v>333</v>
      </c>
      <c r="L313" s="400">
        <v>0.99402985074626871</v>
      </c>
      <c r="M313" s="397"/>
      <c r="N313" s="401"/>
      <c r="O313" s="399"/>
      <c r="P313" s="399">
        <v>2</v>
      </c>
      <c r="Q313" s="399"/>
      <c r="R313" s="399">
        <v>2</v>
      </c>
      <c r="S313" s="400">
        <v>5.9701492537313425E-3</v>
      </c>
      <c r="T313" s="397"/>
      <c r="U313" s="403">
        <v>335</v>
      </c>
    </row>
    <row r="314" spans="1:21" ht="25.5" customHeight="1">
      <c r="A314" s="396" t="s">
        <v>459</v>
      </c>
      <c r="B314" s="397"/>
      <c r="C314" s="401">
        <v>145</v>
      </c>
      <c r="D314" s="399">
        <v>104</v>
      </c>
      <c r="E314" s="400">
        <v>0.71719999999999995</v>
      </c>
      <c r="F314" s="397"/>
      <c r="G314" s="401">
        <v>82</v>
      </c>
      <c r="H314" s="399"/>
      <c r="I314" s="399">
        <v>167</v>
      </c>
      <c r="J314" s="399"/>
      <c r="K314" s="399">
        <v>249</v>
      </c>
      <c r="L314" s="400">
        <v>1</v>
      </c>
      <c r="M314" s="397"/>
      <c r="N314" s="401"/>
      <c r="O314" s="399"/>
      <c r="P314" s="399"/>
      <c r="Q314" s="399"/>
      <c r="R314" s="399">
        <v>0</v>
      </c>
      <c r="S314" s="400">
        <v>0</v>
      </c>
      <c r="T314" s="397"/>
      <c r="U314" s="403">
        <v>249</v>
      </c>
    </row>
    <row r="315" spans="1:21" ht="25.5" customHeight="1">
      <c r="A315" s="396" t="s">
        <v>460</v>
      </c>
      <c r="B315" s="397"/>
      <c r="C315" s="401">
        <v>218</v>
      </c>
      <c r="D315" s="399">
        <v>43</v>
      </c>
      <c r="E315" s="400">
        <v>0.19719999999999999</v>
      </c>
      <c r="F315" s="397"/>
      <c r="G315" s="401">
        <v>70</v>
      </c>
      <c r="H315" s="399">
        <v>3</v>
      </c>
      <c r="I315" s="399">
        <v>182</v>
      </c>
      <c r="J315" s="399">
        <v>5</v>
      </c>
      <c r="K315" s="399">
        <v>260</v>
      </c>
      <c r="L315" s="400">
        <v>0.99616858237547889</v>
      </c>
      <c r="M315" s="397"/>
      <c r="N315" s="401"/>
      <c r="O315" s="399"/>
      <c r="P315" s="399">
        <v>1</v>
      </c>
      <c r="Q315" s="399"/>
      <c r="R315" s="399">
        <v>1</v>
      </c>
      <c r="S315" s="400">
        <v>3.831417624521073E-3</v>
      </c>
      <c r="T315" s="397"/>
      <c r="U315" s="403">
        <v>261</v>
      </c>
    </row>
    <row r="316" spans="1:21" ht="25.5" customHeight="1">
      <c r="A316" s="390"/>
      <c r="B316" s="391"/>
      <c r="C316" s="392"/>
      <c r="D316" s="393"/>
      <c r="E316" s="394"/>
      <c r="F316" s="391"/>
      <c r="G316" s="392"/>
      <c r="H316" s="393"/>
      <c r="I316" s="393"/>
      <c r="J316" s="393"/>
      <c r="K316" s="393"/>
      <c r="L316" s="395"/>
      <c r="M316" s="391"/>
      <c r="N316" s="392"/>
      <c r="O316" s="393"/>
      <c r="P316" s="393"/>
      <c r="Q316" s="393"/>
      <c r="R316" s="393"/>
      <c r="S316" s="395"/>
      <c r="T316" s="391"/>
      <c r="U316" s="390"/>
    </row>
    <row r="317" spans="1:21" ht="25.5" customHeight="1">
      <c r="A317" s="209" t="s">
        <v>135</v>
      </c>
      <c r="B317" s="207"/>
      <c r="C317" s="210">
        <v>6158</v>
      </c>
      <c r="D317" s="214">
        <v>-2035</v>
      </c>
      <c r="E317" s="212">
        <v>-0.33050000000000002</v>
      </c>
      <c r="F317" s="207"/>
      <c r="G317" s="213">
        <v>979</v>
      </c>
      <c r="H317" s="211">
        <v>85</v>
      </c>
      <c r="I317" s="214">
        <v>2306</v>
      </c>
      <c r="J317" s="211">
        <v>115</v>
      </c>
      <c r="K317" s="214">
        <v>3485</v>
      </c>
      <c r="L317" s="212">
        <v>0.84525830705796745</v>
      </c>
      <c r="M317" s="207"/>
      <c r="N317" s="213">
        <v>197</v>
      </c>
      <c r="O317" s="211">
        <v>21</v>
      </c>
      <c r="P317" s="211">
        <v>404</v>
      </c>
      <c r="Q317" s="211">
        <v>16</v>
      </c>
      <c r="R317" s="211">
        <v>638</v>
      </c>
      <c r="S317" s="212">
        <v>0.15474169294203249</v>
      </c>
      <c r="T317" s="207"/>
      <c r="U317" s="215">
        <v>4123</v>
      </c>
    </row>
    <row r="318" spans="1:21" ht="25.5" customHeight="1">
      <c r="A318" s="390"/>
      <c r="B318" s="391"/>
      <c r="C318" s="392"/>
      <c r="D318" s="393"/>
      <c r="E318" s="394"/>
      <c r="F318" s="391"/>
      <c r="G318" s="392"/>
      <c r="H318" s="393"/>
      <c r="I318" s="393"/>
      <c r="J318" s="393"/>
      <c r="K318" s="393"/>
      <c r="L318" s="395"/>
      <c r="M318" s="391"/>
      <c r="N318" s="392"/>
      <c r="O318" s="393"/>
      <c r="P318" s="393"/>
      <c r="Q318" s="393"/>
      <c r="R318" s="393"/>
      <c r="S318" s="395"/>
      <c r="T318" s="391"/>
      <c r="U318" s="390"/>
    </row>
    <row r="319" spans="1:21" ht="25.5" customHeight="1">
      <c r="A319" s="396" t="s">
        <v>461</v>
      </c>
      <c r="B319" s="397"/>
      <c r="C319" s="398">
        <v>1496</v>
      </c>
      <c r="D319" s="399">
        <v>-481</v>
      </c>
      <c r="E319" s="400">
        <v>-0.32150000000000001</v>
      </c>
      <c r="F319" s="397"/>
      <c r="G319" s="401">
        <v>225</v>
      </c>
      <c r="H319" s="399">
        <v>21</v>
      </c>
      <c r="I319" s="399">
        <v>537</v>
      </c>
      <c r="J319" s="399">
        <v>28</v>
      </c>
      <c r="K319" s="399">
        <v>811</v>
      </c>
      <c r="L319" s="400">
        <v>0.79901477832512313</v>
      </c>
      <c r="M319" s="397"/>
      <c r="N319" s="401">
        <v>76</v>
      </c>
      <c r="O319" s="399">
        <v>5</v>
      </c>
      <c r="P319" s="399">
        <v>118</v>
      </c>
      <c r="Q319" s="399">
        <v>5</v>
      </c>
      <c r="R319" s="399">
        <v>204</v>
      </c>
      <c r="S319" s="400">
        <v>0.20098522167487684</v>
      </c>
      <c r="T319" s="397"/>
      <c r="U319" s="165">
        <v>1015</v>
      </c>
    </row>
    <row r="320" spans="1:21" ht="25.5" customHeight="1">
      <c r="A320" s="396" t="s">
        <v>462</v>
      </c>
      <c r="B320" s="397"/>
      <c r="C320" s="398">
        <v>1129</v>
      </c>
      <c r="D320" s="399">
        <v>-616</v>
      </c>
      <c r="E320" s="400">
        <v>-0.54559999999999997</v>
      </c>
      <c r="F320" s="397"/>
      <c r="G320" s="401">
        <v>49</v>
      </c>
      <c r="H320" s="399"/>
      <c r="I320" s="399">
        <v>380</v>
      </c>
      <c r="J320" s="399"/>
      <c r="K320" s="399">
        <v>429</v>
      </c>
      <c r="L320" s="400">
        <v>0.83625730994152048</v>
      </c>
      <c r="M320" s="397"/>
      <c r="N320" s="401">
        <v>31</v>
      </c>
      <c r="O320" s="399"/>
      <c r="P320" s="399">
        <v>53</v>
      </c>
      <c r="Q320" s="399"/>
      <c r="R320" s="399">
        <v>84</v>
      </c>
      <c r="S320" s="400">
        <v>0.16374269005847952</v>
      </c>
      <c r="T320" s="397"/>
      <c r="U320" s="403">
        <v>513</v>
      </c>
    </row>
    <row r="321" spans="1:21" ht="25.5" customHeight="1">
      <c r="A321" s="396" t="s">
        <v>463</v>
      </c>
      <c r="B321" s="397"/>
      <c r="C321" s="398">
        <v>1304</v>
      </c>
      <c r="D321" s="399">
        <v>-529</v>
      </c>
      <c r="E321" s="400">
        <v>-0.40570000000000001</v>
      </c>
      <c r="F321" s="397"/>
      <c r="G321" s="401">
        <v>102</v>
      </c>
      <c r="H321" s="399">
        <v>4</v>
      </c>
      <c r="I321" s="399">
        <v>424</v>
      </c>
      <c r="J321" s="399">
        <v>17</v>
      </c>
      <c r="K321" s="399">
        <v>547</v>
      </c>
      <c r="L321" s="400">
        <v>0.70580645161290323</v>
      </c>
      <c r="M321" s="397"/>
      <c r="N321" s="401">
        <v>58</v>
      </c>
      <c r="O321" s="399">
        <v>5</v>
      </c>
      <c r="P321" s="399">
        <v>162</v>
      </c>
      <c r="Q321" s="399">
        <v>3</v>
      </c>
      <c r="R321" s="399">
        <v>228</v>
      </c>
      <c r="S321" s="400">
        <v>0.29419354838709677</v>
      </c>
      <c r="T321" s="397"/>
      <c r="U321" s="403">
        <v>775</v>
      </c>
    </row>
    <row r="322" spans="1:21" ht="25.5" customHeight="1">
      <c r="A322" s="396" t="s">
        <v>464</v>
      </c>
      <c r="B322" s="397"/>
      <c r="C322" s="398">
        <v>1528</v>
      </c>
      <c r="D322" s="399">
        <v>-614</v>
      </c>
      <c r="E322" s="400">
        <v>-0.40179999999999999</v>
      </c>
      <c r="F322" s="397"/>
      <c r="G322" s="401">
        <v>257</v>
      </c>
      <c r="H322" s="399">
        <v>21</v>
      </c>
      <c r="I322" s="399">
        <v>540</v>
      </c>
      <c r="J322" s="399">
        <v>36</v>
      </c>
      <c r="K322" s="399">
        <v>854</v>
      </c>
      <c r="L322" s="400">
        <v>0.93435448577680535</v>
      </c>
      <c r="M322" s="397"/>
      <c r="N322" s="401">
        <v>11</v>
      </c>
      <c r="O322" s="399">
        <v>3</v>
      </c>
      <c r="P322" s="399">
        <v>42</v>
      </c>
      <c r="Q322" s="399">
        <v>4</v>
      </c>
      <c r="R322" s="399">
        <v>60</v>
      </c>
      <c r="S322" s="400">
        <v>6.5645514223194756E-2</v>
      </c>
      <c r="T322" s="397"/>
      <c r="U322" s="403">
        <v>914</v>
      </c>
    </row>
    <row r="323" spans="1:21" ht="25.5" customHeight="1">
      <c r="A323" s="396" t="s">
        <v>465</v>
      </c>
      <c r="B323" s="397"/>
      <c r="C323" s="401">
        <v>632</v>
      </c>
      <c r="D323" s="399">
        <v>268</v>
      </c>
      <c r="E323" s="400">
        <v>0.42409999999999998</v>
      </c>
      <c r="F323" s="397"/>
      <c r="G323" s="401">
        <v>346</v>
      </c>
      <c r="H323" s="399">
        <v>39</v>
      </c>
      <c r="I323" s="399">
        <v>419</v>
      </c>
      <c r="J323" s="399">
        <v>34</v>
      </c>
      <c r="K323" s="399">
        <v>838</v>
      </c>
      <c r="L323" s="400">
        <v>0.93111111111111111</v>
      </c>
      <c r="M323" s="397"/>
      <c r="N323" s="401">
        <v>21</v>
      </c>
      <c r="O323" s="399">
        <v>8</v>
      </c>
      <c r="P323" s="399">
        <v>29</v>
      </c>
      <c r="Q323" s="399">
        <v>4</v>
      </c>
      <c r="R323" s="399">
        <v>62</v>
      </c>
      <c r="S323" s="400">
        <v>6.8888888888888888E-2</v>
      </c>
      <c r="T323" s="397"/>
      <c r="U323" s="403">
        <v>900</v>
      </c>
    </row>
    <row r="324" spans="1:21" ht="25.5" customHeight="1">
      <c r="A324" s="396" t="s">
        <v>466</v>
      </c>
      <c r="B324" s="397"/>
      <c r="C324" s="401">
        <v>44</v>
      </c>
      <c r="D324" s="399">
        <v>-44</v>
      </c>
      <c r="E324" s="400">
        <v>-1</v>
      </c>
      <c r="F324" s="397"/>
      <c r="G324" s="401"/>
      <c r="H324" s="399"/>
      <c r="I324" s="399"/>
      <c r="J324" s="399"/>
      <c r="K324" s="399">
        <v>0</v>
      </c>
      <c r="L324" s="400" t="s">
        <v>505</v>
      </c>
      <c r="M324" s="397"/>
      <c r="N324" s="401"/>
      <c r="O324" s="399"/>
      <c r="P324" s="399"/>
      <c r="Q324" s="399"/>
      <c r="R324" s="399">
        <v>0</v>
      </c>
      <c r="S324" s="400" t="s">
        <v>505</v>
      </c>
      <c r="T324" s="397"/>
      <c r="U324" s="403">
        <v>0</v>
      </c>
    </row>
    <row r="325" spans="1:21" ht="25.5" customHeight="1">
      <c r="A325" s="396" t="s">
        <v>467</v>
      </c>
      <c r="B325" s="397"/>
      <c r="C325" s="401">
        <v>25</v>
      </c>
      <c r="D325" s="399">
        <v>-19</v>
      </c>
      <c r="E325" s="400">
        <v>-0.76</v>
      </c>
      <c r="F325" s="397"/>
      <c r="G325" s="401"/>
      <c r="H325" s="399"/>
      <c r="I325" s="399">
        <v>6</v>
      </c>
      <c r="J325" s="399"/>
      <c r="K325" s="399">
        <v>6</v>
      </c>
      <c r="L325" s="400">
        <v>1</v>
      </c>
      <c r="M325" s="397"/>
      <c r="N325" s="401"/>
      <c r="O325" s="399"/>
      <c r="P325" s="399"/>
      <c r="Q325" s="399"/>
      <c r="R325" s="399">
        <v>0</v>
      </c>
      <c r="S325" s="400">
        <v>0</v>
      </c>
      <c r="T325" s="397"/>
      <c r="U325" s="403">
        <v>6</v>
      </c>
    </row>
    <row r="326" spans="1:21" ht="25.5" customHeight="1">
      <c r="A326" s="390"/>
      <c r="B326" s="391"/>
      <c r="C326" s="392"/>
      <c r="D326" s="393"/>
      <c r="E326" s="394"/>
      <c r="F326" s="391"/>
      <c r="G326" s="392"/>
      <c r="H326" s="393"/>
      <c r="I326" s="393"/>
      <c r="J326" s="393"/>
      <c r="K326" s="393"/>
      <c r="L326" s="395"/>
      <c r="M326" s="391"/>
      <c r="N326" s="392"/>
      <c r="O326" s="393"/>
      <c r="P326" s="393"/>
      <c r="Q326" s="393"/>
      <c r="R326" s="393"/>
      <c r="S326" s="395"/>
      <c r="T326" s="391"/>
      <c r="U326" s="390"/>
    </row>
    <row r="327" spans="1:21" ht="25.5" customHeight="1">
      <c r="A327" s="209" t="s">
        <v>136</v>
      </c>
      <c r="B327" s="207"/>
      <c r="C327" s="210">
        <v>1060</v>
      </c>
      <c r="D327" s="211">
        <v>-42</v>
      </c>
      <c r="E327" s="212">
        <v>-3.9600000000000003E-2</v>
      </c>
      <c r="F327" s="207"/>
      <c r="G327" s="213">
        <v>596</v>
      </c>
      <c r="H327" s="211">
        <v>56</v>
      </c>
      <c r="I327" s="211">
        <v>168</v>
      </c>
      <c r="J327" s="211">
        <v>15</v>
      </c>
      <c r="K327" s="211">
        <v>835</v>
      </c>
      <c r="L327" s="212">
        <v>0.82023575638506874</v>
      </c>
      <c r="M327" s="207"/>
      <c r="N327" s="213">
        <v>69</v>
      </c>
      <c r="O327" s="211">
        <v>2</v>
      </c>
      <c r="P327" s="211">
        <v>109</v>
      </c>
      <c r="Q327" s="211">
        <v>3</v>
      </c>
      <c r="R327" s="211">
        <v>183</v>
      </c>
      <c r="S327" s="212">
        <v>0.17976424361493124</v>
      </c>
      <c r="T327" s="207"/>
      <c r="U327" s="215">
        <v>1018</v>
      </c>
    </row>
    <row r="328" spans="1:21" ht="25.5" customHeight="1">
      <c r="A328" s="390"/>
      <c r="B328" s="391"/>
      <c r="C328" s="392"/>
      <c r="D328" s="393"/>
      <c r="E328" s="394"/>
      <c r="F328" s="391"/>
      <c r="G328" s="392"/>
      <c r="H328" s="393"/>
      <c r="I328" s="393"/>
      <c r="J328" s="393"/>
      <c r="K328" s="393"/>
      <c r="L328" s="395"/>
      <c r="M328" s="391"/>
      <c r="N328" s="392"/>
      <c r="O328" s="393"/>
      <c r="P328" s="393"/>
      <c r="Q328" s="393"/>
      <c r="R328" s="393"/>
      <c r="S328" s="395"/>
      <c r="T328" s="391"/>
      <c r="U328" s="390"/>
    </row>
    <row r="329" spans="1:21" ht="25.5" customHeight="1">
      <c r="A329" s="396" t="s">
        <v>468</v>
      </c>
      <c r="B329" s="397"/>
      <c r="C329" s="401">
        <v>504</v>
      </c>
      <c r="D329" s="399">
        <v>-51</v>
      </c>
      <c r="E329" s="400">
        <v>-0.1012</v>
      </c>
      <c r="F329" s="397"/>
      <c r="G329" s="401">
        <v>296</v>
      </c>
      <c r="H329" s="399"/>
      <c r="I329" s="399">
        <v>103</v>
      </c>
      <c r="J329" s="399"/>
      <c r="K329" s="399">
        <v>399</v>
      </c>
      <c r="L329" s="400">
        <v>0.88079470198675491</v>
      </c>
      <c r="M329" s="397"/>
      <c r="N329" s="401">
        <v>19</v>
      </c>
      <c r="O329" s="399"/>
      <c r="P329" s="399">
        <v>35</v>
      </c>
      <c r="Q329" s="399"/>
      <c r="R329" s="399">
        <v>54</v>
      </c>
      <c r="S329" s="400">
        <v>0.11920529801324503</v>
      </c>
      <c r="T329" s="397"/>
      <c r="U329" s="403">
        <v>453</v>
      </c>
    </row>
    <row r="330" spans="1:21" ht="25.5" customHeight="1">
      <c r="A330" s="396" t="s">
        <v>469</v>
      </c>
      <c r="B330" s="397"/>
      <c r="C330" s="401">
        <v>556</v>
      </c>
      <c r="D330" s="399">
        <v>9</v>
      </c>
      <c r="E330" s="400">
        <v>1.6199999999999999E-2</v>
      </c>
      <c r="F330" s="397"/>
      <c r="G330" s="401">
        <v>300</v>
      </c>
      <c r="H330" s="399">
        <v>56</v>
      </c>
      <c r="I330" s="399">
        <v>65</v>
      </c>
      <c r="J330" s="399">
        <v>15</v>
      </c>
      <c r="K330" s="399">
        <v>436</v>
      </c>
      <c r="L330" s="400">
        <v>0.77168141592920347</v>
      </c>
      <c r="M330" s="397"/>
      <c r="N330" s="401">
        <v>50</v>
      </c>
      <c r="O330" s="399">
        <v>2</v>
      </c>
      <c r="P330" s="399">
        <v>74</v>
      </c>
      <c r="Q330" s="399">
        <v>3</v>
      </c>
      <c r="R330" s="399">
        <v>129</v>
      </c>
      <c r="S330" s="400">
        <v>0.22831858407079647</v>
      </c>
      <c r="T330" s="397"/>
      <c r="U330" s="403">
        <v>565</v>
      </c>
    </row>
    <row r="331" spans="1:21" ht="25.5" customHeight="1">
      <c r="A331" s="390"/>
      <c r="B331" s="391"/>
      <c r="C331" s="392"/>
      <c r="D331" s="393"/>
      <c r="E331" s="394"/>
      <c r="F331" s="391"/>
      <c r="G331" s="392"/>
      <c r="H331" s="393"/>
      <c r="I331" s="393"/>
      <c r="J331" s="393"/>
      <c r="K331" s="393"/>
      <c r="L331" s="395"/>
      <c r="M331" s="391"/>
      <c r="N331" s="392"/>
      <c r="O331" s="393"/>
      <c r="P331" s="393"/>
      <c r="Q331" s="393"/>
      <c r="R331" s="393"/>
      <c r="S331" s="395"/>
      <c r="T331" s="391"/>
      <c r="U331" s="390"/>
    </row>
    <row r="332" spans="1:21" ht="25.5" customHeight="1">
      <c r="A332" s="209" t="s">
        <v>137</v>
      </c>
      <c r="B332" s="207"/>
      <c r="C332" s="210">
        <v>6946</v>
      </c>
      <c r="D332" s="211">
        <v>977</v>
      </c>
      <c r="E332" s="212">
        <v>0.14069999999999999</v>
      </c>
      <c r="F332" s="207"/>
      <c r="G332" s="210">
        <v>4559</v>
      </c>
      <c r="H332" s="211">
        <v>343</v>
      </c>
      <c r="I332" s="214">
        <v>2649</v>
      </c>
      <c r="J332" s="211">
        <v>138</v>
      </c>
      <c r="K332" s="214">
        <v>7689</v>
      </c>
      <c r="L332" s="212">
        <v>0.9704657326770163</v>
      </c>
      <c r="M332" s="207"/>
      <c r="N332" s="213">
        <v>90</v>
      </c>
      <c r="O332" s="211">
        <v>11</v>
      </c>
      <c r="P332" s="211">
        <v>120</v>
      </c>
      <c r="Q332" s="211">
        <v>13</v>
      </c>
      <c r="R332" s="211">
        <v>234</v>
      </c>
      <c r="S332" s="212">
        <v>2.9534267322983719E-2</v>
      </c>
      <c r="T332" s="207"/>
      <c r="U332" s="215">
        <v>7923</v>
      </c>
    </row>
    <row r="333" spans="1:21" ht="25.5" customHeight="1">
      <c r="A333" s="390"/>
      <c r="B333" s="391"/>
      <c r="C333" s="392"/>
      <c r="D333" s="393"/>
      <c r="E333" s="394"/>
      <c r="F333" s="391"/>
      <c r="G333" s="392"/>
      <c r="H333" s="393"/>
      <c r="I333" s="393"/>
      <c r="J333" s="393"/>
      <c r="K333" s="393"/>
      <c r="L333" s="395"/>
      <c r="M333" s="391"/>
      <c r="N333" s="392"/>
      <c r="O333" s="393"/>
      <c r="P333" s="393"/>
      <c r="Q333" s="393"/>
      <c r="R333" s="393"/>
      <c r="S333" s="395"/>
      <c r="T333" s="391"/>
      <c r="U333" s="390"/>
    </row>
    <row r="334" spans="1:21" ht="25.5" customHeight="1">
      <c r="A334" s="396" t="s">
        <v>470</v>
      </c>
      <c r="B334" s="397"/>
      <c r="C334" s="398">
        <v>1632</v>
      </c>
      <c r="D334" s="399">
        <v>-147</v>
      </c>
      <c r="E334" s="400">
        <v>-9.01E-2</v>
      </c>
      <c r="F334" s="397"/>
      <c r="G334" s="401">
        <v>853</v>
      </c>
      <c r="H334" s="399">
        <v>55</v>
      </c>
      <c r="I334" s="399">
        <v>474</v>
      </c>
      <c r="J334" s="399">
        <v>25</v>
      </c>
      <c r="K334" s="402">
        <v>1407</v>
      </c>
      <c r="L334" s="400">
        <v>0.94747474747474758</v>
      </c>
      <c r="M334" s="397"/>
      <c r="N334" s="401">
        <v>24</v>
      </c>
      <c r="O334" s="399">
        <v>4</v>
      </c>
      <c r="P334" s="399">
        <v>47</v>
      </c>
      <c r="Q334" s="399">
        <v>3</v>
      </c>
      <c r="R334" s="399">
        <v>78</v>
      </c>
      <c r="S334" s="400">
        <v>5.2525252525252523E-2</v>
      </c>
      <c r="T334" s="397"/>
      <c r="U334" s="165">
        <v>1485</v>
      </c>
    </row>
    <row r="335" spans="1:21" ht="25.5" customHeight="1">
      <c r="A335" s="396" t="s">
        <v>471</v>
      </c>
      <c r="B335" s="397"/>
      <c r="C335" s="398">
        <v>1007</v>
      </c>
      <c r="D335" s="399">
        <v>518</v>
      </c>
      <c r="E335" s="400">
        <v>0.51439999999999997</v>
      </c>
      <c r="F335" s="397"/>
      <c r="G335" s="401">
        <v>760</v>
      </c>
      <c r="H335" s="399">
        <v>101</v>
      </c>
      <c r="I335" s="399">
        <v>569</v>
      </c>
      <c r="J335" s="399">
        <v>71</v>
      </c>
      <c r="K335" s="402">
        <v>1501</v>
      </c>
      <c r="L335" s="400">
        <v>0.98426229508196728</v>
      </c>
      <c r="M335" s="397"/>
      <c r="N335" s="401">
        <v>7</v>
      </c>
      <c r="O335" s="399">
        <v>3</v>
      </c>
      <c r="P335" s="399">
        <v>8</v>
      </c>
      <c r="Q335" s="399">
        <v>6</v>
      </c>
      <c r="R335" s="399">
        <v>24</v>
      </c>
      <c r="S335" s="400">
        <v>1.5737704918032787E-2</v>
      </c>
      <c r="T335" s="397"/>
      <c r="U335" s="165">
        <v>1525</v>
      </c>
    </row>
    <row r="336" spans="1:21" ht="25.5" customHeight="1">
      <c r="A336" s="396" t="s">
        <v>472</v>
      </c>
      <c r="B336" s="397"/>
      <c r="C336" s="401">
        <v>875</v>
      </c>
      <c r="D336" s="399">
        <v>310</v>
      </c>
      <c r="E336" s="400">
        <v>0.3543</v>
      </c>
      <c r="F336" s="397"/>
      <c r="G336" s="401">
        <v>735</v>
      </c>
      <c r="H336" s="399">
        <v>67</v>
      </c>
      <c r="I336" s="399">
        <v>274</v>
      </c>
      <c r="J336" s="399">
        <v>15</v>
      </c>
      <c r="K336" s="402">
        <v>1091</v>
      </c>
      <c r="L336" s="400">
        <v>0.92067510548523201</v>
      </c>
      <c r="M336" s="397"/>
      <c r="N336" s="401">
        <v>51</v>
      </c>
      <c r="O336" s="399">
        <v>3</v>
      </c>
      <c r="P336" s="399">
        <v>37</v>
      </c>
      <c r="Q336" s="399">
        <v>3</v>
      </c>
      <c r="R336" s="399">
        <v>94</v>
      </c>
      <c r="S336" s="400">
        <v>7.932489451476793E-2</v>
      </c>
      <c r="T336" s="397"/>
      <c r="U336" s="165">
        <v>1185</v>
      </c>
    </row>
    <row r="337" spans="1:21" ht="25.5" customHeight="1">
      <c r="A337" s="396" t="s">
        <v>473</v>
      </c>
      <c r="B337" s="397"/>
      <c r="C337" s="401">
        <v>735</v>
      </c>
      <c r="D337" s="399">
        <v>-39</v>
      </c>
      <c r="E337" s="400">
        <v>-5.3100000000000001E-2</v>
      </c>
      <c r="F337" s="397"/>
      <c r="G337" s="401">
        <v>309</v>
      </c>
      <c r="H337" s="399">
        <v>27</v>
      </c>
      <c r="I337" s="399">
        <v>331</v>
      </c>
      <c r="J337" s="399">
        <v>13</v>
      </c>
      <c r="K337" s="399">
        <v>680</v>
      </c>
      <c r="L337" s="400">
        <v>0.97701149425287359</v>
      </c>
      <c r="M337" s="397"/>
      <c r="N337" s="401">
        <v>2</v>
      </c>
      <c r="O337" s="399"/>
      <c r="P337" s="399">
        <v>13</v>
      </c>
      <c r="Q337" s="399">
        <v>1</v>
      </c>
      <c r="R337" s="399">
        <v>16</v>
      </c>
      <c r="S337" s="400">
        <v>2.2988505747126436E-2</v>
      </c>
      <c r="T337" s="397"/>
      <c r="U337" s="403">
        <v>696</v>
      </c>
    </row>
    <row r="338" spans="1:21" ht="25.5" customHeight="1">
      <c r="A338" s="396" t="s">
        <v>474</v>
      </c>
      <c r="B338" s="397"/>
      <c r="C338" s="401">
        <v>449</v>
      </c>
      <c r="D338" s="399">
        <v>-88</v>
      </c>
      <c r="E338" s="400">
        <v>-0.19600000000000001</v>
      </c>
      <c r="F338" s="397"/>
      <c r="G338" s="401">
        <v>247</v>
      </c>
      <c r="H338" s="399">
        <v>14</v>
      </c>
      <c r="I338" s="399">
        <v>95</v>
      </c>
      <c r="J338" s="399"/>
      <c r="K338" s="399">
        <v>356</v>
      </c>
      <c r="L338" s="400">
        <v>0.98614958448753465</v>
      </c>
      <c r="M338" s="397"/>
      <c r="N338" s="401">
        <v>2</v>
      </c>
      <c r="O338" s="399"/>
      <c r="P338" s="399">
        <v>3</v>
      </c>
      <c r="Q338" s="399"/>
      <c r="R338" s="399">
        <v>5</v>
      </c>
      <c r="S338" s="400">
        <v>1.3850415512465375E-2</v>
      </c>
      <c r="T338" s="397"/>
      <c r="U338" s="403">
        <v>361</v>
      </c>
    </row>
    <row r="339" spans="1:21" ht="25.5" customHeight="1">
      <c r="A339" s="396" t="s">
        <v>475</v>
      </c>
      <c r="B339" s="397"/>
      <c r="C339" s="401">
        <v>421</v>
      </c>
      <c r="D339" s="399">
        <v>-60</v>
      </c>
      <c r="E339" s="400">
        <v>-0.14249999999999999</v>
      </c>
      <c r="F339" s="397"/>
      <c r="G339" s="401">
        <v>174</v>
      </c>
      <c r="H339" s="399">
        <v>12</v>
      </c>
      <c r="I339" s="399">
        <v>171</v>
      </c>
      <c r="J339" s="399">
        <v>1</v>
      </c>
      <c r="K339" s="399">
        <v>358</v>
      </c>
      <c r="L339" s="400">
        <v>0.99168975069252085</v>
      </c>
      <c r="M339" s="397"/>
      <c r="N339" s="401">
        <v>2</v>
      </c>
      <c r="O339" s="399"/>
      <c r="P339" s="399">
        <v>1</v>
      </c>
      <c r="Q339" s="399"/>
      <c r="R339" s="399">
        <v>3</v>
      </c>
      <c r="S339" s="400">
        <v>8.3102493074792231E-3</v>
      </c>
      <c r="T339" s="397"/>
      <c r="U339" s="403">
        <v>361</v>
      </c>
    </row>
    <row r="340" spans="1:21" ht="25.5" customHeight="1">
      <c r="A340" s="396" t="s">
        <v>476</v>
      </c>
      <c r="B340" s="397"/>
      <c r="C340" s="401">
        <v>330</v>
      </c>
      <c r="D340" s="399">
        <v>128</v>
      </c>
      <c r="E340" s="400">
        <v>0.38790000000000002</v>
      </c>
      <c r="F340" s="397"/>
      <c r="G340" s="401">
        <v>263</v>
      </c>
      <c r="H340" s="399">
        <v>12</v>
      </c>
      <c r="I340" s="399">
        <v>176</v>
      </c>
      <c r="J340" s="399">
        <v>5</v>
      </c>
      <c r="K340" s="399">
        <v>456</v>
      </c>
      <c r="L340" s="400">
        <v>0.99563318777292575</v>
      </c>
      <c r="M340" s="397"/>
      <c r="N340" s="401"/>
      <c r="O340" s="399">
        <v>1</v>
      </c>
      <c r="P340" s="399">
        <v>1</v>
      </c>
      <c r="Q340" s="399"/>
      <c r="R340" s="399">
        <v>2</v>
      </c>
      <c r="S340" s="400">
        <v>4.3668122270742356E-3</v>
      </c>
      <c r="T340" s="397"/>
      <c r="U340" s="403">
        <v>458</v>
      </c>
    </row>
    <row r="341" spans="1:21" ht="25.5" customHeight="1">
      <c r="A341" s="396" t="s">
        <v>477</v>
      </c>
      <c r="B341" s="397"/>
      <c r="C341" s="401">
        <v>301</v>
      </c>
      <c r="D341" s="399">
        <v>77</v>
      </c>
      <c r="E341" s="400">
        <v>0.25580000000000003</v>
      </c>
      <c r="F341" s="397"/>
      <c r="G341" s="401">
        <v>201</v>
      </c>
      <c r="H341" s="399">
        <v>37</v>
      </c>
      <c r="I341" s="399">
        <v>126</v>
      </c>
      <c r="J341" s="399">
        <v>6</v>
      </c>
      <c r="K341" s="399">
        <v>370</v>
      </c>
      <c r="L341" s="400">
        <v>0.97883597883597884</v>
      </c>
      <c r="M341" s="397"/>
      <c r="N341" s="401">
        <v>1</v>
      </c>
      <c r="O341" s="399"/>
      <c r="P341" s="399">
        <v>7</v>
      </c>
      <c r="Q341" s="399"/>
      <c r="R341" s="399">
        <v>8</v>
      </c>
      <c r="S341" s="400">
        <v>2.1164021164021163E-2</v>
      </c>
      <c r="T341" s="397"/>
      <c r="U341" s="403">
        <v>378</v>
      </c>
    </row>
    <row r="342" spans="1:21" ht="25.5" customHeight="1">
      <c r="A342" s="396" t="s">
        <v>478</v>
      </c>
      <c r="B342" s="397"/>
      <c r="C342" s="401">
        <v>265</v>
      </c>
      <c r="D342" s="399">
        <v>90</v>
      </c>
      <c r="E342" s="400">
        <v>0.33960000000000001</v>
      </c>
      <c r="F342" s="397"/>
      <c r="G342" s="401">
        <v>314</v>
      </c>
      <c r="H342" s="399"/>
      <c r="I342" s="399">
        <v>39</v>
      </c>
      <c r="J342" s="399"/>
      <c r="K342" s="399">
        <v>353</v>
      </c>
      <c r="L342" s="400">
        <v>0.9943661971830986</v>
      </c>
      <c r="M342" s="397"/>
      <c r="N342" s="401">
        <v>1</v>
      </c>
      <c r="O342" s="399"/>
      <c r="P342" s="399">
        <v>1</v>
      </c>
      <c r="Q342" s="399"/>
      <c r="R342" s="399">
        <v>2</v>
      </c>
      <c r="S342" s="400">
        <v>5.6338028169014088E-3</v>
      </c>
      <c r="T342" s="397"/>
      <c r="U342" s="403">
        <v>355</v>
      </c>
    </row>
    <row r="343" spans="1:21" ht="25.5" customHeight="1">
      <c r="A343" s="396" t="s">
        <v>479</v>
      </c>
      <c r="B343" s="397"/>
      <c r="C343" s="401">
        <v>234</v>
      </c>
      <c r="D343" s="399">
        <v>64</v>
      </c>
      <c r="E343" s="400">
        <v>0.27350000000000002</v>
      </c>
      <c r="F343" s="397"/>
      <c r="G343" s="401">
        <v>191</v>
      </c>
      <c r="H343" s="399">
        <v>12</v>
      </c>
      <c r="I343" s="399">
        <v>93</v>
      </c>
      <c r="J343" s="399">
        <v>2</v>
      </c>
      <c r="K343" s="399">
        <v>298</v>
      </c>
      <c r="L343" s="400">
        <v>1</v>
      </c>
      <c r="M343" s="397"/>
      <c r="N343" s="401"/>
      <c r="O343" s="399"/>
      <c r="P343" s="399"/>
      <c r="Q343" s="399"/>
      <c r="R343" s="399">
        <v>0</v>
      </c>
      <c r="S343" s="400">
        <v>0</v>
      </c>
      <c r="T343" s="397"/>
      <c r="U343" s="403">
        <v>298</v>
      </c>
    </row>
    <row r="344" spans="1:21" ht="25.5" customHeight="1">
      <c r="A344" s="396" t="s">
        <v>480</v>
      </c>
      <c r="B344" s="397"/>
      <c r="C344" s="401">
        <v>164</v>
      </c>
      <c r="D344" s="399">
        <v>-44</v>
      </c>
      <c r="E344" s="400">
        <v>-0.26829999999999998</v>
      </c>
      <c r="F344" s="397"/>
      <c r="G344" s="401">
        <v>56</v>
      </c>
      <c r="H344" s="399"/>
      <c r="I344" s="399">
        <v>64</v>
      </c>
      <c r="J344" s="399"/>
      <c r="K344" s="399">
        <v>120</v>
      </c>
      <c r="L344" s="400">
        <v>1</v>
      </c>
      <c r="M344" s="397"/>
      <c r="N344" s="401"/>
      <c r="O344" s="399"/>
      <c r="P344" s="399"/>
      <c r="Q344" s="399"/>
      <c r="R344" s="399">
        <v>0</v>
      </c>
      <c r="S344" s="400">
        <v>0</v>
      </c>
      <c r="T344" s="397"/>
      <c r="U344" s="403">
        <v>120</v>
      </c>
    </row>
    <row r="345" spans="1:21" ht="25.5" customHeight="1">
      <c r="A345" s="396" t="s">
        <v>481</v>
      </c>
      <c r="B345" s="397"/>
      <c r="C345" s="401">
        <v>144</v>
      </c>
      <c r="D345" s="399">
        <v>68</v>
      </c>
      <c r="E345" s="400">
        <v>0.47220000000000001</v>
      </c>
      <c r="F345" s="397"/>
      <c r="G345" s="401">
        <v>152</v>
      </c>
      <c r="H345" s="399">
        <v>4</v>
      </c>
      <c r="I345" s="399">
        <v>55</v>
      </c>
      <c r="J345" s="399"/>
      <c r="K345" s="399">
        <v>211</v>
      </c>
      <c r="L345" s="400">
        <v>0.99528301886792447</v>
      </c>
      <c r="M345" s="397"/>
      <c r="N345" s="401"/>
      <c r="O345" s="399"/>
      <c r="P345" s="399">
        <v>1</v>
      </c>
      <c r="Q345" s="399"/>
      <c r="R345" s="399">
        <v>1</v>
      </c>
      <c r="S345" s="400">
        <v>4.7169811320754715E-3</v>
      </c>
      <c r="T345" s="397"/>
      <c r="U345" s="403">
        <v>212</v>
      </c>
    </row>
    <row r="346" spans="1:21" ht="25.5" customHeight="1">
      <c r="A346" s="396" t="s">
        <v>482</v>
      </c>
      <c r="B346" s="397"/>
      <c r="C346" s="401">
        <v>110</v>
      </c>
      <c r="D346" s="399">
        <v>38</v>
      </c>
      <c r="E346" s="400">
        <v>0.34549999999999997</v>
      </c>
      <c r="F346" s="397"/>
      <c r="G346" s="401">
        <v>80</v>
      </c>
      <c r="H346" s="399"/>
      <c r="I346" s="399">
        <v>68</v>
      </c>
      <c r="J346" s="399"/>
      <c r="K346" s="399">
        <v>148</v>
      </c>
      <c r="L346" s="400">
        <v>1</v>
      </c>
      <c r="M346" s="397"/>
      <c r="N346" s="401"/>
      <c r="O346" s="399"/>
      <c r="P346" s="399"/>
      <c r="Q346" s="399"/>
      <c r="R346" s="399">
        <v>0</v>
      </c>
      <c r="S346" s="400">
        <v>0</v>
      </c>
      <c r="T346" s="397"/>
      <c r="U346" s="403">
        <v>148</v>
      </c>
    </row>
    <row r="347" spans="1:21" ht="25.5" customHeight="1">
      <c r="A347" s="396" t="s">
        <v>483</v>
      </c>
      <c r="B347" s="397"/>
      <c r="C347" s="401">
        <v>69</v>
      </c>
      <c r="D347" s="399">
        <v>54</v>
      </c>
      <c r="E347" s="400">
        <v>0.78259999999999996</v>
      </c>
      <c r="F347" s="397"/>
      <c r="G347" s="401">
        <v>88</v>
      </c>
      <c r="H347" s="399">
        <v>1</v>
      </c>
      <c r="I347" s="399">
        <v>33</v>
      </c>
      <c r="J347" s="399"/>
      <c r="K347" s="399">
        <v>122</v>
      </c>
      <c r="L347" s="400">
        <v>0.99186991869918695</v>
      </c>
      <c r="M347" s="397"/>
      <c r="N347" s="401"/>
      <c r="O347" s="399"/>
      <c r="P347" s="399">
        <v>1</v>
      </c>
      <c r="Q347" s="399"/>
      <c r="R347" s="399">
        <v>1</v>
      </c>
      <c r="S347" s="400">
        <v>8.1300813008130073E-3</v>
      </c>
      <c r="T347" s="397"/>
      <c r="U347" s="403">
        <v>123</v>
      </c>
    </row>
    <row r="348" spans="1:21" ht="25.5" customHeight="1">
      <c r="A348" s="396" t="s">
        <v>484</v>
      </c>
      <c r="B348" s="397"/>
      <c r="C348" s="401">
        <v>45</v>
      </c>
      <c r="D348" s="399">
        <v>50</v>
      </c>
      <c r="E348" s="400">
        <v>1.1111</v>
      </c>
      <c r="F348" s="397"/>
      <c r="G348" s="401">
        <v>63</v>
      </c>
      <c r="H348" s="399"/>
      <c r="I348" s="399">
        <v>32</v>
      </c>
      <c r="J348" s="399"/>
      <c r="K348" s="399">
        <v>95</v>
      </c>
      <c r="L348" s="400">
        <v>1</v>
      </c>
      <c r="M348" s="397"/>
      <c r="N348" s="401"/>
      <c r="O348" s="399"/>
      <c r="P348" s="399"/>
      <c r="Q348" s="399"/>
      <c r="R348" s="399">
        <v>0</v>
      </c>
      <c r="S348" s="400">
        <v>0</v>
      </c>
      <c r="T348" s="397"/>
      <c r="U348" s="403">
        <v>95</v>
      </c>
    </row>
    <row r="349" spans="1:21" ht="25.5" customHeight="1">
      <c r="A349" s="396" t="s">
        <v>485</v>
      </c>
      <c r="B349" s="397"/>
      <c r="C349" s="401">
        <v>72</v>
      </c>
      <c r="D349" s="399">
        <v>-13</v>
      </c>
      <c r="E349" s="400">
        <v>-0.18060000000000001</v>
      </c>
      <c r="F349" s="397"/>
      <c r="G349" s="401">
        <v>29</v>
      </c>
      <c r="H349" s="399"/>
      <c r="I349" s="399">
        <v>30</v>
      </c>
      <c r="J349" s="399"/>
      <c r="K349" s="399">
        <v>59</v>
      </c>
      <c r="L349" s="400">
        <v>1</v>
      </c>
      <c r="M349" s="397"/>
      <c r="N349" s="401"/>
      <c r="O349" s="399"/>
      <c r="P349" s="399"/>
      <c r="Q349" s="399"/>
      <c r="R349" s="399">
        <v>0</v>
      </c>
      <c r="S349" s="400">
        <v>0</v>
      </c>
      <c r="T349" s="397"/>
      <c r="U349" s="403">
        <v>59</v>
      </c>
    </row>
    <row r="350" spans="1:21" ht="25.5" customHeight="1">
      <c r="A350" s="396" t="s">
        <v>486</v>
      </c>
      <c r="B350" s="397"/>
      <c r="C350" s="401">
        <v>93</v>
      </c>
      <c r="D350" s="399">
        <v>-29</v>
      </c>
      <c r="E350" s="400">
        <v>-0.31180000000000002</v>
      </c>
      <c r="F350" s="397"/>
      <c r="G350" s="401">
        <v>44</v>
      </c>
      <c r="H350" s="399">
        <v>1</v>
      </c>
      <c r="I350" s="399">
        <v>19</v>
      </c>
      <c r="J350" s="399"/>
      <c r="K350" s="399">
        <v>64</v>
      </c>
      <c r="L350" s="400">
        <v>1</v>
      </c>
      <c r="M350" s="397"/>
      <c r="N350" s="401"/>
      <c r="O350" s="399"/>
      <c r="P350" s="399"/>
      <c r="Q350" s="399"/>
      <c r="R350" s="399">
        <v>0</v>
      </c>
      <c r="S350" s="400">
        <v>0</v>
      </c>
      <c r="T350" s="397"/>
      <c r="U350" s="403">
        <v>64</v>
      </c>
    </row>
    <row r="351" spans="1:21" ht="25.5" customHeight="1">
      <c r="A351" s="390"/>
      <c r="B351" s="391"/>
      <c r="C351" s="392"/>
      <c r="D351" s="393"/>
      <c r="E351" s="394"/>
      <c r="F351" s="391"/>
      <c r="G351" s="392"/>
      <c r="H351" s="393"/>
      <c r="I351" s="393"/>
      <c r="J351" s="393"/>
      <c r="K351" s="393"/>
      <c r="L351" s="395"/>
      <c r="M351" s="391"/>
      <c r="N351" s="392"/>
      <c r="O351" s="393"/>
      <c r="P351" s="393"/>
      <c r="Q351" s="393"/>
      <c r="R351" s="393"/>
      <c r="S351" s="395"/>
      <c r="T351" s="391"/>
      <c r="U351" s="390"/>
    </row>
    <row r="352" spans="1:21" ht="25.5" customHeight="1">
      <c r="A352" s="209" t="s">
        <v>138</v>
      </c>
      <c r="B352" s="207"/>
      <c r="C352" s="210">
        <v>3019</v>
      </c>
      <c r="D352" s="214">
        <v>-1371</v>
      </c>
      <c r="E352" s="212">
        <v>-0.4541</v>
      </c>
      <c r="F352" s="207"/>
      <c r="G352" s="213">
        <v>511</v>
      </c>
      <c r="H352" s="211">
        <v>25</v>
      </c>
      <c r="I352" s="214">
        <v>1014</v>
      </c>
      <c r="J352" s="211">
        <v>24</v>
      </c>
      <c r="K352" s="214">
        <v>1574</v>
      </c>
      <c r="L352" s="212">
        <v>0.95509708737864074</v>
      </c>
      <c r="M352" s="207"/>
      <c r="N352" s="213">
        <v>31</v>
      </c>
      <c r="O352" s="211">
        <v>6</v>
      </c>
      <c r="P352" s="211">
        <v>34</v>
      </c>
      <c r="Q352" s="211">
        <v>3</v>
      </c>
      <c r="R352" s="211">
        <v>74</v>
      </c>
      <c r="S352" s="212">
        <v>4.4902912621359217E-2</v>
      </c>
      <c r="T352" s="207"/>
      <c r="U352" s="215">
        <v>1648</v>
      </c>
    </row>
    <row r="353" spans="1:21" ht="25.5" customHeight="1">
      <c r="A353" s="390"/>
      <c r="B353" s="391"/>
      <c r="C353" s="392"/>
      <c r="D353" s="393"/>
      <c r="E353" s="394"/>
      <c r="F353" s="391"/>
      <c r="G353" s="392"/>
      <c r="H353" s="393"/>
      <c r="I353" s="393"/>
      <c r="J353" s="393"/>
      <c r="K353" s="393"/>
      <c r="L353" s="395"/>
      <c r="M353" s="391"/>
      <c r="N353" s="392"/>
      <c r="O353" s="393"/>
      <c r="P353" s="393"/>
      <c r="Q353" s="393"/>
      <c r="R353" s="393"/>
      <c r="S353" s="395"/>
      <c r="T353" s="391"/>
      <c r="U353" s="390"/>
    </row>
    <row r="354" spans="1:21" ht="25.5" customHeight="1">
      <c r="A354" s="396" t="s">
        <v>487</v>
      </c>
      <c r="B354" s="397"/>
      <c r="C354" s="401">
        <v>150</v>
      </c>
      <c r="D354" s="399">
        <v>-133</v>
      </c>
      <c r="E354" s="400">
        <v>-0.88670000000000004</v>
      </c>
      <c r="F354" s="397"/>
      <c r="G354" s="401"/>
      <c r="H354" s="399"/>
      <c r="I354" s="399"/>
      <c r="J354" s="399">
        <v>15</v>
      </c>
      <c r="K354" s="399">
        <v>15</v>
      </c>
      <c r="L354" s="400">
        <v>0.88235294117647056</v>
      </c>
      <c r="M354" s="397"/>
      <c r="N354" s="401"/>
      <c r="O354" s="399"/>
      <c r="P354" s="399"/>
      <c r="Q354" s="399">
        <v>2</v>
      </c>
      <c r="R354" s="399">
        <v>2</v>
      </c>
      <c r="S354" s="400">
        <v>0.11764705882352942</v>
      </c>
      <c r="T354" s="397"/>
      <c r="U354" s="403">
        <v>17</v>
      </c>
    </row>
    <row r="355" spans="1:21" ht="25.5" customHeight="1">
      <c r="A355" s="396" t="s">
        <v>488</v>
      </c>
      <c r="B355" s="397"/>
      <c r="C355" s="398">
        <v>2561</v>
      </c>
      <c r="D355" s="402">
        <v>-1238</v>
      </c>
      <c r="E355" s="400">
        <v>-0.4834</v>
      </c>
      <c r="F355" s="397"/>
      <c r="G355" s="401">
        <v>375</v>
      </c>
      <c r="H355" s="399">
        <v>21</v>
      </c>
      <c r="I355" s="399">
        <v>853</v>
      </c>
      <c r="J355" s="399">
        <v>4</v>
      </c>
      <c r="K355" s="402">
        <v>1253</v>
      </c>
      <c r="L355" s="400">
        <v>0.94708994708994709</v>
      </c>
      <c r="M355" s="397"/>
      <c r="N355" s="401">
        <v>31</v>
      </c>
      <c r="O355" s="399">
        <v>5</v>
      </c>
      <c r="P355" s="399">
        <v>33</v>
      </c>
      <c r="Q355" s="399">
        <v>1</v>
      </c>
      <c r="R355" s="399">
        <v>70</v>
      </c>
      <c r="S355" s="400">
        <v>5.2910052910052914E-2</v>
      </c>
      <c r="T355" s="397"/>
      <c r="U355" s="165">
        <v>1323</v>
      </c>
    </row>
    <row r="356" spans="1:21" ht="25.5" customHeight="1">
      <c r="A356" s="396" t="s">
        <v>489</v>
      </c>
      <c r="B356" s="397"/>
      <c r="C356" s="401">
        <v>156</v>
      </c>
      <c r="D356" s="399">
        <v>-29</v>
      </c>
      <c r="E356" s="400">
        <v>-0.18590000000000001</v>
      </c>
      <c r="F356" s="397"/>
      <c r="G356" s="401">
        <v>55</v>
      </c>
      <c r="H356" s="399">
        <v>2</v>
      </c>
      <c r="I356" s="399">
        <v>68</v>
      </c>
      <c r="J356" s="399">
        <v>1</v>
      </c>
      <c r="K356" s="399">
        <v>126</v>
      </c>
      <c r="L356" s="400">
        <v>0.99212598425196841</v>
      </c>
      <c r="M356" s="397"/>
      <c r="N356" s="401"/>
      <c r="O356" s="399">
        <v>1</v>
      </c>
      <c r="P356" s="399"/>
      <c r="Q356" s="399"/>
      <c r="R356" s="399">
        <v>1</v>
      </c>
      <c r="S356" s="400">
        <v>7.874015748031496E-3</v>
      </c>
      <c r="T356" s="397"/>
      <c r="U356" s="403">
        <v>127</v>
      </c>
    </row>
    <row r="357" spans="1:21" ht="25.5" customHeight="1">
      <c r="A357" s="396" t="s">
        <v>490</v>
      </c>
      <c r="B357" s="397"/>
      <c r="C357" s="401">
        <v>152</v>
      </c>
      <c r="D357" s="399">
        <v>29</v>
      </c>
      <c r="E357" s="400">
        <v>0.1908</v>
      </c>
      <c r="F357" s="397"/>
      <c r="G357" s="401">
        <v>81</v>
      </c>
      <c r="H357" s="399">
        <v>2</v>
      </c>
      <c r="I357" s="399">
        <v>93</v>
      </c>
      <c r="J357" s="399">
        <v>4</v>
      </c>
      <c r="K357" s="399">
        <v>180</v>
      </c>
      <c r="L357" s="400">
        <v>0.99447513812154698</v>
      </c>
      <c r="M357" s="397"/>
      <c r="N357" s="401"/>
      <c r="O357" s="399"/>
      <c r="P357" s="399">
        <v>1</v>
      </c>
      <c r="Q357" s="399"/>
      <c r="R357" s="399">
        <v>1</v>
      </c>
      <c r="S357" s="400">
        <v>5.5248618784530393E-3</v>
      </c>
      <c r="T357" s="397"/>
      <c r="U357" s="403">
        <v>181</v>
      </c>
    </row>
    <row r="358" spans="1:21" ht="25.5" customHeight="1">
      <c r="A358" s="390"/>
      <c r="B358" s="391"/>
      <c r="C358" s="392"/>
      <c r="D358" s="393"/>
      <c r="E358" s="394"/>
      <c r="F358" s="391"/>
      <c r="G358" s="392"/>
      <c r="H358" s="393"/>
      <c r="I358" s="393"/>
      <c r="J358" s="393"/>
      <c r="K358" s="393"/>
      <c r="L358" s="395"/>
      <c r="M358" s="391"/>
      <c r="N358" s="392"/>
      <c r="O358" s="393"/>
      <c r="P358" s="393"/>
      <c r="Q358" s="393"/>
      <c r="R358" s="393"/>
      <c r="S358" s="395"/>
      <c r="T358" s="391"/>
      <c r="U358" s="390"/>
    </row>
    <row r="359" spans="1:21" ht="25.5" customHeight="1">
      <c r="A359" s="209" t="s">
        <v>139</v>
      </c>
      <c r="B359" s="207"/>
      <c r="C359" s="210">
        <v>2415</v>
      </c>
      <c r="D359" s="211">
        <v>-88</v>
      </c>
      <c r="E359" s="212">
        <v>-3.6400000000000002E-2</v>
      </c>
      <c r="F359" s="207"/>
      <c r="G359" s="213">
        <v>401</v>
      </c>
      <c r="H359" s="211">
        <v>67</v>
      </c>
      <c r="I359" s="211">
        <v>943</v>
      </c>
      <c r="J359" s="211">
        <v>52</v>
      </c>
      <c r="K359" s="214">
        <v>1463</v>
      </c>
      <c r="L359" s="212">
        <v>0.62870648904168458</v>
      </c>
      <c r="M359" s="207"/>
      <c r="N359" s="213">
        <v>260</v>
      </c>
      <c r="O359" s="211">
        <v>29</v>
      </c>
      <c r="P359" s="211">
        <v>537</v>
      </c>
      <c r="Q359" s="211">
        <v>38</v>
      </c>
      <c r="R359" s="211">
        <v>864</v>
      </c>
      <c r="S359" s="212">
        <v>0.37129351095831548</v>
      </c>
      <c r="T359" s="207"/>
      <c r="U359" s="215">
        <v>2327</v>
      </c>
    </row>
    <row r="360" spans="1:21" ht="25.5" customHeight="1">
      <c r="A360" s="390"/>
      <c r="B360" s="391"/>
      <c r="C360" s="392"/>
      <c r="D360" s="393"/>
      <c r="E360" s="394"/>
      <c r="F360" s="391"/>
      <c r="G360" s="392"/>
      <c r="H360" s="393"/>
      <c r="I360" s="393"/>
      <c r="J360" s="393"/>
      <c r="K360" s="393"/>
      <c r="L360" s="395"/>
      <c r="M360" s="391"/>
      <c r="N360" s="392"/>
      <c r="O360" s="393"/>
      <c r="P360" s="393"/>
      <c r="Q360" s="393"/>
      <c r="R360" s="393"/>
      <c r="S360" s="395"/>
      <c r="T360" s="391"/>
      <c r="U360" s="390"/>
    </row>
    <row r="361" spans="1:21" ht="25.5" customHeight="1">
      <c r="A361" s="396" t="s">
        <v>491</v>
      </c>
      <c r="B361" s="397"/>
      <c r="C361" s="398">
        <v>1267</v>
      </c>
      <c r="D361" s="399">
        <v>28</v>
      </c>
      <c r="E361" s="400">
        <v>2.2100000000000002E-2</v>
      </c>
      <c r="F361" s="397"/>
      <c r="G361" s="401">
        <v>166</v>
      </c>
      <c r="H361" s="399"/>
      <c r="I361" s="399">
        <v>355</v>
      </c>
      <c r="J361" s="399"/>
      <c r="K361" s="399">
        <v>521</v>
      </c>
      <c r="L361" s="400">
        <v>0.40231660231660227</v>
      </c>
      <c r="M361" s="397"/>
      <c r="N361" s="401">
        <v>260</v>
      </c>
      <c r="O361" s="399"/>
      <c r="P361" s="399">
        <v>514</v>
      </c>
      <c r="Q361" s="399"/>
      <c r="R361" s="399">
        <v>774</v>
      </c>
      <c r="S361" s="400">
        <v>0.59768339768339773</v>
      </c>
      <c r="T361" s="397"/>
      <c r="U361" s="165">
        <v>1295</v>
      </c>
    </row>
    <row r="362" spans="1:21" ht="25.5" customHeight="1">
      <c r="A362" s="396" t="s">
        <v>492</v>
      </c>
      <c r="B362" s="397"/>
      <c r="C362" s="401">
        <v>369</v>
      </c>
      <c r="D362" s="399">
        <v>-66</v>
      </c>
      <c r="E362" s="400">
        <v>-0.1789</v>
      </c>
      <c r="F362" s="397"/>
      <c r="G362" s="401">
        <v>89</v>
      </c>
      <c r="H362" s="399"/>
      <c r="I362" s="399">
        <v>195</v>
      </c>
      <c r="J362" s="399"/>
      <c r="K362" s="399">
        <v>284</v>
      </c>
      <c r="L362" s="400">
        <v>0.93729372937293731</v>
      </c>
      <c r="M362" s="397"/>
      <c r="N362" s="401"/>
      <c r="O362" s="399"/>
      <c r="P362" s="399">
        <v>19</v>
      </c>
      <c r="Q362" s="399"/>
      <c r="R362" s="399">
        <v>19</v>
      </c>
      <c r="S362" s="400">
        <v>6.2706270627062702E-2</v>
      </c>
      <c r="T362" s="397"/>
      <c r="U362" s="403">
        <v>303</v>
      </c>
    </row>
    <row r="363" spans="1:21" ht="25.5" customHeight="1">
      <c r="A363" s="396" t="s">
        <v>493</v>
      </c>
      <c r="B363" s="397"/>
      <c r="C363" s="401">
        <v>75</v>
      </c>
      <c r="D363" s="399">
        <v>10</v>
      </c>
      <c r="E363" s="400">
        <v>0.1333</v>
      </c>
      <c r="F363" s="397"/>
      <c r="G363" s="401">
        <v>40</v>
      </c>
      <c r="H363" s="399"/>
      <c r="I363" s="399">
        <v>42</v>
      </c>
      <c r="J363" s="399"/>
      <c r="K363" s="399">
        <v>82</v>
      </c>
      <c r="L363" s="400">
        <v>0.96470588235294119</v>
      </c>
      <c r="M363" s="397"/>
      <c r="N363" s="401"/>
      <c r="O363" s="399"/>
      <c r="P363" s="399">
        <v>3</v>
      </c>
      <c r="Q363" s="399"/>
      <c r="R363" s="399">
        <v>3</v>
      </c>
      <c r="S363" s="400">
        <v>3.5294117647058823E-2</v>
      </c>
      <c r="T363" s="397"/>
      <c r="U363" s="403">
        <v>85</v>
      </c>
    </row>
    <row r="364" spans="1:21" ht="25.5" customHeight="1">
      <c r="A364" s="396" t="s">
        <v>494</v>
      </c>
      <c r="B364" s="397"/>
      <c r="C364" s="401">
        <v>120</v>
      </c>
      <c r="D364" s="399">
        <v>-48</v>
      </c>
      <c r="E364" s="404">
        <v>-0.4</v>
      </c>
      <c r="F364" s="397"/>
      <c r="G364" s="401">
        <v>24</v>
      </c>
      <c r="H364" s="399"/>
      <c r="I364" s="399">
        <v>48</v>
      </c>
      <c r="J364" s="399"/>
      <c r="K364" s="399">
        <v>72</v>
      </c>
      <c r="L364" s="400">
        <v>1</v>
      </c>
      <c r="M364" s="397"/>
      <c r="N364" s="401"/>
      <c r="O364" s="399"/>
      <c r="P364" s="399"/>
      <c r="Q364" s="399"/>
      <c r="R364" s="399">
        <v>0</v>
      </c>
      <c r="S364" s="400">
        <v>0</v>
      </c>
      <c r="T364" s="397"/>
      <c r="U364" s="403">
        <v>72</v>
      </c>
    </row>
    <row r="365" spans="1:21" ht="25.5" customHeight="1">
      <c r="A365" s="396" t="s">
        <v>495</v>
      </c>
      <c r="B365" s="397"/>
      <c r="C365" s="401">
        <v>144</v>
      </c>
      <c r="D365" s="399">
        <v>42</v>
      </c>
      <c r="E365" s="400">
        <v>0.29170000000000001</v>
      </c>
      <c r="F365" s="397"/>
      <c r="G365" s="401"/>
      <c r="H365" s="399">
        <v>67</v>
      </c>
      <c r="I365" s="399"/>
      <c r="J365" s="399">
        <v>52</v>
      </c>
      <c r="K365" s="399">
        <v>119</v>
      </c>
      <c r="L365" s="400">
        <v>0.63978494623655913</v>
      </c>
      <c r="M365" s="397"/>
      <c r="N365" s="401"/>
      <c r="O365" s="399">
        <v>29</v>
      </c>
      <c r="P365" s="399"/>
      <c r="Q365" s="399">
        <v>38</v>
      </c>
      <c r="R365" s="399">
        <v>67</v>
      </c>
      <c r="S365" s="400">
        <v>0.36021505376344087</v>
      </c>
      <c r="T365" s="397"/>
      <c r="U365" s="403">
        <v>186</v>
      </c>
    </row>
    <row r="366" spans="1:21" ht="25.5" customHeight="1">
      <c r="A366" s="396" t="s">
        <v>496</v>
      </c>
      <c r="B366" s="397"/>
      <c r="C366" s="401">
        <v>45</v>
      </c>
      <c r="D366" s="399">
        <v>8</v>
      </c>
      <c r="E366" s="400">
        <v>0.17780000000000001</v>
      </c>
      <c r="F366" s="397"/>
      <c r="G366" s="401">
        <v>15</v>
      </c>
      <c r="H366" s="399"/>
      <c r="I366" s="399">
        <v>38</v>
      </c>
      <c r="J366" s="399"/>
      <c r="K366" s="399">
        <v>53</v>
      </c>
      <c r="L366" s="400">
        <v>1</v>
      </c>
      <c r="M366" s="397"/>
      <c r="N366" s="401"/>
      <c r="O366" s="399"/>
      <c r="P366" s="399"/>
      <c r="Q366" s="399"/>
      <c r="R366" s="399">
        <v>0</v>
      </c>
      <c r="S366" s="400">
        <v>0</v>
      </c>
      <c r="T366" s="397"/>
      <c r="U366" s="403">
        <v>53</v>
      </c>
    </row>
    <row r="367" spans="1:21" ht="25.5" customHeight="1">
      <c r="A367" s="396" t="s">
        <v>497</v>
      </c>
      <c r="B367" s="397"/>
      <c r="C367" s="401">
        <v>120</v>
      </c>
      <c r="D367" s="399">
        <v>-20</v>
      </c>
      <c r="E367" s="400">
        <v>-0.16669999999999999</v>
      </c>
      <c r="F367" s="397"/>
      <c r="G367" s="401">
        <v>26</v>
      </c>
      <c r="H367" s="399"/>
      <c r="I367" s="399">
        <v>74</v>
      </c>
      <c r="J367" s="399"/>
      <c r="K367" s="399">
        <v>100</v>
      </c>
      <c r="L367" s="400">
        <v>1</v>
      </c>
      <c r="M367" s="397"/>
      <c r="N367" s="401"/>
      <c r="O367" s="399"/>
      <c r="P367" s="399"/>
      <c r="Q367" s="399"/>
      <c r="R367" s="399">
        <v>0</v>
      </c>
      <c r="S367" s="400">
        <v>0</v>
      </c>
      <c r="T367" s="397"/>
      <c r="U367" s="403">
        <v>100</v>
      </c>
    </row>
    <row r="368" spans="1:21" ht="25.5" customHeight="1">
      <c r="A368" s="396" t="s">
        <v>498</v>
      </c>
      <c r="B368" s="397"/>
      <c r="C368" s="401">
        <v>45</v>
      </c>
      <c r="D368" s="399">
        <v>-4</v>
      </c>
      <c r="E368" s="400">
        <v>-8.8900000000000007E-2</v>
      </c>
      <c r="F368" s="397"/>
      <c r="G368" s="401"/>
      <c r="H368" s="399"/>
      <c r="I368" s="399">
        <v>41</v>
      </c>
      <c r="J368" s="399"/>
      <c r="K368" s="399">
        <v>41</v>
      </c>
      <c r="L368" s="400">
        <v>1</v>
      </c>
      <c r="M368" s="397"/>
      <c r="N368" s="401"/>
      <c r="O368" s="399"/>
      <c r="P368" s="399"/>
      <c r="Q368" s="399"/>
      <c r="R368" s="399">
        <v>0</v>
      </c>
      <c r="S368" s="400">
        <v>0</v>
      </c>
      <c r="T368" s="397"/>
      <c r="U368" s="403">
        <v>41</v>
      </c>
    </row>
    <row r="369" spans="1:21" ht="25.5" customHeight="1">
      <c r="A369" s="396" t="s">
        <v>499</v>
      </c>
      <c r="B369" s="397"/>
      <c r="C369" s="401">
        <v>75</v>
      </c>
      <c r="D369" s="399">
        <v>-22</v>
      </c>
      <c r="E369" s="400">
        <v>-0.29330000000000001</v>
      </c>
      <c r="F369" s="397"/>
      <c r="G369" s="401">
        <v>11</v>
      </c>
      <c r="H369" s="399"/>
      <c r="I369" s="399">
        <v>42</v>
      </c>
      <c r="J369" s="399"/>
      <c r="K369" s="399">
        <v>53</v>
      </c>
      <c r="L369" s="400">
        <v>1</v>
      </c>
      <c r="M369" s="397"/>
      <c r="N369" s="401"/>
      <c r="O369" s="399"/>
      <c r="P369" s="399"/>
      <c r="Q369" s="399"/>
      <c r="R369" s="399">
        <v>0</v>
      </c>
      <c r="S369" s="400">
        <v>0</v>
      </c>
      <c r="T369" s="397"/>
      <c r="U369" s="403">
        <v>53</v>
      </c>
    </row>
    <row r="370" spans="1:21" ht="25.5" customHeight="1">
      <c r="A370" s="396" t="s">
        <v>500</v>
      </c>
      <c r="B370" s="397"/>
      <c r="C370" s="401">
        <v>45</v>
      </c>
      <c r="D370" s="399">
        <v>5</v>
      </c>
      <c r="E370" s="400">
        <v>0.1111</v>
      </c>
      <c r="F370" s="397"/>
      <c r="G370" s="401">
        <v>9</v>
      </c>
      <c r="H370" s="399"/>
      <c r="I370" s="399">
        <v>40</v>
      </c>
      <c r="J370" s="399"/>
      <c r="K370" s="399">
        <v>49</v>
      </c>
      <c r="L370" s="400">
        <v>0.98</v>
      </c>
      <c r="M370" s="397"/>
      <c r="N370" s="401"/>
      <c r="O370" s="399"/>
      <c r="P370" s="399">
        <v>1</v>
      </c>
      <c r="Q370" s="399"/>
      <c r="R370" s="399">
        <v>1</v>
      </c>
      <c r="S370" s="400">
        <v>0.02</v>
      </c>
      <c r="T370" s="397"/>
      <c r="U370" s="403">
        <v>50</v>
      </c>
    </row>
    <row r="371" spans="1:21" ht="25.5" customHeight="1">
      <c r="A371" s="396" t="s">
        <v>501</v>
      </c>
      <c r="B371" s="397"/>
      <c r="C371" s="401">
        <v>45</v>
      </c>
      <c r="D371" s="399">
        <v>3</v>
      </c>
      <c r="E371" s="400">
        <v>6.6699999999999995E-2</v>
      </c>
      <c r="F371" s="397"/>
      <c r="G371" s="401">
        <v>9</v>
      </c>
      <c r="H371" s="399"/>
      <c r="I371" s="399">
        <v>39</v>
      </c>
      <c r="J371" s="399"/>
      <c r="K371" s="399">
        <v>48</v>
      </c>
      <c r="L371" s="400">
        <v>1</v>
      </c>
      <c r="M371" s="397"/>
      <c r="N371" s="401"/>
      <c r="O371" s="399"/>
      <c r="P371" s="399"/>
      <c r="Q371" s="399"/>
      <c r="R371" s="399">
        <v>0</v>
      </c>
      <c r="S371" s="400">
        <v>0</v>
      </c>
      <c r="T371" s="397"/>
      <c r="U371" s="403">
        <v>48</v>
      </c>
    </row>
    <row r="372" spans="1:21" ht="25.5" customHeight="1">
      <c r="A372" s="396" t="s">
        <v>502</v>
      </c>
      <c r="B372" s="397"/>
      <c r="C372" s="401">
        <v>20</v>
      </c>
      <c r="D372" s="399">
        <v>-3</v>
      </c>
      <c r="E372" s="400">
        <v>-0.15</v>
      </c>
      <c r="F372" s="397"/>
      <c r="G372" s="401">
        <v>3</v>
      </c>
      <c r="H372" s="399"/>
      <c r="I372" s="399">
        <v>14</v>
      </c>
      <c r="J372" s="399"/>
      <c r="K372" s="399">
        <v>17</v>
      </c>
      <c r="L372" s="400">
        <v>1</v>
      </c>
      <c r="M372" s="397"/>
      <c r="N372" s="401"/>
      <c r="O372" s="399"/>
      <c r="P372" s="399"/>
      <c r="Q372" s="399"/>
      <c r="R372" s="399">
        <v>0</v>
      </c>
      <c r="S372" s="400">
        <v>0</v>
      </c>
      <c r="T372" s="397"/>
      <c r="U372" s="403">
        <v>17</v>
      </c>
    </row>
    <row r="373" spans="1:21" ht="25.5" customHeight="1">
      <c r="A373" s="396" t="s">
        <v>503</v>
      </c>
      <c r="B373" s="397"/>
      <c r="C373" s="401">
        <v>45</v>
      </c>
      <c r="D373" s="399">
        <v>-21</v>
      </c>
      <c r="E373" s="400">
        <v>-0.4667</v>
      </c>
      <c r="F373" s="397"/>
      <c r="G373" s="401">
        <v>9</v>
      </c>
      <c r="H373" s="399"/>
      <c r="I373" s="399">
        <v>15</v>
      </c>
      <c r="J373" s="399"/>
      <c r="K373" s="399">
        <v>24</v>
      </c>
      <c r="L373" s="400">
        <v>1</v>
      </c>
      <c r="M373" s="397"/>
      <c r="N373" s="401"/>
      <c r="O373" s="399"/>
      <c r="P373" s="399"/>
      <c r="Q373" s="399"/>
      <c r="R373" s="399">
        <v>0</v>
      </c>
      <c r="S373" s="400">
        <v>0</v>
      </c>
      <c r="T373" s="397"/>
      <c r="U373" s="403">
        <v>24</v>
      </c>
    </row>
    <row r="374" spans="1:21" ht="25.5" customHeight="1">
      <c r="A374" s="390"/>
      <c r="B374" s="391"/>
      <c r="C374" s="392"/>
      <c r="D374" s="393"/>
      <c r="E374" s="394"/>
      <c r="F374" s="391"/>
      <c r="G374" s="392"/>
      <c r="H374" s="393"/>
      <c r="I374" s="393"/>
      <c r="J374" s="393"/>
      <c r="K374" s="393"/>
      <c r="L374" s="395"/>
      <c r="M374" s="391"/>
      <c r="N374" s="392"/>
      <c r="O374" s="393"/>
      <c r="P374" s="393"/>
      <c r="Q374" s="393"/>
      <c r="R374" s="393"/>
      <c r="S374" s="395"/>
      <c r="T374" s="391"/>
      <c r="U374" s="390"/>
    </row>
    <row r="375" spans="1:21" ht="25.5" customHeight="1">
      <c r="A375" s="209" t="s">
        <v>506</v>
      </c>
      <c r="B375" s="207"/>
      <c r="C375" s="210">
        <v>28520</v>
      </c>
      <c r="D375" s="214">
        <v>-8893</v>
      </c>
      <c r="E375" s="212">
        <v>-0.31180000000000002</v>
      </c>
      <c r="F375" s="207"/>
      <c r="G375" s="210">
        <v>1414</v>
      </c>
      <c r="H375" s="211">
        <v>125</v>
      </c>
      <c r="I375" s="214">
        <v>6145</v>
      </c>
      <c r="J375" s="211">
        <v>483</v>
      </c>
      <c r="K375" s="214">
        <v>8167</v>
      </c>
      <c r="L375" s="212">
        <v>0.4161104600805014</v>
      </c>
      <c r="M375" s="207"/>
      <c r="N375" s="210">
        <v>4566</v>
      </c>
      <c r="O375" s="211">
        <v>380</v>
      </c>
      <c r="P375" s="214">
        <v>6286</v>
      </c>
      <c r="Q375" s="211">
        <v>228</v>
      </c>
      <c r="R375" s="214">
        <v>11460</v>
      </c>
      <c r="S375" s="212">
        <v>0.58388953991949866</v>
      </c>
      <c r="T375" s="207"/>
      <c r="U375" s="215">
        <v>19627</v>
      </c>
    </row>
    <row r="376" spans="1:21" ht="25.5" customHeight="1">
      <c r="A376" s="216"/>
      <c r="B376" s="207"/>
      <c r="C376" s="217"/>
      <c r="D376" s="218"/>
      <c r="E376" s="219"/>
      <c r="F376" s="207"/>
      <c r="G376" s="217"/>
      <c r="H376" s="220"/>
      <c r="I376" s="218"/>
      <c r="J376" s="220"/>
      <c r="K376" s="218"/>
      <c r="L376" s="219"/>
      <c r="M376" s="207"/>
      <c r="N376" s="217"/>
      <c r="O376" s="220"/>
      <c r="P376" s="218"/>
      <c r="Q376" s="220"/>
      <c r="R376" s="218"/>
      <c r="S376" s="219"/>
      <c r="T376" s="207"/>
      <c r="U376" s="221"/>
    </row>
    <row r="377" spans="1:21" ht="25.5" customHeight="1">
      <c r="A377" s="396" t="s">
        <v>140</v>
      </c>
      <c r="B377" s="397"/>
      <c r="C377" s="401">
        <v>844</v>
      </c>
      <c r="D377" s="399">
        <v>-319</v>
      </c>
      <c r="E377" s="400">
        <v>-0.378</v>
      </c>
      <c r="F377" s="397"/>
      <c r="G377" s="401">
        <v>26</v>
      </c>
      <c r="H377" s="399"/>
      <c r="I377" s="399">
        <v>69</v>
      </c>
      <c r="J377" s="399"/>
      <c r="K377" s="399">
        <v>95</v>
      </c>
      <c r="L377" s="400">
        <v>0.18095238095238095</v>
      </c>
      <c r="M377" s="397"/>
      <c r="N377" s="401">
        <v>285</v>
      </c>
      <c r="O377" s="399"/>
      <c r="P377" s="399">
        <v>145</v>
      </c>
      <c r="Q377" s="399"/>
      <c r="R377" s="399">
        <v>430</v>
      </c>
      <c r="S377" s="400">
        <v>0.81904761904761902</v>
      </c>
      <c r="T377" s="397"/>
      <c r="U377" s="403">
        <v>525</v>
      </c>
    </row>
    <row r="378" spans="1:21" ht="25.5" customHeight="1">
      <c r="A378" s="396" t="s">
        <v>141</v>
      </c>
      <c r="B378" s="397"/>
      <c r="C378" s="398">
        <v>2670</v>
      </c>
      <c r="D378" s="399">
        <v>-772</v>
      </c>
      <c r="E378" s="400">
        <v>-0.28910000000000002</v>
      </c>
      <c r="F378" s="397"/>
      <c r="G378" s="401">
        <v>248</v>
      </c>
      <c r="H378" s="399"/>
      <c r="I378" s="399">
        <v>911</v>
      </c>
      <c r="J378" s="399"/>
      <c r="K378" s="402">
        <v>1159</v>
      </c>
      <c r="L378" s="400">
        <v>0.61064278187565857</v>
      </c>
      <c r="M378" s="397"/>
      <c r="N378" s="401">
        <v>330</v>
      </c>
      <c r="O378" s="399"/>
      <c r="P378" s="399">
        <v>409</v>
      </c>
      <c r="Q378" s="399"/>
      <c r="R378" s="399">
        <v>739</v>
      </c>
      <c r="S378" s="400">
        <v>0.38935721812434138</v>
      </c>
      <c r="T378" s="397"/>
      <c r="U378" s="165">
        <v>1898</v>
      </c>
    </row>
    <row r="379" spans="1:21" ht="25.5" customHeight="1">
      <c r="A379" s="396" t="s">
        <v>142</v>
      </c>
      <c r="B379" s="397"/>
      <c r="C379" s="398">
        <v>3078</v>
      </c>
      <c r="D379" s="402">
        <v>-1239</v>
      </c>
      <c r="E379" s="400">
        <v>-0.40250000000000002</v>
      </c>
      <c r="F379" s="397"/>
      <c r="G379" s="401">
        <v>206</v>
      </c>
      <c r="H379" s="399"/>
      <c r="I379" s="399">
        <v>788</v>
      </c>
      <c r="J379" s="399"/>
      <c r="K379" s="399">
        <v>994</v>
      </c>
      <c r="L379" s="400">
        <v>0.54051114736269712</v>
      </c>
      <c r="M379" s="397"/>
      <c r="N379" s="401">
        <v>289</v>
      </c>
      <c r="O379" s="399"/>
      <c r="P379" s="399">
        <v>556</v>
      </c>
      <c r="Q379" s="399"/>
      <c r="R379" s="399">
        <v>845</v>
      </c>
      <c r="S379" s="400">
        <v>0.45948885263730288</v>
      </c>
      <c r="T379" s="397"/>
      <c r="U379" s="165">
        <v>1839</v>
      </c>
    </row>
    <row r="380" spans="1:21" ht="25.5" customHeight="1">
      <c r="A380" s="396" t="s">
        <v>143</v>
      </c>
      <c r="B380" s="397"/>
      <c r="C380" s="401">
        <v>480</v>
      </c>
      <c r="D380" s="399">
        <v>-346</v>
      </c>
      <c r="E380" s="400">
        <v>-0.7208</v>
      </c>
      <c r="F380" s="397"/>
      <c r="G380" s="401">
        <v>8</v>
      </c>
      <c r="H380" s="399"/>
      <c r="I380" s="399">
        <v>24</v>
      </c>
      <c r="J380" s="399"/>
      <c r="K380" s="399">
        <v>32</v>
      </c>
      <c r="L380" s="400">
        <v>0.23880597014925375</v>
      </c>
      <c r="M380" s="397"/>
      <c r="N380" s="401">
        <v>9</v>
      </c>
      <c r="O380" s="399"/>
      <c r="P380" s="399">
        <v>93</v>
      </c>
      <c r="Q380" s="399"/>
      <c r="R380" s="399">
        <v>102</v>
      </c>
      <c r="S380" s="400">
        <v>0.76119402985074625</v>
      </c>
      <c r="T380" s="397"/>
      <c r="U380" s="403">
        <v>134</v>
      </c>
    </row>
    <row r="381" spans="1:21" ht="25.5" customHeight="1">
      <c r="A381" s="396" t="s">
        <v>144</v>
      </c>
      <c r="B381" s="397"/>
      <c r="C381" s="401">
        <v>812</v>
      </c>
      <c r="D381" s="399">
        <v>-237</v>
      </c>
      <c r="E381" s="400">
        <v>-0.29189999999999999</v>
      </c>
      <c r="F381" s="397"/>
      <c r="G381" s="401">
        <v>14</v>
      </c>
      <c r="H381" s="399"/>
      <c r="I381" s="399">
        <v>117</v>
      </c>
      <c r="J381" s="399"/>
      <c r="K381" s="399">
        <v>131</v>
      </c>
      <c r="L381" s="400">
        <v>0.22782608695652176</v>
      </c>
      <c r="M381" s="397"/>
      <c r="N381" s="401">
        <v>21</v>
      </c>
      <c r="O381" s="399"/>
      <c r="P381" s="399">
        <v>423</v>
      </c>
      <c r="Q381" s="399"/>
      <c r="R381" s="399">
        <v>444</v>
      </c>
      <c r="S381" s="400">
        <v>0.77217391304347827</v>
      </c>
      <c r="T381" s="397"/>
      <c r="U381" s="403">
        <v>575</v>
      </c>
    </row>
    <row r="382" spans="1:21" ht="25.5" customHeight="1">
      <c r="A382" s="396" t="s">
        <v>145</v>
      </c>
      <c r="B382" s="397"/>
      <c r="C382" s="398">
        <v>2520</v>
      </c>
      <c r="D382" s="399">
        <v>-433</v>
      </c>
      <c r="E382" s="400">
        <v>-0.17180000000000001</v>
      </c>
      <c r="F382" s="397"/>
      <c r="G382" s="401">
        <v>55</v>
      </c>
      <c r="H382" s="399"/>
      <c r="I382" s="399">
        <v>181</v>
      </c>
      <c r="J382" s="399"/>
      <c r="K382" s="399">
        <v>236</v>
      </c>
      <c r="L382" s="400">
        <v>0.11308097747963584</v>
      </c>
      <c r="M382" s="397"/>
      <c r="N382" s="401">
        <v>677</v>
      </c>
      <c r="O382" s="399"/>
      <c r="P382" s="402">
        <v>1174</v>
      </c>
      <c r="Q382" s="399"/>
      <c r="R382" s="402">
        <v>1851</v>
      </c>
      <c r="S382" s="400">
        <v>0.88691902252036414</v>
      </c>
      <c r="T382" s="397"/>
      <c r="U382" s="165">
        <v>2087</v>
      </c>
    </row>
    <row r="383" spans="1:21" ht="25.5" customHeight="1">
      <c r="A383" s="396" t="s">
        <v>146</v>
      </c>
      <c r="B383" s="397"/>
      <c r="C383" s="398">
        <v>2520</v>
      </c>
      <c r="D383" s="399">
        <v>-446</v>
      </c>
      <c r="E383" s="400">
        <v>-0.17699999999999999</v>
      </c>
      <c r="F383" s="397"/>
      <c r="G383" s="401">
        <v>94</v>
      </c>
      <c r="H383" s="399"/>
      <c r="I383" s="399">
        <v>369</v>
      </c>
      <c r="J383" s="399"/>
      <c r="K383" s="399">
        <v>463</v>
      </c>
      <c r="L383" s="400">
        <v>0.22324011571841851</v>
      </c>
      <c r="M383" s="397"/>
      <c r="N383" s="401">
        <v>805</v>
      </c>
      <c r="O383" s="399"/>
      <c r="P383" s="399">
        <v>806</v>
      </c>
      <c r="Q383" s="399"/>
      <c r="R383" s="402">
        <v>1611</v>
      </c>
      <c r="S383" s="400">
        <v>0.77675988428158149</v>
      </c>
      <c r="T383" s="397"/>
      <c r="U383" s="165">
        <v>2074</v>
      </c>
    </row>
    <row r="384" spans="1:21" ht="25.5" customHeight="1">
      <c r="A384" s="396" t="s">
        <v>147</v>
      </c>
      <c r="B384" s="397"/>
      <c r="C384" s="398">
        <v>2520</v>
      </c>
      <c r="D384" s="399">
        <v>-523</v>
      </c>
      <c r="E384" s="400">
        <v>-0.20749999999999999</v>
      </c>
      <c r="F384" s="397"/>
      <c r="G384" s="401">
        <v>244</v>
      </c>
      <c r="H384" s="399"/>
      <c r="I384" s="399">
        <v>827</v>
      </c>
      <c r="J384" s="399"/>
      <c r="K384" s="402">
        <v>1071</v>
      </c>
      <c r="L384" s="400">
        <v>0.53630445668502746</v>
      </c>
      <c r="M384" s="397"/>
      <c r="N384" s="401">
        <v>484</v>
      </c>
      <c r="O384" s="399"/>
      <c r="P384" s="399">
        <v>442</v>
      </c>
      <c r="Q384" s="399"/>
      <c r="R384" s="399">
        <v>926</v>
      </c>
      <c r="S384" s="400">
        <v>0.46369554331497248</v>
      </c>
      <c r="T384" s="397"/>
      <c r="U384" s="165">
        <v>1997</v>
      </c>
    </row>
    <row r="385" spans="1:21" ht="25.5" customHeight="1">
      <c r="A385" s="396" t="s">
        <v>148</v>
      </c>
      <c r="B385" s="397"/>
      <c r="C385" s="398">
        <v>2520</v>
      </c>
      <c r="D385" s="399">
        <v>-541</v>
      </c>
      <c r="E385" s="400">
        <v>-0.2147</v>
      </c>
      <c r="F385" s="397"/>
      <c r="G385" s="401">
        <v>162</v>
      </c>
      <c r="H385" s="399"/>
      <c r="I385" s="399">
        <v>592</v>
      </c>
      <c r="J385" s="399"/>
      <c r="K385" s="399">
        <v>754</v>
      </c>
      <c r="L385" s="400">
        <v>0.38100050530570995</v>
      </c>
      <c r="M385" s="397"/>
      <c r="N385" s="401">
        <v>720</v>
      </c>
      <c r="O385" s="399"/>
      <c r="P385" s="399">
        <v>505</v>
      </c>
      <c r="Q385" s="399"/>
      <c r="R385" s="402">
        <v>1225</v>
      </c>
      <c r="S385" s="400">
        <v>0.61899949469429005</v>
      </c>
      <c r="T385" s="397"/>
      <c r="U385" s="165">
        <v>1979</v>
      </c>
    </row>
    <row r="386" spans="1:21" ht="25.5" customHeight="1">
      <c r="A386" s="396" t="s">
        <v>149</v>
      </c>
      <c r="B386" s="397"/>
      <c r="C386" s="398">
        <v>2520</v>
      </c>
      <c r="D386" s="399">
        <v>-692</v>
      </c>
      <c r="E386" s="400">
        <v>-0.27460000000000001</v>
      </c>
      <c r="F386" s="397"/>
      <c r="G386" s="401">
        <v>193</v>
      </c>
      <c r="H386" s="399"/>
      <c r="I386" s="402">
        <v>1015</v>
      </c>
      <c r="J386" s="399"/>
      <c r="K386" s="402">
        <v>1208</v>
      </c>
      <c r="L386" s="400">
        <v>0.66083150984682715</v>
      </c>
      <c r="M386" s="397"/>
      <c r="N386" s="401">
        <v>249</v>
      </c>
      <c r="O386" s="399"/>
      <c r="P386" s="399">
        <v>371</v>
      </c>
      <c r="Q386" s="399"/>
      <c r="R386" s="399">
        <v>620</v>
      </c>
      <c r="S386" s="400">
        <v>0.33916849015317291</v>
      </c>
      <c r="T386" s="397"/>
      <c r="U386" s="165">
        <v>1828</v>
      </c>
    </row>
    <row r="387" spans="1:21" ht="25.5" customHeight="1">
      <c r="A387" s="396" t="s">
        <v>150</v>
      </c>
      <c r="B387" s="397"/>
      <c r="C387" s="398">
        <v>2528</v>
      </c>
      <c r="D387" s="402">
        <v>-1312</v>
      </c>
      <c r="E387" s="400">
        <v>-0.51900000000000002</v>
      </c>
      <c r="F387" s="397"/>
      <c r="G387" s="401"/>
      <c r="H387" s="399">
        <v>125</v>
      </c>
      <c r="I387" s="399"/>
      <c r="J387" s="399">
        <v>483</v>
      </c>
      <c r="K387" s="399">
        <v>608</v>
      </c>
      <c r="L387" s="400">
        <v>0.5</v>
      </c>
      <c r="M387" s="397"/>
      <c r="N387" s="401"/>
      <c r="O387" s="399">
        <v>380</v>
      </c>
      <c r="P387" s="399"/>
      <c r="Q387" s="399">
        <v>228</v>
      </c>
      <c r="R387" s="399">
        <v>608</v>
      </c>
      <c r="S387" s="400">
        <v>0.5</v>
      </c>
      <c r="T387" s="397"/>
      <c r="U387" s="165">
        <v>1216</v>
      </c>
    </row>
    <row r="388" spans="1:21" ht="25.5" customHeight="1">
      <c r="A388" s="396" t="s">
        <v>151</v>
      </c>
      <c r="B388" s="397"/>
      <c r="C388" s="398">
        <v>2520</v>
      </c>
      <c r="D388" s="402">
        <v>-1231</v>
      </c>
      <c r="E388" s="400">
        <v>-0.48849999999999999</v>
      </c>
      <c r="F388" s="397"/>
      <c r="G388" s="401">
        <v>51</v>
      </c>
      <c r="H388" s="399"/>
      <c r="I388" s="399">
        <v>443</v>
      </c>
      <c r="J388" s="399"/>
      <c r="K388" s="399">
        <v>494</v>
      </c>
      <c r="L388" s="400">
        <v>0.38324282389449188</v>
      </c>
      <c r="M388" s="397"/>
      <c r="N388" s="401">
        <v>273</v>
      </c>
      <c r="O388" s="399"/>
      <c r="P388" s="399">
        <v>522</v>
      </c>
      <c r="Q388" s="399"/>
      <c r="R388" s="399">
        <v>795</v>
      </c>
      <c r="S388" s="400">
        <v>0.61675717610550818</v>
      </c>
      <c r="T388" s="397"/>
      <c r="U388" s="165">
        <v>1289</v>
      </c>
    </row>
    <row r="389" spans="1:21" ht="25.5" customHeight="1">
      <c r="A389" s="396" t="s">
        <v>152</v>
      </c>
      <c r="B389" s="397"/>
      <c r="C389" s="398">
        <v>2528</v>
      </c>
      <c r="D389" s="399">
        <v>-477</v>
      </c>
      <c r="E389" s="400">
        <v>-0.18870000000000001</v>
      </c>
      <c r="F389" s="397"/>
      <c r="G389" s="401">
        <v>101</v>
      </c>
      <c r="H389" s="399"/>
      <c r="I389" s="399">
        <v>744</v>
      </c>
      <c r="J389" s="399"/>
      <c r="K389" s="399">
        <v>845</v>
      </c>
      <c r="L389" s="400">
        <v>0.41199414919551436</v>
      </c>
      <c r="M389" s="397"/>
      <c r="N389" s="401">
        <v>408</v>
      </c>
      <c r="O389" s="399"/>
      <c r="P389" s="399">
        <v>798</v>
      </c>
      <c r="Q389" s="399"/>
      <c r="R389" s="402">
        <v>1206</v>
      </c>
      <c r="S389" s="400">
        <v>0.58800585080448564</v>
      </c>
      <c r="T389" s="397"/>
      <c r="U389" s="165">
        <v>2051</v>
      </c>
    </row>
    <row r="390" spans="1:21" ht="25.5" customHeight="1">
      <c r="A390" s="396" t="s">
        <v>153</v>
      </c>
      <c r="B390" s="397"/>
      <c r="C390" s="401">
        <v>460</v>
      </c>
      <c r="D390" s="399">
        <v>-325</v>
      </c>
      <c r="E390" s="400">
        <v>-0.70650000000000002</v>
      </c>
      <c r="F390" s="397"/>
      <c r="G390" s="401">
        <v>12</v>
      </c>
      <c r="H390" s="399"/>
      <c r="I390" s="399">
        <v>65</v>
      </c>
      <c r="J390" s="399"/>
      <c r="K390" s="399">
        <v>77</v>
      </c>
      <c r="L390" s="400">
        <v>0.57037037037037042</v>
      </c>
      <c r="M390" s="397"/>
      <c r="N390" s="401">
        <v>16</v>
      </c>
      <c r="O390" s="399"/>
      <c r="P390" s="399">
        <v>42</v>
      </c>
      <c r="Q390" s="399"/>
      <c r="R390" s="399">
        <v>58</v>
      </c>
      <c r="S390" s="400">
        <v>0.42962962962962964</v>
      </c>
      <c r="T390" s="397"/>
      <c r="U390" s="403">
        <v>135</v>
      </c>
    </row>
    <row r="391" spans="1:21" ht="25.5" customHeight="1">
      <c r="A391" s="391"/>
      <c r="B391" s="391"/>
      <c r="C391" s="391"/>
      <c r="D391" s="391"/>
      <c r="E391" s="391"/>
      <c r="F391" s="391"/>
      <c r="G391" s="391"/>
      <c r="H391" s="391"/>
      <c r="I391" s="391"/>
      <c r="J391" s="391"/>
      <c r="K391" s="391"/>
      <c r="L391" s="405"/>
      <c r="M391" s="391"/>
      <c r="N391" s="391"/>
      <c r="O391" s="391"/>
      <c r="P391" s="391"/>
      <c r="Q391" s="391"/>
      <c r="R391" s="391"/>
      <c r="S391" s="405"/>
      <c r="T391" s="391"/>
      <c r="U391" s="391"/>
    </row>
    <row r="392" spans="1:21" ht="25.5" customHeight="1">
      <c r="A392" s="209" t="s">
        <v>104</v>
      </c>
      <c r="B392" s="207"/>
      <c r="C392" s="210">
        <v>218671</v>
      </c>
      <c r="D392" s="214">
        <v>15890</v>
      </c>
      <c r="E392" s="212">
        <v>7.2700000000000001E-2</v>
      </c>
      <c r="F392" s="207"/>
      <c r="G392" s="210">
        <v>74063</v>
      </c>
      <c r="H392" s="214">
        <v>5313</v>
      </c>
      <c r="I392" s="214">
        <v>118749</v>
      </c>
      <c r="J392" s="214">
        <v>5918</v>
      </c>
      <c r="K392" s="214">
        <v>204043</v>
      </c>
      <c r="L392" s="212">
        <v>0.86989311948704173</v>
      </c>
      <c r="M392" s="207"/>
      <c r="N392" s="210">
        <v>12249</v>
      </c>
      <c r="O392" s="214">
        <v>1195</v>
      </c>
      <c r="P392" s="214">
        <v>16180</v>
      </c>
      <c r="Q392" s="211">
        <v>894</v>
      </c>
      <c r="R392" s="214">
        <v>30518</v>
      </c>
      <c r="S392" s="212">
        <v>0.13010688051295824</v>
      </c>
      <c r="T392" s="207"/>
      <c r="U392" s="215">
        <v>234561</v>
      </c>
    </row>
    <row r="393" spans="1:21">
      <c r="A393" s="136"/>
      <c r="B393" s="128"/>
      <c r="C393" s="128"/>
      <c r="D393" s="128"/>
      <c r="E393" s="128"/>
      <c r="F393" s="128"/>
      <c r="G393" s="128"/>
      <c r="H393" s="128"/>
      <c r="I393" s="128"/>
      <c r="J393" s="128"/>
      <c r="K393" s="128"/>
      <c r="L393" s="128"/>
      <c r="M393" s="128"/>
      <c r="N393" s="128"/>
      <c r="O393" s="128"/>
      <c r="P393" s="128"/>
      <c r="Q393" s="128"/>
      <c r="R393" s="128"/>
      <c r="S393" s="128"/>
      <c r="T393" s="128"/>
      <c r="U393" s="128"/>
    </row>
    <row r="394" spans="1:21" ht="14.1" customHeight="1">
      <c r="A394" s="409" t="s">
        <v>227</v>
      </c>
      <c r="B394" s="409"/>
      <c r="C394" s="409"/>
      <c r="D394" s="409"/>
      <c r="E394" s="410"/>
      <c r="F394" s="409"/>
      <c r="G394" s="409"/>
      <c r="H394" s="409" t="s">
        <v>224</v>
      </c>
      <c r="I394" s="409"/>
      <c r="J394" s="411"/>
      <c r="K394" s="409"/>
      <c r="L394" s="410"/>
      <c r="M394" s="409"/>
      <c r="N394" s="409"/>
      <c r="O394" s="409"/>
      <c r="P394" s="409"/>
      <c r="Q394" s="409" t="s">
        <v>504</v>
      </c>
      <c r="R394" s="409"/>
      <c r="S394" s="410"/>
      <c r="T394" s="409"/>
      <c r="U394" s="409"/>
    </row>
    <row r="395" spans="1:21" ht="14.1" customHeight="1">
      <c r="A395" s="409" t="s">
        <v>225</v>
      </c>
      <c r="B395" s="409"/>
      <c r="C395" s="409"/>
      <c r="D395" s="409"/>
      <c r="E395" s="410"/>
      <c r="F395" s="409"/>
      <c r="G395" s="409"/>
      <c r="H395" s="409" t="s">
        <v>221</v>
      </c>
      <c r="I395" s="409"/>
      <c r="J395" s="411"/>
      <c r="K395" s="409"/>
      <c r="L395" s="410"/>
      <c r="M395" s="409"/>
      <c r="N395" s="409"/>
      <c r="O395" s="409"/>
      <c r="P395" s="409"/>
      <c r="Q395" s="409"/>
      <c r="R395" s="409"/>
      <c r="S395" s="410"/>
      <c r="T395" s="409"/>
      <c r="U395" s="409"/>
    </row>
    <row r="396" spans="1:21" ht="14.1" customHeight="1">
      <c r="A396" s="409" t="s">
        <v>660</v>
      </c>
      <c r="B396" s="409"/>
      <c r="C396" s="409"/>
      <c r="D396" s="409"/>
      <c r="E396" s="410"/>
      <c r="F396" s="409"/>
      <c r="G396" s="409"/>
      <c r="H396" s="409" t="s">
        <v>218</v>
      </c>
      <c r="I396" s="409"/>
      <c r="J396" s="411"/>
      <c r="K396" s="409"/>
      <c r="L396" s="410"/>
      <c r="M396" s="409"/>
      <c r="N396" s="409"/>
      <c r="O396" s="409"/>
      <c r="P396" s="409"/>
      <c r="Q396" s="409"/>
      <c r="R396" s="409"/>
      <c r="S396" s="410"/>
      <c r="T396" s="409"/>
      <c r="U396" s="409"/>
    </row>
    <row r="397" spans="1:21" ht="14.1" customHeight="1">
      <c r="A397" s="409" t="s">
        <v>661</v>
      </c>
      <c r="B397" s="409"/>
      <c r="C397" s="409"/>
      <c r="D397" s="409"/>
      <c r="E397" s="410"/>
      <c r="F397" s="409"/>
      <c r="G397" s="409"/>
      <c r="H397" s="409" t="s">
        <v>223</v>
      </c>
      <c r="I397" s="409"/>
      <c r="J397" s="411"/>
      <c r="K397" s="409"/>
      <c r="L397" s="410"/>
      <c r="M397" s="409"/>
      <c r="N397" s="409"/>
      <c r="O397" s="409"/>
      <c r="P397" s="409"/>
      <c r="Q397" s="409"/>
      <c r="R397" s="409"/>
      <c r="S397" s="410"/>
      <c r="T397" s="409"/>
      <c r="U397" s="409"/>
    </row>
    <row r="398" spans="1:21" ht="14.1" customHeight="1">
      <c r="A398" s="409" t="s">
        <v>226</v>
      </c>
      <c r="B398" s="409"/>
      <c r="C398" s="409"/>
      <c r="D398" s="409"/>
      <c r="E398" s="410"/>
      <c r="F398" s="409"/>
      <c r="G398" s="409"/>
      <c r="H398" s="409" t="s">
        <v>220</v>
      </c>
      <c r="I398" s="409"/>
      <c r="J398" s="411"/>
      <c r="K398" s="409"/>
      <c r="L398" s="410"/>
      <c r="M398" s="409"/>
      <c r="N398" s="409"/>
      <c r="O398" s="409"/>
      <c r="P398" s="409"/>
      <c r="Q398" s="409"/>
      <c r="R398" s="409"/>
      <c r="S398" s="410"/>
      <c r="T398" s="409"/>
      <c r="U398" s="409"/>
    </row>
    <row r="399" spans="1:21" ht="14.1" customHeight="1">
      <c r="A399" s="409" t="s">
        <v>222</v>
      </c>
      <c r="B399" s="409"/>
      <c r="C399" s="409"/>
      <c r="D399" s="409"/>
      <c r="E399" s="410"/>
      <c r="F399" s="409"/>
      <c r="G399" s="409"/>
      <c r="H399" s="409" t="s">
        <v>219</v>
      </c>
      <c r="I399" s="409"/>
      <c r="J399" s="411"/>
      <c r="K399" s="409"/>
      <c r="L399" s="410"/>
      <c r="M399" s="409"/>
      <c r="N399" s="409"/>
      <c r="O399" s="409"/>
      <c r="P399" s="409"/>
      <c r="Q399" s="409"/>
      <c r="R399" s="409"/>
      <c r="S399" s="410"/>
      <c r="T399" s="409"/>
      <c r="U399" s="409"/>
    </row>
    <row r="400" spans="1:21" ht="14.1" customHeight="1">
      <c r="A400" s="409"/>
      <c r="B400" s="409"/>
      <c r="C400" s="409"/>
      <c r="D400" s="409"/>
      <c r="E400" s="410"/>
      <c r="F400" s="409"/>
      <c r="G400" s="409"/>
      <c r="H400" s="409"/>
      <c r="I400" s="409"/>
      <c r="J400" s="409"/>
      <c r="K400" s="409"/>
      <c r="L400" s="410"/>
      <c r="M400" s="409"/>
      <c r="N400" s="409"/>
      <c r="O400" s="409"/>
      <c r="P400" s="409"/>
      <c r="Q400" s="409"/>
      <c r="R400" s="409"/>
      <c r="S400" s="410"/>
      <c r="T400" s="409"/>
      <c r="U400" s="409"/>
    </row>
    <row r="401" spans="1:21" ht="14.1" customHeight="1">
      <c r="A401" s="652" t="s">
        <v>663</v>
      </c>
      <c r="B401" s="652"/>
      <c r="C401" s="652"/>
      <c r="D401" s="652"/>
      <c r="E401" s="652"/>
      <c r="F401" s="652"/>
      <c r="G401" s="652"/>
      <c r="H401" s="652"/>
      <c r="I401" s="652"/>
      <c r="J401" s="652"/>
      <c r="K401" s="652"/>
      <c r="L401" s="652"/>
      <c r="M401" s="652"/>
      <c r="N401" s="652"/>
      <c r="O401" s="652"/>
      <c r="P401" s="652"/>
      <c r="Q401" s="652"/>
      <c r="R401" s="652"/>
      <c r="S401" s="652"/>
      <c r="T401" s="652"/>
      <c r="U401" s="652"/>
    </row>
    <row r="402" spans="1:21" ht="14.1"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row>
    <row r="403" spans="1:21" ht="14.1" customHeight="1">
      <c r="A403" s="409"/>
      <c r="B403" s="409"/>
      <c r="C403" s="409"/>
      <c r="D403" s="409"/>
      <c r="E403" s="410"/>
      <c r="F403" s="409"/>
      <c r="G403" s="409"/>
      <c r="H403" s="409"/>
      <c r="I403" s="409"/>
      <c r="J403" s="409"/>
      <c r="K403" s="409"/>
      <c r="L403" s="410"/>
      <c r="M403" s="409"/>
      <c r="N403" s="409"/>
      <c r="O403" s="409"/>
      <c r="P403" s="409"/>
      <c r="Q403" s="409"/>
      <c r="R403" s="409"/>
      <c r="S403" s="410"/>
      <c r="T403" s="409"/>
      <c r="U403" s="409"/>
    </row>
    <row r="404" spans="1:21" ht="14.1" customHeight="1">
      <c r="A404" s="409" t="s">
        <v>193</v>
      </c>
      <c r="B404" s="409"/>
      <c r="C404" s="409"/>
      <c r="D404" s="409"/>
      <c r="E404" s="410"/>
      <c r="F404" s="409"/>
      <c r="G404" s="409"/>
      <c r="H404" s="409"/>
      <c r="I404" s="409"/>
      <c r="J404" s="409"/>
      <c r="K404" s="409"/>
      <c r="L404" s="410"/>
      <c r="M404" s="409"/>
      <c r="N404" s="409"/>
      <c r="O404" s="409"/>
      <c r="P404" s="409"/>
      <c r="Q404" s="409"/>
      <c r="R404" s="409"/>
      <c r="S404" s="410"/>
      <c r="T404" s="409"/>
      <c r="U404" s="409"/>
    </row>
    <row r="405" spans="1:21" ht="14.1" customHeight="1">
      <c r="A405" s="409" t="s">
        <v>95</v>
      </c>
      <c r="B405" s="409"/>
      <c r="C405" s="409"/>
      <c r="D405" s="409"/>
      <c r="E405" s="410"/>
      <c r="F405" s="409"/>
      <c r="G405" s="409"/>
      <c r="H405" s="409"/>
      <c r="I405" s="409"/>
      <c r="J405" s="409"/>
      <c r="K405" s="409"/>
      <c r="L405" s="410"/>
      <c r="M405" s="409"/>
      <c r="N405" s="409"/>
      <c r="O405" s="409"/>
      <c r="P405" s="409"/>
      <c r="Q405" s="409"/>
      <c r="R405" s="409"/>
      <c r="S405" s="410"/>
      <c r="T405" s="409"/>
      <c r="U405" s="409"/>
    </row>
    <row r="406" spans="1:21">
      <c r="A406" s="412" t="s">
        <v>96</v>
      </c>
      <c r="B406" s="409"/>
      <c r="C406" s="409"/>
      <c r="D406" s="409"/>
      <c r="E406" s="410"/>
      <c r="F406" s="409"/>
      <c r="G406" s="409"/>
      <c r="H406" s="409"/>
      <c r="I406" s="409"/>
      <c r="J406" s="409"/>
      <c r="K406" s="409"/>
      <c r="L406" s="410"/>
      <c r="M406" s="409"/>
      <c r="N406" s="409"/>
      <c r="O406" s="409"/>
      <c r="P406" s="409"/>
      <c r="Q406" s="409"/>
      <c r="R406" s="409"/>
      <c r="S406" s="410"/>
      <c r="T406" s="409"/>
      <c r="U406" s="409"/>
    </row>
  </sheetData>
  <mergeCells count="21">
    <mergeCell ref="A401:U402"/>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 ref="A3:U3"/>
  </mergeCells>
  <printOptions horizontalCentered="1"/>
  <pageMargins left="0.23622047244094491" right="0.23622047244094491" top="0.74803149606299213" bottom="0.39370078740157483" header="0" footer="0.31496062992125984"/>
  <pageSetup scale="44" firstPageNumber="16" fitToHeight="0" orientation="landscape" useFirstPageNumber="1" r:id="rId1"/>
  <headerFooter scaleWithDoc="0">
    <oddHeader>&amp;L&amp;G&amp;C&amp;G&amp;R&amp;G</oddHeader>
    <oddFooter>&amp;R&amp;"Montserrat,Negrita"&amp;10 &amp;P</oddFooter>
  </headerFooter>
  <rowBreaks count="10" manualBreakCount="10">
    <brk id="43" max="16383" man="1"/>
    <brk id="79" max="16383" man="1"/>
    <brk id="115" max="16383" man="1"/>
    <brk id="151" max="16383" man="1"/>
    <brk id="187" max="16383" man="1"/>
    <brk id="222" max="16383" man="1"/>
    <brk id="258" max="16383" man="1"/>
    <brk id="293" max="16383" man="1"/>
    <brk id="329" max="20" man="1"/>
    <brk id="365"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6A9C-CACB-4CF6-B13D-0AD5E3467131}">
  <dimension ref="A1:L42"/>
  <sheetViews>
    <sheetView view="pageBreakPreview" zoomScaleNormal="100" zoomScaleSheetLayoutView="100" workbookViewId="0">
      <selection activeCell="M39" sqref="M39"/>
    </sheetView>
  </sheetViews>
  <sheetFormatPr baseColWidth="10" defaultRowHeight="12.75"/>
  <cols>
    <col min="1" max="1" width="10.7109375" customWidth="1"/>
    <col min="2" max="2" width="6.5703125" bestFit="1" customWidth="1"/>
  </cols>
  <sheetData>
    <row r="1" spans="1:12">
      <c r="A1" s="120" t="s">
        <v>62</v>
      </c>
    </row>
    <row r="2" spans="1:12" ht="45" customHeight="1">
      <c r="A2" s="654" t="s">
        <v>507</v>
      </c>
      <c r="B2" s="654"/>
      <c r="C2" s="654"/>
      <c r="D2" s="654"/>
      <c r="E2" s="654"/>
      <c r="F2" s="654"/>
      <c r="G2" s="654"/>
      <c r="H2" s="654"/>
      <c r="I2" s="654"/>
      <c r="J2" s="654"/>
      <c r="K2" s="654"/>
      <c r="L2" s="654"/>
    </row>
    <row r="3" spans="1:12" ht="24.95" customHeight="1">
      <c r="A3" s="654" t="str">
        <f>UPPER(CONCATENATE("Agosto 2023"))</f>
        <v>AGOSTO 2023</v>
      </c>
      <c r="B3" s="654"/>
      <c r="C3" s="654"/>
      <c r="D3" s="654"/>
      <c r="E3" s="654"/>
      <c r="F3" s="654"/>
      <c r="G3" s="654"/>
      <c r="H3" s="654"/>
      <c r="I3" s="654"/>
      <c r="J3" s="654"/>
      <c r="K3" s="654"/>
      <c r="L3" s="654"/>
    </row>
    <row r="4" spans="1:12">
      <c r="A4" s="121"/>
    </row>
    <row r="5" spans="1:12" ht="12" customHeight="1">
      <c r="A5" s="200" t="s">
        <v>508</v>
      </c>
      <c r="B5" s="200" t="s">
        <v>509</v>
      </c>
    </row>
    <row r="6" spans="1:12" ht="12" customHeight="1">
      <c r="A6" s="201" t="s">
        <v>145</v>
      </c>
      <c r="B6" s="202">
        <v>2087</v>
      </c>
    </row>
    <row r="7" spans="1:12" ht="12" customHeight="1">
      <c r="A7" s="201" t="s">
        <v>146</v>
      </c>
      <c r="B7" s="202">
        <v>2074</v>
      </c>
    </row>
    <row r="8" spans="1:12" ht="12" customHeight="1">
      <c r="A8" s="201" t="s">
        <v>152</v>
      </c>
      <c r="B8" s="202">
        <v>2051</v>
      </c>
    </row>
    <row r="9" spans="1:12" ht="12" customHeight="1">
      <c r="A9" s="201" t="s">
        <v>147</v>
      </c>
      <c r="B9" s="202">
        <v>1997</v>
      </c>
    </row>
    <row r="10" spans="1:12" ht="12" customHeight="1">
      <c r="A10" s="201" t="s">
        <v>148</v>
      </c>
      <c r="B10" s="202">
        <v>1979</v>
      </c>
    </row>
    <row r="11" spans="1:12" ht="12" customHeight="1">
      <c r="A11" s="201" t="s">
        <v>141</v>
      </c>
      <c r="B11" s="202">
        <v>1898</v>
      </c>
    </row>
    <row r="12" spans="1:12" ht="12" customHeight="1">
      <c r="A12" s="201" t="s">
        <v>142</v>
      </c>
      <c r="B12" s="202">
        <v>1839</v>
      </c>
    </row>
    <row r="13" spans="1:12" ht="12" customHeight="1">
      <c r="A13" s="201" t="s">
        <v>149</v>
      </c>
      <c r="B13" s="202">
        <v>1828</v>
      </c>
    </row>
    <row r="14" spans="1:12" ht="12" customHeight="1">
      <c r="A14" s="201" t="s">
        <v>151</v>
      </c>
      <c r="B14" s="202">
        <v>1289</v>
      </c>
    </row>
    <row r="15" spans="1:12" ht="12" customHeight="1">
      <c r="A15" s="201" t="s">
        <v>150</v>
      </c>
      <c r="B15" s="202">
        <v>1216</v>
      </c>
    </row>
    <row r="16" spans="1:12" ht="12" customHeight="1">
      <c r="A16" s="201" t="s">
        <v>144</v>
      </c>
      <c r="B16" s="200">
        <v>575</v>
      </c>
    </row>
    <row r="17" spans="1:2" ht="12" customHeight="1">
      <c r="A17" s="201" t="s">
        <v>140</v>
      </c>
      <c r="B17" s="200">
        <v>525</v>
      </c>
    </row>
    <row r="18" spans="1:2" ht="12" customHeight="1">
      <c r="A18" s="201" t="s">
        <v>153</v>
      </c>
      <c r="B18" s="200">
        <v>135</v>
      </c>
    </row>
    <row r="19" spans="1:2" ht="12" customHeight="1">
      <c r="A19" s="201" t="s">
        <v>143</v>
      </c>
      <c r="B19" s="200">
        <v>134</v>
      </c>
    </row>
    <row r="20" spans="1:2" ht="12" customHeight="1">
      <c r="A20" s="201" t="s">
        <v>104</v>
      </c>
      <c r="B20" s="202"/>
    </row>
    <row r="21" spans="1:2" ht="12" customHeight="1">
      <c r="A21" s="121"/>
    </row>
    <row r="22" spans="1:2" ht="12" customHeight="1">
      <c r="A22" s="186"/>
    </row>
    <row r="23" spans="1:2" ht="12" customHeight="1">
      <c r="A23" s="186"/>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3" t="s">
        <v>97</v>
      </c>
      <c r="G39" s="224">
        <v>19627</v>
      </c>
    </row>
    <row r="41" spans="1:7" ht="9.9499999999999993" customHeight="1">
      <c r="A41" s="173" t="s">
        <v>510</v>
      </c>
    </row>
    <row r="42" spans="1:7" ht="9.9499999999999993" customHeight="1">
      <c r="A42" s="173" t="s">
        <v>96</v>
      </c>
    </row>
  </sheetData>
  <mergeCells count="2">
    <mergeCell ref="A3:L3"/>
    <mergeCell ref="A2:L2"/>
  </mergeCells>
  <printOptions horizontalCentered="1"/>
  <pageMargins left="0.23622047244094491" right="0.23622047244094491" top="0.74803149606299213" bottom="0.35433070866141736" header="0" footer="0.31496062992125984"/>
  <pageSetup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B4F97-7F79-44B4-B8B6-DC44CB55B1FE}">
  <dimension ref="A1:Y51"/>
  <sheetViews>
    <sheetView view="pageBreakPreview" topLeftCell="A11" zoomScale="60" zoomScaleNormal="100" workbookViewId="0">
      <selection activeCell="D42" sqref="D42"/>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140</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c r="G10" s="230"/>
      <c r="H10" s="230"/>
      <c r="I10" s="230">
        <v>1</v>
      </c>
      <c r="J10" s="230"/>
      <c r="K10" s="231">
        <v>1</v>
      </c>
      <c r="L10" s="128"/>
      <c r="M10" s="227" t="s">
        <v>116</v>
      </c>
      <c r="N10" s="228">
        <v>91</v>
      </c>
      <c r="O10" s="128"/>
      <c r="P10" s="128"/>
      <c r="Q10" s="128"/>
      <c r="R10" s="128"/>
      <c r="S10" s="128"/>
      <c r="T10" s="128"/>
      <c r="U10" s="128"/>
      <c r="V10" s="128"/>
      <c r="W10" s="128"/>
      <c r="X10" s="128"/>
      <c r="Y10" s="128"/>
    </row>
    <row r="11" spans="1:25" ht="21" customHeight="1">
      <c r="A11" s="226" t="s">
        <v>109</v>
      </c>
      <c r="B11" s="136"/>
      <c r="C11" s="229">
        <v>2</v>
      </c>
      <c r="D11" s="230"/>
      <c r="E11" s="230">
        <v>2</v>
      </c>
      <c r="F11" s="230"/>
      <c r="G11" s="230">
        <v>6</v>
      </c>
      <c r="H11" s="230"/>
      <c r="I11" s="230">
        <v>4</v>
      </c>
      <c r="J11" s="230"/>
      <c r="K11" s="231">
        <v>14</v>
      </c>
      <c r="L11" s="128"/>
      <c r="M11" s="227" t="s">
        <v>115</v>
      </c>
      <c r="N11" s="228">
        <v>60</v>
      </c>
      <c r="O11" s="128"/>
      <c r="P11" s="128"/>
      <c r="Q11" s="128"/>
      <c r="R11" s="128"/>
      <c r="S11" s="128"/>
      <c r="T11" s="128"/>
      <c r="U11" s="128"/>
      <c r="V11" s="128"/>
      <c r="W11" s="128"/>
      <c r="X11" s="128"/>
      <c r="Y11" s="128"/>
    </row>
    <row r="12" spans="1:25" ht="21" customHeight="1">
      <c r="A12" s="226" t="s">
        <v>110</v>
      </c>
      <c r="B12" s="136"/>
      <c r="C12" s="229">
        <v>2</v>
      </c>
      <c r="D12" s="230"/>
      <c r="E12" s="230"/>
      <c r="F12" s="230"/>
      <c r="G12" s="230"/>
      <c r="H12" s="230"/>
      <c r="I12" s="230"/>
      <c r="J12" s="230"/>
      <c r="K12" s="231">
        <v>2</v>
      </c>
      <c r="L12" s="128"/>
      <c r="M12" s="227" t="s">
        <v>119</v>
      </c>
      <c r="N12" s="228">
        <v>59</v>
      </c>
      <c r="O12" s="128"/>
      <c r="P12" s="128"/>
      <c r="Q12" s="128"/>
      <c r="R12" s="128"/>
      <c r="S12" s="128"/>
      <c r="T12" s="128"/>
      <c r="U12" s="128"/>
      <c r="V12" s="128"/>
      <c r="W12" s="128"/>
      <c r="X12" s="128"/>
      <c r="Y12" s="128"/>
    </row>
    <row r="13" spans="1:25" ht="21" customHeight="1">
      <c r="A13" s="226" t="s">
        <v>111</v>
      </c>
      <c r="B13" s="136"/>
      <c r="C13" s="229"/>
      <c r="D13" s="230"/>
      <c r="E13" s="230"/>
      <c r="F13" s="230"/>
      <c r="G13" s="230">
        <v>1</v>
      </c>
      <c r="H13" s="230"/>
      <c r="I13" s="230"/>
      <c r="J13" s="230"/>
      <c r="K13" s="231">
        <v>1</v>
      </c>
      <c r="L13" s="128"/>
      <c r="M13" s="227" t="s">
        <v>135</v>
      </c>
      <c r="N13" s="228">
        <v>40</v>
      </c>
      <c r="O13" s="128"/>
      <c r="P13" s="128"/>
      <c r="Q13" s="128"/>
      <c r="R13" s="128"/>
      <c r="S13" s="128"/>
      <c r="T13" s="128"/>
      <c r="U13" s="128"/>
      <c r="V13" s="128"/>
      <c r="W13" s="128"/>
      <c r="X13" s="128"/>
      <c r="Y13" s="128"/>
    </row>
    <row r="14" spans="1:25" ht="21" customHeight="1">
      <c r="A14" s="226" t="s">
        <v>114</v>
      </c>
      <c r="B14" s="136"/>
      <c r="C14" s="229">
        <v>2</v>
      </c>
      <c r="D14" s="230"/>
      <c r="E14" s="230"/>
      <c r="F14" s="230"/>
      <c r="G14" s="230">
        <v>1</v>
      </c>
      <c r="H14" s="230"/>
      <c r="I14" s="230"/>
      <c r="J14" s="230"/>
      <c r="K14" s="231">
        <v>3</v>
      </c>
      <c r="L14" s="128"/>
      <c r="M14" s="227" t="s">
        <v>122</v>
      </c>
      <c r="N14" s="228">
        <v>39</v>
      </c>
      <c r="O14" s="128"/>
      <c r="P14" s="128"/>
      <c r="Q14" s="128"/>
      <c r="R14" s="128"/>
      <c r="S14" s="128"/>
      <c r="T14" s="128"/>
      <c r="U14" s="128"/>
      <c r="V14" s="128"/>
      <c r="W14" s="128"/>
      <c r="X14" s="128"/>
      <c r="Y14" s="128"/>
    </row>
    <row r="15" spans="1:25" ht="21" customHeight="1">
      <c r="A15" s="226" t="s">
        <v>115</v>
      </c>
      <c r="B15" s="136"/>
      <c r="C15" s="229">
        <v>2</v>
      </c>
      <c r="D15" s="230"/>
      <c r="E15" s="230">
        <v>22</v>
      </c>
      <c r="F15" s="230"/>
      <c r="G15" s="230">
        <v>22</v>
      </c>
      <c r="H15" s="230"/>
      <c r="I15" s="230">
        <v>14</v>
      </c>
      <c r="J15" s="230"/>
      <c r="K15" s="231">
        <v>60</v>
      </c>
      <c r="L15" s="128"/>
      <c r="M15" s="227" t="s">
        <v>132</v>
      </c>
      <c r="N15" s="228">
        <v>31</v>
      </c>
      <c r="O15" s="128"/>
      <c r="P15" s="128"/>
      <c r="Q15" s="128"/>
      <c r="R15" s="128"/>
      <c r="S15" s="128"/>
      <c r="T15" s="128"/>
      <c r="U15" s="128"/>
      <c r="V15" s="128"/>
      <c r="W15" s="128"/>
      <c r="X15" s="128"/>
      <c r="Y15" s="128"/>
    </row>
    <row r="16" spans="1:25" ht="21" customHeight="1">
      <c r="A16" s="226" t="s">
        <v>116</v>
      </c>
      <c r="B16" s="136"/>
      <c r="C16" s="229">
        <v>2</v>
      </c>
      <c r="D16" s="230"/>
      <c r="E16" s="230">
        <v>11</v>
      </c>
      <c r="F16" s="230"/>
      <c r="G16" s="230">
        <v>60</v>
      </c>
      <c r="H16" s="230"/>
      <c r="I16" s="230">
        <v>18</v>
      </c>
      <c r="J16" s="230"/>
      <c r="K16" s="231">
        <v>91</v>
      </c>
      <c r="L16" s="128"/>
      <c r="M16" s="227" t="s">
        <v>137</v>
      </c>
      <c r="N16" s="228">
        <v>19</v>
      </c>
      <c r="O16" s="128"/>
      <c r="P16" s="128"/>
      <c r="Q16" s="128"/>
      <c r="R16" s="128"/>
      <c r="S16" s="128"/>
      <c r="T16" s="128"/>
      <c r="U16" s="128"/>
      <c r="V16" s="128"/>
      <c r="W16" s="128"/>
      <c r="X16" s="128"/>
      <c r="Y16" s="128"/>
    </row>
    <row r="17" spans="1:25" ht="21" customHeight="1">
      <c r="A17" s="226" t="s">
        <v>112</v>
      </c>
      <c r="B17" s="136"/>
      <c r="C17" s="229"/>
      <c r="D17" s="230"/>
      <c r="E17" s="230">
        <v>2</v>
      </c>
      <c r="F17" s="230"/>
      <c r="G17" s="230">
        <v>4</v>
      </c>
      <c r="H17" s="230"/>
      <c r="I17" s="230">
        <v>6</v>
      </c>
      <c r="J17" s="230"/>
      <c r="K17" s="231">
        <v>12</v>
      </c>
      <c r="L17" s="128"/>
      <c r="M17" s="227" t="s">
        <v>123</v>
      </c>
      <c r="N17" s="228">
        <v>16</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v>2</v>
      </c>
      <c r="H18" s="230"/>
      <c r="I18" s="230"/>
      <c r="J18" s="230"/>
      <c r="K18" s="231">
        <v>4</v>
      </c>
      <c r="L18" s="128"/>
      <c r="M18" s="227" t="s">
        <v>109</v>
      </c>
      <c r="N18" s="228">
        <v>14</v>
      </c>
      <c r="O18" s="128"/>
      <c r="P18" s="128"/>
      <c r="Q18" s="128"/>
      <c r="R18" s="128"/>
      <c r="S18" s="128"/>
      <c r="T18" s="128"/>
      <c r="U18" s="128"/>
      <c r="V18" s="128"/>
      <c r="W18" s="128"/>
      <c r="X18" s="128"/>
      <c r="Y18" s="128"/>
    </row>
    <row r="19" spans="1:25" ht="21" customHeight="1">
      <c r="A19" s="226" t="s">
        <v>117</v>
      </c>
      <c r="B19" s="136"/>
      <c r="C19" s="229"/>
      <c r="D19" s="230"/>
      <c r="E19" s="230">
        <v>3</v>
      </c>
      <c r="F19" s="230"/>
      <c r="G19" s="230">
        <v>3</v>
      </c>
      <c r="H19" s="230"/>
      <c r="I19" s="230">
        <v>3</v>
      </c>
      <c r="J19" s="230"/>
      <c r="K19" s="231">
        <v>9</v>
      </c>
      <c r="L19" s="128"/>
      <c r="M19" s="227" t="s">
        <v>126</v>
      </c>
      <c r="N19" s="228">
        <v>14</v>
      </c>
      <c r="O19" s="128"/>
      <c r="P19" s="128"/>
      <c r="Q19" s="128"/>
      <c r="R19" s="128"/>
      <c r="S19" s="128"/>
      <c r="T19" s="128"/>
      <c r="U19" s="128"/>
      <c r="V19" s="128"/>
      <c r="W19" s="128"/>
      <c r="X19" s="128"/>
      <c r="Y19" s="128"/>
    </row>
    <row r="20" spans="1:25" ht="21" customHeight="1">
      <c r="A20" s="226" t="s">
        <v>122</v>
      </c>
      <c r="B20" s="136"/>
      <c r="C20" s="229"/>
      <c r="D20" s="230"/>
      <c r="E20" s="230">
        <v>3</v>
      </c>
      <c r="F20" s="230"/>
      <c r="G20" s="230">
        <v>25</v>
      </c>
      <c r="H20" s="230"/>
      <c r="I20" s="230">
        <v>11</v>
      </c>
      <c r="J20" s="230"/>
      <c r="K20" s="231">
        <v>39</v>
      </c>
      <c r="L20" s="128"/>
      <c r="M20" s="227" t="s">
        <v>121</v>
      </c>
      <c r="N20" s="228">
        <v>13</v>
      </c>
      <c r="O20" s="128"/>
      <c r="P20" s="128"/>
      <c r="Q20" s="128"/>
      <c r="R20" s="128"/>
      <c r="S20" s="128"/>
      <c r="T20" s="128"/>
      <c r="U20" s="128"/>
      <c r="V20" s="128"/>
      <c r="W20" s="128"/>
      <c r="X20" s="128"/>
      <c r="Y20" s="128"/>
    </row>
    <row r="21" spans="1:25" ht="21" customHeight="1">
      <c r="A21" s="226" t="s">
        <v>118</v>
      </c>
      <c r="B21" s="136"/>
      <c r="C21" s="229">
        <v>1</v>
      </c>
      <c r="D21" s="230"/>
      <c r="E21" s="230">
        <v>2</v>
      </c>
      <c r="F21" s="230"/>
      <c r="G21" s="230">
        <v>6</v>
      </c>
      <c r="H21" s="230"/>
      <c r="I21" s="230">
        <v>1</v>
      </c>
      <c r="J21" s="230"/>
      <c r="K21" s="231">
        <v>10</v>
      </c>
      <c r="L21" s="128"/>
      <c r="M21" s="227" t="s">
        <v>112</v>
      </c>
      <c r="N21" s="228">
        <v>12</v>
      </c>
      <c r="O21" s="128"/>
      <c r="P21" s="128"/>
      <c r="Q21" s="128"/>
      <c r="R21" s="128"/>
      <c r="S21" s="128"/>
      <c r="T21" s="128"/>
      <c r="U21" s="128"/>
      <c r="V21" s="128"/>
      <c r="W21" s="128"/>
      <c r="X21" s="128"/>
      <c r="Y21" s="128"/>
    </row>
    <row r="22" spans="1:25" ht="21" customHeight="1">
      <c r="A22" s="226" t="s">
        <v>119</v>
      </c>
      <c r="B22" s="136"/>
      <c r="C22" s="229">
        <v>3</v>
      </c>
      <c r="D22" s="230"/>
      <c r="E22" s="230">
        <v>1</v>
      </c>
      <c r="F22" s="230"/>
      <c r="G22" s="230">
        <v>42</v>
      </c>
      <c r="H22" s="230"/>
      <c r="I22" s="230">
        <v>13</v>
      </c>
      <c r="J22" s="230"/>
      <c r="K22" s="231">
        <v>59</v>
      </c>
      <c r="L22" s="128"/>
      <c r="M22" s="227" t="s">
        <v>120</v>
      </c>
      <c r="N22" s="228">
        <v>12</v>
      </c>
      <c r="O22" s="128"/>
      <c r="P22" s="128"/>
      <c r="Q22" s="128"/>
      <c r="R22" s="128"/>
      <c r="S22" s="128"/>
      <c r="T22" s="128"/>
      <c r="U22" s="128"/>
      <c r="V22" s="128"/>
      <c r="W22" s="128"/>
      <c r="X22" s="128"/>
      <c r="Y22" s="128"/>
    </row>
    <row r="23" spans="1:25" ht="21" customHeight="1">
      <c r="A23" s="226" t="s">
        <v>120</v>
      </c>
      <c r="B23" s="136"/>
      <c r="C23" s="229"/>
      <c r="D23" s="230"/>
      <c r="E23" s="230">
        <v>2</v>
      </c>
      <c r="F23" s="230"/>
      <c r="G23" s="230">
        <v>6</v>
      </c>
      <c r="H23" s="230"/>
      <c r="I23" s="230">
        <v>4</v>
      </c>
      <c r="J23" s="230"/>
      <c r="K23" s="231">
        <v>12</v>
      </c>
      <c r="L23" s="128"/>
      <c r="M23" s="227" t="s">
        <v>124</v>
      </c>
      <c r="N23" s="228">
        <v>12</v>
      </c>
      <c r="O23" s="128"/>
      <c r="P23" s="128"/>
      <c r="Q23" s="128"/>
      <c r="R23" s="128"/>
      <c r="S23" s="128"/>
      <c r="T23" s="128"/>
      <c r="U23" s="128"/>
      <c r="V23" s="128"/>
      <c r="W23" s="128"/>
      <c r="X23" s="128"/>
      <c r="Y23" s="128"/>
    </row>
    <row r="24" spans="1:25" ht="21" customHeight="1">
      <c r="A24" s="226" t="s">
        <v>121</v>
      </c>
      <c r="B24" s="136"/>
      <c r="C24" s="229">
        <v>1</v>
      </c>
      <c r="D24" s="230"/>
      <c r="E24" s="230"/>
      <c r="F24" s="230"/>
      <c r="G24" s="230">
        <v>7</v>
      </c>
      <c r="H24" s="230"/>
      <c r="I24" s="230">
        <v>5</v>
      </c>
      <c r="J24" s="230"/>
      <c r="K24" s="231">
        <v>13</v>
      </c>
      <c r="L24" s="128"/>
      <c r="M24" s="227" t="s">
        <v>511</v>
      </c>
      <c r="N24" s="228">
        <v>12</v>
      </c>
      <c r="O24" s="128"/>
      <c r="P24" s="128"/>
      <c r="Q24" s="128"/>
      <c r="R24" s="128"/>
      <c r="S24" s="128"/>
      <c r="T24" s="128"/>
      <c r="U24" s="128"/>
      <c r="V24" s="128"/>
      <c r="W24" s="128"/>
      <c r="X24" s="128"/>
      <c r="Y24" s="128"/>
    </row>
    <row r="25" spans="1:25" ht="21" customHeight="1">
      <c r="A25" s="226" t="s">
        <v>123</v>
      </c>
      <c r="B25" s="136"/>
      <c r="C25" s="229">
        <v>1</v>
      </c>
      <c r="D25" s="230"/>
      <c r="E25" s="230"/>
      <c r="F25" s="230"/>
      <c r="G25" s="230">
        <v>7</v>
      </c>
      <c r="H25" s="230"/>
      <c r="I25" s="230">
        <v>8</v>
      </c>
      <c r="J25" s="230"/>
      <c r="K25" s="231">
        <v>16</v>
      </c>
      <c r="L25" s="128"/>
      <c r="M25" s="227" t="s">
        <v>118</v>
      </c>
      <c r="N25" s="228">
        <v>10</v>
      </c>
      <c r="O25" s="128"/>
      <c r="P25" s="128"/>
      <c r="Q25" s="128"/>
      <c r="R25" s="128"/>
      <c r="S25" s="128"/>
      <c r="T25" s="128"/>
      <c r="U25" s="128"/>
      <c r="V25" s="128"/>
      <c r="W25" s="128"/>
      <c r="X25" s="128"/>
      <c r="Y25" s="128"/>
    </row>
    <row r="26" spans="1:25" ht="21" customHeight="1">
      <c r="A26" s="226" t="s">
        <v>124</v>
      </c>
      <c r="B26" s="136"/>
      <c r="C26" s="229"/>
      <c r="D26" s="230"/>
      <c r="E26" s="230">
        <v>1</v>
      </c>
      <c r="F26" s="230"/>
      <c r="G26" s="230">
        <v>5</v>
      </c>
      <c r="H26" s="230"/>
      <c r="I26" s="230">
        <v>6</v>
      </c>
      <c r="J26" s="230"/>
      <c r="K26" s="231">
        <v>12</v>
      </c>
      <c r="L26" s="128"/>
      <c r="M26" s="227" t="s">
        <v>133</v>
      </c>
      <c r="N26" s="228">
        <v>10</v>
      </c>
      <c r="O26" s="128"/>
      <c r="P26" s="128"/>
      <c r="Q26" s="128"/>
      <c r="R26" s="128"/>
      <c r="S26" s="128"/>
      <c r="T26" s="128"/>
      <c r="U26" s="128"/>
      <c r="V26" s="128"/>
      <c r="W26" s="128"/>
      <c r="X26" s="128"/>
      <c r="Y26" s="128"/>
    </row>
    <row r="27" spans="1:25" ht="21" customHeight="1">
      <c r="A27" s="226" t="s">
        <v>125</v>
      </c>
      <c r="B27" s="136"/>
      <c r="C27" s="229"/>
      <c r="D27" s="230"/>
      <c r="E27" s="230">
        <v>1</v>
      </c>
      <c r="F27" s="230"/>
      <c r="G27" s="230">
        <v>1</v>
      </c>
      <c r="H27" s="230"/>
      <c r="I27" s="230"/>
      <c r="J27" s="230"/>
      <c r="K27" s="231">
        <v>2</v>
      </c>
      <c r="L27" s="128"/>
      <c r="M27" s="227" t="s">
        <v>117</v>
      </c>
      <c r="N27" s="228">
        <v>9</v>
      </c>
      <c r="O27" s="128"/>
      <c r="P27" s="128"/>
      <c r="Q27" s="128"/>
      <c r="R27" s="128"/>
      <c r="S27" s="128"/>
      <c r="T27" s="128"/>
      <c r="U27" s="128"/>
      <c r="V27" s="128"/>
      <c r="W27" s="128"/>
      <c r="X27" s="128"/>
      <c r="Y27" s="128"/>
    </row>
    <row r="28" spans="1:25" ht="21" customHeight="1">
      <c r="A28" s="226" t="s">
        <v>126</v>
      </c>
      <c r="B28" s="136"/>
      <c r="C28" s="229">
        <v>2</v>
      </c>
      <c r="D28" s="230"/>
      <c r="E28" s="230">
        <v>3</v>
      </c>
      <c r="F28" s="230"/>
      <c r="G28" s="230">
        <v>6</v>
      </c>
      <c r="H28" s="230"/>
      <c r="I28" s="230">
        <v>3</v>
      </c>
      <c r="J28" s="230"/>
      <c r="K28" s="231">
        <v>14</v>
      </c>
      <c r="L28" s="128"/>
      <c r="M28" s="227" t="s">
        <v>127</v>
      </c>
      <c r="N28" s="228">
        <v>9</v>
      </c>
      <c r="O28" s="128"/>
      <c r="P28" s="128"/>
      <c r="Q28" s="128"/>
      <c r="R28" s="128"/>
      <c r="S28" s="128"/>
      <c r="T28" s="128"/>
      <c r="U28" s="128"/>
      <c r="V28" s="128"/>
      <c r="W28" s="128"/>
      <c r="X28" s="128"/>
      <c r="Y28" s="128"/>
    </row>
    <row r="29" spans="1:25" ht="21" customHeight="1">
      <c r="A29" s="226" t="s">
        <v>127</v>
      </c>
      <c r="B29" s="136"/>
      <c r="C29" s="229"/>
      <c r="D29" s="230"/>
      <c r="E29" s="230">
        <v>1</v>
      </c>
      <c r="F29" s="230"/>
      <c r="G29" s="230">
        <v>7</v>
      </c>
      <c r="H29" s="230"/>
      <c r="I29" s="230">
        <v>1</v>
      </c>
      <c r="J29" s="230"/>
      <c r="K29" s="231">
        <v>9</v>
      </c>
      <c r="L29" s="128"/>
      <c r="M29" s="227" t="s">
        <v>128</v>
      </c>
      <c r="N29" s="228">
        <v>9</v>
      </c>
      <c r="O29" s="128"/>
      <c r="P29" s="128"/>
      <c r="Q29" s="128"/>
      <c r="R29" s="128"/>
      <c r="S29" s="128"/>
      <c r="T29" s="128"/>
      <c r="U29" s="128"/>
      <c r="V29" s="128"/>
      <c r="W29" s="128"/>
      <c r="X29" s="128"/>
      <c r="Y29" s="128"/>
    </row>
    <row r="30" spans="1:25" ht="21" customHeight="1">
      <c r="A30" s="226" t="s">
        <v>128</v>
      </c>
      <c r="B30" s="136"/>
      <c r="C30" s="229"/>
      <c r="D30" s="230"/>
      <c r="E30" s="230">
        <v>1</v>
      </c>
      <c r="F30" s="230"/>
      <c r="G30" s="230">
        <v>3</v>
      </c>
      <c r="H30" s="230"/>
      <c r="I30" s="230">
        <v>5</v>
      </c>
      <c r="J30" s="230"/>
      <c r="K30" s="231">
        <v>9</v>
      </c>
      <c r="L30" s="128"/>
      <c r="M30" s="227" t="s">
        <v>134</v>
      </c>
      <c r="N30" s="228">
        <v>6</v>
      </c>
      <c r="O30" s="128"/>
      <c r="P30" s="128"/>
      <c r="Q30" s="128"/>
      <c r="R30" s="128"/>
      <c r="S30" s="128"/>
      <c r="T30" s="128"/>
      <c r="U30" s="128"/>
      <c r="V30" s="128"/>
      <c r="W30" s="128"/>
      <c r="X30" s="128"/>
      <c r="Y30" s="128"/>
    </row>
    <row r="31" spans="1:25" ht="21" customHeight="1">
      <c r="A31" s="226" t="s">
        <v>129</v>
      </c>
      <c r="B31" s="136"/>
      <c r="C31" s="229"/>
      <c r="D31" s="230"/>
      <c r="E31" s="230">
        <v>1</v>
      </c>
      <c r="F31" s="230"/>
      <c r="G31" s="230">
        <v>2</v>
      </c>
      <c r="H31" s="230"/>
      <c r="I31" s="230"/>
      <c r="J31" s="230"/>
      <c r="K31" s="231">
        <v>3</v>
      </c>
      <c r="L31" s="128"/>
      <c r="M31" s="227" t="s">
        <v>131</v>
      </c>
      <c r="N31" s="228">
        <v>5</v>
      </c>
      <c r="O31" s="128"/>
      <c r="P31" s="128"/>
      <c r="Q31" s="128"/>
      <c r="R31" s="128"/>
      <c r="S31" s="128"/>
      <c r="T31" s="128"/>
      <c r="U31" s="128"/>
      <c r="V31" s="128"/>
      <c r="W31" s="128"/>
      <c r="X31" s="128"/>
      <c r="Y31" s="128"/>
    </row>
    <row r="32" spans="1:25" ht="21" customHeight="1">
      <c r="A32" s="226" t="s">
        <v>130</v>
      </c>
      <c r="B32" s="136"/>
      <c r="C32" s="229"/>
      <c r="D32" s="230"/>
      <c r="E32" s="230">
        <v>1</v>
      </c>
      <c r="F32" s="230"/>
      <c r="G32" s="230"/>
      <c r="H32" s="230"/>
      <c r="I32" s="230"/>
      <c r="J32" s="230"/>
      <c r="K32" s="231">
        <v>1</v>
      </c>
      <c r="L32" s="128"/>
      <c r="M32" s="227" t="s">
        <v>139</v>
      </c>
      <c r="N32" s="228">
        <v>5</v>
      </c>
      <c r="O32" s="128"/>
      <c r="P32" s="128"/>
      <c r="Q32" s="128"/>
      <c r="R32" s="128"/>
      <c r="S32" s="128"/>
      <c r="T32" s="128"/>
      <c r="U32" s="128"/>
      <c r="V32" s="128"/>
      <c r="W32" s="128"/>
      <c r="X32" s="128"/>
      <c r="Y32" s="128"/>
    </row>
    <row r="33" spans="1:25" ht="21" customHeight="1">
      <c r="A33" s="226" t="s">
        <v>131</v>
      </c>
      <c r="B33" s="136"/>
      <c r="C33" s="229"/>
      <c r="D33" s="230"/>
      <c r="E33" s="230">
        <v>1</v>
      </c>
      <c r="F33" s="230"/>
      <c r="G33" s="230">
        <v>3</v>
      </c>
      <c r="H33" s="230"/>
      <c r="I33" s="230">
        <v>1</v>
      </c>
      <c r="J33" s="230"/>
      <c r="K33" s="231">
        <v>5</v>
      </c>
      <c r="L33" s="128"/>
      <c r="M33" s="227" t="s">
        <v>113</v>
      </c>
      <c r="N33" s="228">
        <v>4</v>
      </c>
      <c r="O33" s="128"/>
      <c r="P33" s="128"/>
      <c r="Q33" s="128"/>
      <c r="R33" s="128"/>
      <c r="S33" s="128"/>
      <c r="T33" s="128"/>
      <c r="U33" s="128"/>
      <c r="V33" s="128"/>
      <c r="W33" s="128"/>
      <c r="X33" s="128"/>
      <c r="Y33" s="128"/>
    </row>
    <row r="34" spans="1:25" ht="21" customHeight="1">
      <c r="A34" s="226" t="s">
        <v>132</v>
      </c>
      <c r="B34" s="136"/>
      <c r="C34" s="229">
        <v>4</v>
      </c>
      <c r="D34" s="230"/>
      <c r="E34" s="230">
        <v>4</v>
      </c>
      <c r="F34" s="230"/>
      <c r="G34" s="230">
        <v>16</v>
      </c>
      <c r="H34" s="230"/>
      <c r="I34" s="230">
        <v>7</v>
      </c>
      <c r="J34" s="230"/>
      <c r="K34" s="231">
        <v>31</v>
      </c>
      <c r="L34" s="128"/>
      <c r="M34" s="227" t="s">
        <v>114</v>
      </c>
      <c r="N34" s="228">
        <v>3</v>
      </c>
      <c r="O34" s="128"/>
      <c r="P34" s="128"/>
      <c r="Q34" s="128"/>
      <c r="R34" s="128"/>
      <c r="S34" s="128"/>
      <c r="T34" s="128"/>
      <c r="U34" s="128"/>
      <c r="V34" s="128"/>
      <c r="W34" s="128"/>
      <c r="X34" s="128"/>
      <c r="Y34" s="128"/>
    </row>
    <row r="35" spans="1:25" ht="21" customHeight="1">
      <c r="A35" s="226" t="s">
        <v>133</v>
      </c>
      <c r="B35" s="136"/>
      <c r="C35" s="229">
        <v>1</v>
      </c>
      <c r="D35" s="230"/>
      <c r="E35" s="230">
        <v>2</v>
      </c>
      <c r="F35" s="230"/>
      <c r="G35" s="230">
        <v>4</v>
      </c>
      <c r="H35" s="230"/>
      <c r="I35" s="230">
        <v>3</v>
      </c>
      <c r="J35" s="230"/>
      <c r="K35" s="231">
        <v>10</v>
      </c>
      <c r="L35" s="128"/>
      <c r="M35" s="227" t="s">
        <v>129</v>
      </c>
      <c r="N35" s="228">
        <v>3</v>
      </c>
      <c r="O35" s="128"/>
      <c r="P35" s="128"/>
      <c r="Q35" s="128"/>
      <c r="R35" s="128"/>
      <c r="S35" s="128"/>
      <c r="T35" s="128"/>
      <c r="U35" s="128"/>
      <c r="V35" s="128"/>
      <c r="W35" s="128"/>
      <c r="X35" s="128"/>
      <c r="Y35" s="128"/>
    </row>
    <row r="36" spans="1:25" ht="21" customHeight="1">
      <c r="A36" s="226" t="s">
        <v>134</v>
      </c>
      <c r="B36" s="136"/>
      <c r="C36" s="229"/>
      <c r="D36" s="230"/>
      <c r="E36" s="230">
        <v>1</v>
      </c>
      <c r="F36" s="230"/>
      <c r="G36" s="230">
        <v>3</v>
      </c>
      <c r="H36" s="230"/>
      <c r="I36" s="230">
        <v>2</v>
      </c>
      <c r="J36" s="230"/>
      <c r="K36" s="231">
        <v>6</v>
      </c>
      <c r="L36" s="128"/>
      <c r="M36" s="227" t="s">
        <v>110</v>
      </c>
      <c r="N36" s="228">
        <v>2</v>
      </c>
      <c r="O36" s="128"/>
      <c r="P36" s="128"/>
      <c r="Q36" s="128"/>
      <c r="R36" s="128"/>
      <c r="S36" s="128"/>
      <c r="T36" s="128"/>
      <c r="U36" s="128"/>
      <c r="V36" s="128"/>
      <c r="W36" s="128"/>
      <c r="X36" s="128"/>
      <c r="Y36" s="128"/>
    </row>
    <row r="37" spans="1:25" ht="21" customHeight="1">
      <c r="A37" s="226" t="s">
        <v>135</v>
      </c>
      <c r="B37" s="136"/>
      <c r="C37" s="229"/>
      <c r="D37" s="230"/>
      <c r="E37" s="230"/>
      <c r="F37" s="230"/>
      <c r="G37" s="230">
        <v>26</v>
      </c>
      <c r="H37" s="230"/>
      <c r="I37" s="230">
        <v>14</v>
      </c>
      <c r="J37" s="230"/>
      <c r="K37" s="231">
        <v>40</v>
      </c>
      <c r="L37" s="128"/>
      <c r="M37" s="227" t="s">
        <v>125</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108</v>
      </c>
      <c r="N38" s="228">
        <v>1</v>
      </c>
      <c r="O38" s="128"/>
      <c r="P38" s="128"/>
      <c r="Q38" s="128"/>
      <c r="R38" s="128"/>
      <c r="S38" s="128"/>
      <c r="T38" s="128"/>
      <c r="U38" s="128"/>
      <c r="V38" s="128"/>
      <c r="W38" s="128"/>
      <c r="X38" s="128"/>
      <c r="Y38" s="128"/>
    </row>
    <row r="39" spans="1:25" ht="21" customHeight="1">
      <c r="A39" s="226" t="s">
        <v>137</v>
      </c>
      <c r="B39" s="136"/>
      <c r="C39" s="229">
        <v>1</v>
      </c>
      <c r="D39" s="230"/>
      <c r="E39" s="230">
        <v>1</v>
      </c>
      <c r="F39" s="230"/>
      <c r="G39" s="230">
        <v>8</v>
      </c>
      <c r="H39" s="230"/>
      <c r="I39" s="230">
        <v>9</v>
      </c>
      <c r="J39" s="230"/>
      <c r="K39" s="231">
        <v>19</v>
      </c>
      <c r="L39" s="128"/>
      <c r="M39" s="227" t="s">
        <v>111</v>
      </c>
      <c r="N39" s="228">
        <v>1</v>
      </c>
      <c r="O39" s="128"/>
      <c r="P39" s="128"/>
      <c r="Q39" s="128"/>
      <c r="R39" s="128"/>
      <c r="S39" s="128"/>
      <c r="T39" s="128"/>
      <c r="U39" s="128"/>
      <c r="V39" s="128"/>
      <c r="W39" s="128"/>
      <c r="X39" s="128"/>
      <c r="Y39" s="128"/>
    </row>
    <row r="40" spans="1:25" ht="21" customHeight="1">
      <c r="A40" s="226" t="s">
        <v>138</v>
      </c>
      <c r="B40" s="136"/>
      <c r="C40" s="229"/>
      <c r="D40" s="230"/>
      <c r="E40" s="230"/>
      <c r="F40" s="230"/>
      <c r="G40" s="230">
        <v>1</v>
      </c>
      <c r="H40" s="230"/>
      <c r="I40" s="230"/>
      <c r="J40" s="230"/>
      <c r="K40" s="231">
        <v>1</v>
      </c>
      <c r="L40" s="128"/>
      <c r="M40" s="227" t="s">
        <v>130</v>
      </c>
      <c r="N40" s="228">
        <v>1</v>
      </c>
      <c r="O40" s="128"/>
      <c r="P40" s="128"/>
      <c r="Q40" s="128"/>
      <c r="R40" s="128"/>
      <c r="S40" s="128"/>
      <c r="T40" s="128"/>
      <c r="U40" s="128"/>
      <c r="V40" s="128"/>
      <c r="W40" s="128"/>
      <c r="X40" s="128"/>
      <c r="Y40" s="128"/>
    </row>
    <row r="41" spans="1:25" ht="21" customHeight="1">
      <c r="A41" s="226" t="s">
        <v>139</v>
      </c>
      <c r="B41" s="136"/>
      <c r="C41" s="229"/>
      <c r="D41" s="230"/>
      <c r="E41" s="230"/>
      <c r="F41" s="230"/>
      <c r="G41" s="230">
        <v>3</v>
      </c>
      <c r="H41" s="230"/>
      <c r="I41" s="230">
        <v>2</v>
      </c>
      <c r="J41" s="230"/>
      <c r="K41" s="231">
        <v>5</v>
      </c>
      <c r="L41" s="128"/>
      <c r="M41" s="227" t="s">
        <v>138</v>
      </c>
      <c r="N41" s="228">
        <v>1</v>
      </c>
      <c r="O41" s="128"/>
      <c r="P41" s="128"/>
      <c r="Q41" s="128"/>
      <c r="R41" s="128"/>
      <c r="S41" s="128"/>
      <c r="T41" s="128"/>
      <c r="U41" s="128"/>
      <c r="V41" s="128"/>
      <c r="W41" s="128"/>
      <c r="X41" s="128"/>
      <c r="Y41" s="128"/>
    </row>
    <row r="42" spans="1:25" ht="21" customHeight="1">
      <c r="A42" s="226" t="s">
        <v>511</v>
      </c>
      <c r="B42" s="136"/>
      <c r="C42" s="229">
        <v>1</v>
      </c>
      <c r="D42" s="230"/>
      <c r="E42" s="230">
        <v>2</v>
      </c>
      <c r="F42" s="230"/>
      <c r="G42" s="230">
        <v>5</v>
      </c>
      <c r="H42" s="230"/>
      <c r="I42" s="230">
        <v>4</v>
      </c>
      <c r="J42" s="230"/>
      <c r="K42" s="231">
        <v>12</v>
      </c>
      <c r="L42" s="128"/>
      <c r="M42" s="227" t="s">
        <v>136</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26</v>
      </c>
      <c r="D44" s="234">
        <v>0</v>
      </c>
      <c r="E44" s="234">
        <v>69</v>
      </c>
      <c r="F44" s="234">
        <v>0</v>
      </c>
      <c r="G44" s="234">
        <v>285</v>
      </c>
      <c r="H44" s="234">
        <v>0</v>
      </c>
      <c r="I44" s="234">
        <v>145</v>
      </c>
      <c r="J44" s="234">
        <v>0</v>
      </c>
      <c r="K44" s="235">
        <v>525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AA9B2-E8DC-4F80-A54C-1E818D0E41E5}">
  <dimension ref="A1:Y51"/>
  <sheetViews>
    <sheetView view="pageBreakPreview" zoomScale="60" zoomScaleNormal="100" workbookViewId="0">
      <selection activeCell="G38" sqref="G38"/>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141</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5</v>
      </c>
      <c r="D10" s="230"/>
      <c r="E10" s="230">
        <v>9</v>
      </c>
      <c r="F10" s="230"/>
      <c r="G10" s="230">
        <v>1</v>
      </c>
      <c r="H10" s="230"/>
      <c r="I10" s="230">
        <v>1</v>
      </c>
      <c r="J10" s="230"/>
      <c r="K10" s="231">
        <v>16</v>
      </c>
      <c r="L10" s="128"/>
      <c r="M10" s="227" t="s">
        <v>122</v>
      </c>
      <c r="N10" s="228">
        <v>314</v>
      </c>
      <c r="O10" s="128"/>
      <c r="P10" s="128"/>
      <c r="Q10" s="128"/>
      <c r="R10" s="128"/>
      <c r="S10" s="128"/>
      <c r="T10" s="128"/>
      <c r="U10" s="128"/>
      <c r="V10" s="128"/>
      <c r="W10" s="128"/>
      <c r="X10" s="128"/>
      <c r="Y10" s="128"/>
    </row>
    <row r="11" spans="1:25" ht="21" customHeight="1">
      <c r="A11" s="226" t="s">
        <v>109</v>
      </c>
      <c r="B11" s="136"/>
      <c r="C11" s="229">
        <v>6</v>
      </c>
      <c r="D11" s="230"/>
      <c r="E11" s="230">
        <v>21</v>
      </c>
      <c r="F11" s="230"/>
      <c r="G11" s="230">
        <v>4</v>
      </c>
      <c r="H11" s="230"/>
      <c r="I11" s="230">
        <v>9</v>
      </c>
      <c r="J11" s="230"/>
      <c r="K11" s="231">
        <v>40</v>
      </c>
      <c r="L11" s="128"/>
      <c r="M11" s="227" t="s">
        <v>116</v>
      </c>
      <c r="N11" s="228">
        <v>145</v>
      </c>
      <c r="O11" s="128"/>
      <c r="P11" s="128"/>
      <c r="Q11" s="128"/>
      <c r="R11" s="128"/>
      <c r="S11" s="128"/>
      <c r="T11" s="128"/>
      <c r="U11" s="128"/>
      <c r="V11" s="128"/>
      <c r="W11" s="128"/>
      <c r="X11" s="128"/>
      <c r="Y11" s="128"/>
    </row>
    <row r="12" spans="1:25" ht="21" customHeight="1">
      <c r="A12" s="226" t="s">
        <v>110</v>
      </c>
      <c r="B12" s="136"/>
      <c r="C12" s="229">
        <v>1</v>
      </c>
      <c r="D12" s="230"/>
      <c r="E12" s="230"/>
      <c r="F12" s="230"/>
      <c r="G12" s="230"/>
      <c r="H12" s="230"/>
      <c r="I12" s="230">
        <v>2</v>
      </c>
      <c r="J12" s="230"/>
      <c r="K12" s="231">
        <v>3</v>
      </c>
      <c r="L12" s="128"/>
      <c r="M12" s="227" t="s">
        <v>135</v>
      </c>
      <c r="N12" s="228">
        <v>144</v>
      </c>
      <c r="O12" s="128"/>
      <c r="P12" s="128"/>
      <c r="Q12" s="128"/>
      <c r="R12" s="128"/>
      <c r="S12" s="128"/>
      <c r="T12" s="128"/>
      <c r="U12" s="128"/>
      <c r="V12" s="128"/>
      <c r="W12" s="128"/>
      <c r="X12" s="128"/>
      <c r="Y12" s="128"/>
    </row>
    <row r="13" spans="1:25" ht="21" customHeight="1">
      <c r="A13" s="226" t="s">
        <v>111</v>
      </c>
      <c r="B13" s="136"/>
      <c r="C13" s="229"/>
      <c r="D13" s="230"/>
      <c r="E13" s="230"/>
      <c r="F13" s="230"/>
      <c r="G13" s="230">
        <v>1</v>
      </c>
      <c r="H13" s="230"/>
      <c r="I13" s="230">
        <v>1</v>
      </c>
      <c r="J13" s="230"/>
      <c r="K13" s="231">
        <v>2</v>
      </c>
      <c r="L13" s="128"/>
      <c r="M13" s="227" t="s">
        <v>125</v>
      </c>
      <c r="N13" s="228">
        <v>126</v>
      </c>
      <c r="O13" s="128"/>
      <c r="P13" s="128"/>
      <c r="Q13" s="128"/>
      <c r="R13" s="128"/>
      <c r="S13" s="128"/>
      <c r="T13" s="128"/>
      <c r="U13" s="128"/>
      <c r="V13" s="128"/>
      <c r="W13" s="128"/>
      <c r="X13" s="128"/>
      <c r="Y13" s="128"/>
    </row>
    <row r="14" spans="1:25" ht="21" customHeight="1">
      <c r="A14" s="226" t="s">
        <v>114</v>
      </c>
      <c r="B14" s="136"/>
      <c r="C14" s="229">
        <v>2</v>
      </c>
      <c r="D14" s="230"/>
      <c r="E14" s="230">
        <v>23</v>
      </c>
      <c r="F14" s="230"/>
      <c r="G14" s="230">
        <v>3</v>
      </c>
      <c r="H14" s="230"/>
      <c r="I14" s="230">
        <v>3</v>
      </c>
      <c r="J14" s="230"/>
      <c r="K14" s="231">
        <v>31</v>
      </c>
      <c r="L14" s="128"/>
      <c r="M14" s="227" t="s">
        <v>118</v>
      </c>
      <c r="N14" s="228">
        <v>115</v>
      </c>
      <c r="O14" s="128"/>
      <c r="P14" s="128"/>
      <c r="Q14" s="128"/>
      <c r="R14" s="128"/>
      <c r="S14" s="128"/>
      <c r="T14" s="128"/>
      <c r="U14" s="128"/>
      <c r="V14" s="128"/>
      <c r="W14" s="128"/>
      <c r="X14" s="128"/>
      <c r="Y14" s="128"/>
    </row>
    <row r="15" spans="1:25" ht="21" customHeight="1">
      <c r="A15" s="226" t="s">
        <v>115</v>
      </c>
      <c r="B15" s="136"/>
      <c r="C15" s="229"/>
      <c r="D15" s="230"/>
      <c r="E15" s="230">
        <v>32</v>
      </c>
      <c r="F15" s="230"/>
      <c r="G15" s="230">
        <v>4</v>
      </c>
      <c r="H15" s="230"/>
      <c r="I15" s="230">
        <v>8</v>
      </c>
      <c r="J15" s="230"/>
      <c r="K15" s="231">
        <v>44</v>
      </c>
      <c r="L15" s="128"/>
      <c r="M15" s="227" t="s">
        <v>119</v>
      </c>
      <c r="N15" s="228">
        <v>92</v>
      </c>
      <c r="O15" s="128"/>
      <c r="P15" s="128"/>
      <c r="Q15" s="128"/>
      <c r="R15" s="128"/>
      <c r="S15" s="128"/>
      <c r="T15" s="128"/>
      <c r="U15" s="128"/>
      <c r="V15" s="128"/>
      <c r="W15" s="128"/>
      <c r="X15" s="128"/>
      <c r="Y15" s="128"/>
    </row>
    <row r="16" spans="1:25" ht="21" customHeight="1">
      <c r="A16" s="226" t="s">
        <v>116</v>
      </c>
      <c r="B16" s="136"/>
      <c r="C16" s="229">
        <v>11</v>
      </c>
      <c r="D16" s="230"/>
      <c r="E16" s="230">
        <v>65</v>
      </c>
      <c r="F16" s="230"/>
      <c r="G16" s="230">
        <v>39</v>
      </c>
      <c r="H16" s="230"/>
      <c r="I16" s="230">
        <v>30</v>
      </c>
      <c r="J16" s="230"/>
      <c r="K16" s="231">
        <v>145</v>
      </c>
      <c r="L16" s="128"/>
      <c r="M16" s="227" t="s">
        <v>112</v>
      </c>
      <c r="N16" s="228">
        <v>86</v>
      </c>
      <c r="O16" s="128"/>
      <c r="P16" s="128"/>
      <c r="Q16" s="128"/>
      <c r="R16" s="128"/>
      <c r="S16" s="128"/>
      <c r="T16" s="128"/>
      <c r="U16" s="128"/>
      <c r="V16" s="128"/>
      <c r="W16" s="128"/>
      <c r="X16" s="128"/>
      <c r="Y16" s="128"/>
    </row>
    <row r="17" spans="1:25" ht="21" customHeight="1">
      <c r="A17" s="226" t="s">
        <v>112</v>
      </c>
      <c r="B17" s="136"/>
      <c r="C17" s="229">
        <v>1</v>
      </c>
      <c r="D17" s="230"/>
      <c r="E17" s="230">
        <v>65</v>
      </c>
      <c r="F17" s="230"/>
      <c r="G17" s="230">
        <v>9</v>
      </c>
      <c r="H17" s="230"/>
      <c r="I17" s="230">
        <v>11</v>
      </c>
      <c r="J17" s="230"/>
      <c r="K17" s="231">
        <v>86</v>
      </c>
      <c r="L17" s="128"/>
      <c r="M17" s="227" t="s">
        <v>132</v>
      </c>
      <c r="N17" s="228">
        <v>84</v>
      </c>
      <c r="O17" s="128"/>
      <c r="P17" s="128"/>
      <c r="Q17" s="128"/>
      <c r="R17" s="128"/>
      <c r="S17" s="128"/>
      <c r="T17" s="128"/>
      <c r="U17" s="128"/>
      <c r="V17" s="128"/>
      <c r="W17" s="128"/>
      <c r="X17" s="128"/>
      <c r="Y17" s="128"/>
    </row>
    <row r="18" spans="1:25" ht="21" customHeight="1">
      <c r="A18" s="226" t="s">
        <v>113</v>
      </c>
      <c r="B18" s="136"/>
      <c r="C18" s="229">
        <v>1</v>
      </c>
      <c r="D18" s="230"/>
      <c r="E18" s="230">
        <v>3</v>
      </c>
      <c r="F18" s="230"/>
      <c r="G18" s="230">
        <v>3</v>
      </c>
      <c r="H18" s="230"/>
      <c r="I18" s="230">
        <v>2</v>
      </c>
      <c r="J18" s="230"/>
      <c r="K18" s="231">
        <v>9</v>
      </c>
      <c r="L18" s="128"/>
      <c r="M18" s="227" t="s">
        <v>133</v>
      </c>
      <c r="N18" s="228">
        <v>75</v>
      </c>
      <c r="O18" s="128"/>
      <c r="P18" s="128"/>
      <c r="Q18" s="128"/>
      <c r="R18" s="128"/>
      <c r="S18" s="128"/>
      <c r="T18" s="128"/>
      <c r="U18" s="128"/>
      <c r="V18" s="128"/>
      <c r="W18" s="128"/>
      <c r="X18" s="128"/>
      <c r="Y18" s="128"/>
    </row>
    <row r="19" spans="1:25" ht="21" customHeight="1">
      <c r="A19" s="226" t="s">
        <v>117</v>
      </c>
      <c r="B19" s="136"/>
      <c r="C19" s="229">
        <v>2</v>
      </c>
      <c r="D19" s="230"/>
      <c r="E19" s="230">
        <v>8</v>
      </c>
      <c r="F19" s="230"/>
      <c r="G19" s="230">
        <v>2</v>
      </c>
      <c r="H19" s="230"/>
      <c r="I19" s="230">
        <v>5</v>
      </c>
      <c r="J19" s="230"/>
      <c r="K19" s="231">
        <v>17</v>
      </c>
      <c r="L19" s="128"/>
      <c r="M19" s="227" t="s">
        <v>130</v>
      </c>
      <c r="N19" s="228">
        <v>66</v>
      </c>
      <c r="O19" s="128"/>
      <c r="P19" s="128"/>
      <c r="Q19" s="128"/>
      <c r="R19" s="128"/>
      <c r="S19" s="128"/>
      <c r="T19" s="128"/>
      <c r="U19" s="128"/>
      <c r="V19" s="128"/>
      <c r="W19" s="128"/>
      <c r="X19" s="128"/>
      <c r="Y19" s="128"/>
    </row>
    <row r="20" spans="1:25" ht="21" customHeight="1">
      <c r="A20" s="226" t="s">
        <v>122</v>
      </c>
      <c r="B20" s="136"/>
      <c r="C20" s="229">
        <v>26</v>
      </c>
      <c r="D20" s="230"/>
      <c r="E20" s="230">
        <v>227</v>
      </c>
      <c r="F20" s="230"/>
      <c r="G20" s="230">
        <v>25</v>
      </c>
      <c r="H20" s="230"/>
      <c r="I20" s="230">
        <v>36</v>
      </c>
      <c r="J20" s="230"/>
      <c r="K20" s="231">
        <v>314</v>
      </c>
      <c r="L20" s="128"/>
      <c r="M20" s="227" t="s">
        <v>123</v>
      </c>
      <c r="N20" s="228">
        <v>62</v>
      </c>
      <c r="O20" s="128"/>
      <c r="P20" s="128"/>
      <c r="Q20" s="128"/>
      <c r="R20" s="128"/>
      <c r="S20" s="128"/>
      <c r="T20" s="128"/>
      <c r="U20" s="128"/>
      <c r="V20" s="128"/>
      <c r="W20" s="128"/>
      <c r="X20" s="128"/>
      <c r="Y20" s="128"/>
    </row>
    <row r="21" spans="1:25" ht="21" customHeight="1">
      <c r="A21" s="226" t="s">
        <v>118</v>
      </c>
      <c r="B21" s="136"/>
      <c r="C21" s="229">
        <v>15</v>
      </c>
      <c r="D21" s="230"/>
      <c r="E21" s="230">
        <v>91</v>
      </c>
      <c r="F21" s="230"/>
      <c r="G21" s="230">
        <v>3</v>
      </c>
      <c r="H21" s="230"/>
      <c r="I21" s="230">
        <v>6</v>
      </c>
      <c r="J21" s="230"/>
      <c r="K21" s="231">
        <v>115</v>
      </c>
      <c r="L21" s="128"/>
      <c r="M21" s="227" t="s">
        <v>137</v>
      </c>
      <c r="N21" s="228">
        <v>60</v>
      </c>
      <c r="O21" s="128"/>
      <c r="P21" s="128"/>
      <c r="Q21" s="128"/>
      <c r="R21" s="128"/>
      <c r="S21" s="128"/>
      <c r="T21" s="128"/>
      <c r="U21" s="128"/>
      <c r="V21" s="128"/>
      <c r="W21" s="128"/>
      <c r="X21" s="128"/>
      <c r="Y21" s="128"/>
    </row>
    <row r="22" spans="1:25" ht="21" customHeight="1">
      <c r="A22" s="226" t="s">
        <v>119</v>
      </c>
      <c r="B22" s="136"/>
      <c r="C22" s="229">
        <v>20</v>
      </c>
      <c r="D22" s="230"/>
      <c r="E22" s="230">
        <v>23</v>
      </c>
      <c r="F22" s="230"/>
      <c r="G22" s="230">
        <v>27</v>
      </c>
      <c r="H22" s="230"/>
      <c r="I22" s="230">
        <v>22</v>
      </c>
      <c r="J22" s="230"/>
      <c r="K22" s="231">
        <v>92</v>
      </c>
      <c r="L22" s="128"/>
      <c r="M22" s="227" t="s">
        <v>128</v>
      </c>
      <c r="N22" s="228">
        <v>59</v>
      </c>
      <c r="O22" s="128"/>
      <c r="P22" s="128"/>
      <c r="Q22" s="128"/>
      <c r="R22" s="128"/>
      <c r="S22" s="128"/>
      <c r="T22" s="128"/>
      <c r="U22" s="128"/>
      <c r="V22" s="128"/>
      <c r="W22" s="128"/>
      <c r="X22" s="128"/>
      <c r="Y22" s="128"/>
    </row>
    <row r="23" spans="1:25" ht="21" customHeight="1">
      <c r="A23" s="226" t="s">
        <v>120</v>
      </c>
      <c r="B23" s="136"/>
      <c r="C23" s="229">
        <v>6</v>
      </c>
      <c r="D23" s="230"/>
      <c r="E23" s="230">
        <v>19</v>
      </c>
      <c r="F23" s="230"/>
      <c r="G23" s="230">
        <v>4</v>
      </c>
      <c r="H23" s="230"/>
      <c r="I23" s="230">
        <v>3</v>
      </c>
      <c r="J23" s="230"/>
      <c r="K23" s="231">
        <v>32</v>
      </c>
      <c r="L23" s="128"/>
      <c r="M23" s="227" t="s">
        <v>126</v>
      </c>
      <c r="N23" s="228">
        <v>56</v>
      </c>
      <c r="O23" s="128"/>
      <c r="P23" s="128"/>
      <c r="Q23" s="128"/>
      <c r="R23" s="128"/>
      <c r="S23" s="128"/>
      <c r="T23" s="128"/>
      <c r="U23" s="128"/>
      <c r="V23" s="128"/>
      <c r="W23" s="128"/>
      <c r="X23" s="128"/>
      <c r="Y23" s="128"/>
    </row>
    <row r="24" spans="1:25" ht="21" customHeight="1">
      <c r="A24" s="226" t="s">
        <v>121</v>
      </c>
      <c r="B24" s="136"/>
      <c r="C24" s="229">
        <v>4</v>
      </c>
      <c r="D24" s="230"/>
      <c r="E24" s="230">
        <v>5</v>
      </c>
      <c r="F24" s="230"/>
      <c r="G24" s="230">
        <v>14</v>
      </c>
      <c r="H24" s="230"/>
      <c r="I24" s="230">
        <v>25</v>
      </c>
      <c r="J24" s="230"/>
      <c r="K24" s="231">
        <v>48</v>
      </c>
      <c r="L24" s="128"/>
      <c r="M24" s="227" t="s">
        <v>121</v>
      </c>
      <c r="N24" s="228">
        <v>48</v>
      </c>
      <c r="O24" s="128"/>
      <c r="P24" s="128"/>
      <c r="Q24" s="128"/>
      <c r="R24" s="128"/>
      <c r="S24" s="128"/>
      <c r="T24" s="128"/>
      <c r="U24" s="128"/>
      <c r="V24" s="128"/>
      <c r="W24" s="128"/>
      <c r="X24" s="128"/>
      <c r="Y24" s="128"/>
    </row>
    <row r="25" spans="1:25" ht="21" customHeight="1">
      <c r="A25" s="226" t="s">
        <v>123</v>
      </c>
      <c r="B25" s="136"/>
      <c r="C25" s="229">
        <v>10</v>
      </c>
      <c r="D25" s="230"/>
      <c r="E25" s="230">
        <v>16</v>
      </c>
      <c r="F25" s="230"/>
      <c r="G25" s="230">
        <v>12</v>
      </c>
      <c r="H25" s="230"/>
      <c r="I25" s="230">
        <v>24</v>
      </c>
      <c r="J25" s="230"/>
      <c r="K25" s="231">
        <v>62</v>
      </c>
      <c r="L25" s="128"/>
      <c r="M25" s="227" t="s">
        <v>115</v>
      </c>
      <c r="N25" s="228">
        <v>44</v>
      </c>
      <c r="O25" s="128"/>
      <c r="P25" s="128"/>
      <c r="Q25" s="128"/>
      <c r="R25" s="128"/>
      <c r="S25" s="128"/>
      <c r="T25" s="128"/>
      <c r="U25" s="128"/>
      <c r="V25" s="128"/>
      <c r="W25" s="128"/>
      <c r="X25" s="128"/>
      <c r="Y25" s="128"/>
    </row>
    <row r="26" spans="1:25" ht="21" customHeight="1">
      <c r="A26" s="226" t="s">
        <v>124</v>
      </c>
      <c r="B26" s="136"/>
      <c r="C26" s="229">
        <v>3</v>
      </c>
      <c r="D26" s="230"/>
      <c r="E26" s="230">
        <v>4</v>
      </c>
      <c r="F26" s="230"/>
      <c r="G26" s="230">
        <v>6</v>
      </c>
      <c r="H26" s="230"/>
      <c r="I26" s="230">
        <v>11</v>
      </c>
      <c r="J26" s="230"/>
      <c r="K26" s="231">
        <v>24</v>
      </c>
      <c r="L26" s="128"/>
      <c r="M26" s="227" t="s">
        <v>109</v>
      </c>
      <c r="N26" s="228">
        <v>40</v>
      </c>
      <c r="O26" s="128"/>
      <c r="P26" s="128"/>
      <c r="Q26" s="128"/>
      <c r="R26" s="128"/>
      <c r="S26" s="128"/>
      <c r="T26" s="128"/>
      <c r="U26" s="128"/>
      <c r="V26" s="128"/>
      <c r="W26" s="128"/>
      <c r="X26" s="128"/>
      <c r="Y26" s="128"/>
    </row>
    <row r="27" spans="1:25" ht="21" customHeight="1">
      <c r="A27" s="226" t="s">
        <v>125</v>
      </c>
      <c r="B27" s="136"/>
      <c r="C27" s="229">
        <v>20</v>
      </c>
      <c r="D27" s="230"/>
      <c r="E27" s="230">
        <v>43</v>
      </c>
      <c r="F27" s="230"/>
      <c r="G27" s="230">
        <v>27</v>
      </c>
      <c r="H27" s="230"/>
      <c r="I27" s="230">
        <v>36</v>
      </c>
      <c r="J27" s="230"/>
      <c r="K27" s="231">
        <v>126</v>
      </c>
      <c r="L27" s="128"/>
      <c r="M27" s="227" t="s">
        <v>139</v>
      </c>
      <c r="N27" s="228">
        <v>35</v>
      </c>
      <c r="O27" s="128"/>
      <c r="P27" s="128"/>
      <c r="Q27" s="128"/>
      <c r="R27" s="128"/>
      <c r="S27" s="128"/>
      <c r="T27" s="128"/>
      <c r="U27" s="128"/>
      <c r="V27" s="128"/>
      <c r="W27" s="128"/>
      <c r="X27" s="128"/>
      <c r="Y27" s="128"/>
    </row>
    <row r="28" spans="1:25" ht="21" customHeight="1">
      <c r="A28" s="226" t="s">
        <v>126</v>
      </c>
      <c r="B28" s="136"/>
      <c r="C28" s="229">
        <v>16</v>
      </c>
      <c r="D28" s="230"/>
      <c r="E28" s="230">
        <v>30</v>
      </c>
      <c r="F28" s="230"/>
      <c r="G28" s="230">
        <v>3</v>
      </c>
      <c r="H28" s="230"/>
      <c r="I28" s="230">
        <v>7</v>
      </c>
      <c r="J28" s="230"/>
      <c r="K28" s="231">
        <v>56</v>
      </c>
      <c r="L28" s="128"/>
      <c r="M28" s="227" t="s">
        <v>120</v>
      </c>
      <c r="N28" s="228">
        <v>32</v>
      </c>
      <c r="O28" s="128"/>
      <c r="P28" s="128"/>
      <c r="Q28" s="128"/>
      <c r="R28" s="128"/>
      <c r="S28" s="128"/>
      <c r="T28" s="128"/>
      <c r="U28" s="128"/>
      <c r="V28" s="128"/>
      <c r="W28" s="128"/>
      <c r="X28" s="128"/>
      <c r="Y28" s="128"/>
    </row>
    <row r="29" spans="1:25" ht="21" customHeight="1">
      <c r="A29" s="226" t="s">
        <v>127</v>
      </c>
      <c r="B29" s="136"/>
      <c r="C29" s="229">
        <v>1</v>
      </c>
      <c r="D29" s="230"/>
      <c r="E29" s="230">
        <v>1</v>
      </c>
      <c r="F29" s="230"/>
      <c r="G29" s="230">
        <v>2</v>
      </c>
      <c r="H29" s="230"/>
      <c r="I29" s="230">
        <v>5</v>
      </c>
      <c r="J29" s="230"/>
      <c r="K29" s="231">
        <v>9</v>
      </c>
      <c r="L29" s="128"/>
      <c r="M29" s="227" t="s">
        <v>511</v>
      </c>
      <c r="N29" s="228">
        <v>32</v>
      </c>
      <c r="O29" s="128"/>
      <c r="P29" s="128"/>
      <c r="Q29" s="128"/>
      <c r="R29" s="128"/>
      <c r="S29" s="128"/>
      <c r="T29" s="128"/>
      <c r="U29" s="128"/>
      <c r="V29" s="128"/>
      <c r="W29" s="128"/>
      <c r="X29" s="128"/>
      <c r="Y29" s="128"/>
    </row>
    <row r="30" spans="1:25" ht="21" customHeight="1">
      <c r="A30" s="226" t="s">
        <v>128</v>
      </c>
      <c r="B30" s="136"/>
      <c r="C30" s="229">
        <v>11</v>
      </c>
      <c r="D30" s="230"/>
      <c r="E30" s="230">
        <v>32</v>
      </c>
      <c r="F30" s="230"/>
      <c r="G30" s="230">
        <v>5</v>
      </c>
      <c r="H30" s="230"/>
      <c r="I30" s="230">
        <v>11</v>
      </c>
      <c r="J30" s="230"/>
      <c r="K30" s="231">
        <v>59</v>
      </c>
      <c r="L30" s="128"/>
      <c r="M30" s="227" t="s">
        <v>114</v>
      </c>
      <c r="N30" s="228">
        <v>31</v>
      </c>
      <c r="O30" s="128"/>
      <c r="P30" s="128"/>
      <c r="Q30" s="128"/>
      <c r="R30" s="128"/>
      <c r="S30" s="128"/>
      <c r="T30" s="128"/>
      <c r="U30" s="128"/>
      <c r="V30" s="128"/>
      <c r="W30" s="128"/>
      <c r="X30" s="128"/>
      <c r="Y30" s="128"/>
    </row>
    <row r="31" spans="1:25" ht="21" customHeight="1">
      <c r="A31" s="226" t="s">
        <v>129</v>
      </c>
      <c r="B31" s="136"/>
      <c r="C31" s="229">
        <v>3</v>
      </c>
      <c r="D31" s="230"/>
      <c r="E31" s="230">
        <v>13</v>
      </c>
      <c r="F31" s="230"/>
      <c r="G31" s="230"/>
      <c r="H31" s="230"/>
      <c r="I31" s="230"/>
      <c r="J31" s="230"/>
      <c r="K31" s="231">
        <v>16</v>
      </c>
      <c r="L31" s="128"/>
      <c r="M31" s="227" t="s">
        <v>131</v>
      </c>
      <c r="N31" s="228">
        <v>30</v>
      </c>
      <c r="O31" s="128"/>
      <c r="P31" s="128"/>
      <c r="Q31" s="128"/>
      <c r="R31" s="128"/>
      <c r="S31" s="128"/>
      <c r="T31" s="128"/>
      <c r="U31" s="128"/>
      <c r="V31" s="128"/>
      <c r="W31" s="128"/>
      <c r="X31" s="128"/>
      <c r="Y31" s="128"/>
    </row>
    <row r="32" spans="1:25" ht="21" customHeight="1">
      <c r="A32" s="226" t="s">
        <v>130</v>
      </c>
      <c r="B32" s="136"/>
      <c r="C32" s="229">
        <v>24</v>
      </c>
      <c r="D32" s="230"/>
      <c r="E32" s="230">
        <v>42</v>
      </c>
      <c r="F32" s="230"/>
      <c r="G32" s="230"/>
      <c r="H32" s="230"/>
      <c r="I32" s="230"/>
      <c r="J32" s="230"/>
      <c r="K32" s="231">
        <v>66</v>
      </c>
      <c r="L32" s="128"/>
      <c r="M32" s="227" t="s">
        <v>124</v>
      </c>
      <c r="N32" s="228">
        <v>24</v>
      </c>
      <c r="O32" s="128"/>
      <c r="P32" s="128"/>
      <c r="Q32" s="128"/>
      <c r="R32" s="128"/>
      <c r="S32" s="128"/>
      <c r="T32" s="128"/>
      <c r="U32" s="128"/>
      <c r="V32" s="128"/>
      <c r="W32" s="128"/>
      <c r="X32" s="128"/>
      <c r="Y32" s="128"/>
    </row>
    <row r="33" spans="1:25" ht="21" customHeight="1">
      <c r="A33" s="226" t="s">
        <v>131</v>
      </c>
      <c r="B33" s="136"/>
      <c r="C33" s="229">
        <v>2</v>
      </c>
      <c r="D33" s="230"/>
      <c r="E33" s="230">
        <v>14</v>
      </c>
      <c r="F33" s="230"/>
      <c r="G33" s="230">
        <v>2</v>
      </c>
      <c r="H33" s="230"/>
      <c r="I33" s="230">
        <v>12</v>
      </c>
      <c r="J33" s="230"/>
      <c r="K33" s="231">
        <v>30</v>
      </c>
      <c r="L33" s="128"/>
      <c r="M33" s="227" t="s">
        <v>134</v>
      </c>
      <c r="N33" s="228">
        <v>18</v>
      </c>
      <c r="O33" s="128"/>
      <c r="P33" s="128"/>
      <c r="Q33" s="128"/>
      <c r="R33" s="128"/>
      <c r="S33" s="128"/>
      <c r="T33" s="128"/>
      <c r="U33" s="128"/>
      <c r="V33" s="128"/>
      <c r="W33" s="128"/>
      <c r="X33" s="128"/>
      <c r="Y33" s="128"/>
    </row>
    <row r="34" spans="1:25" ht="21" customHeight="1">
      <c r="A34" s="226" t="s">
        <v>132</v>
      </c>
      <c r="B34" s="136"/>
      <c r="C34" s="229">
        <v>5</v>
      </c>
      <c r="D34" s="230"/>
      <c r="E34" s="230">
        <v>5</v>
      </c>
      <c r="F34" s="230"/>
      <c r="G34" s="230">
        <v>45</v>
      </c>
      <c r="H34" s="230"/>
      <c r="I34" s="230">
        <v>29</v>
      </c>
      <c r="J34" s="230"/>
      <c r="K34" s="231">
        <v>84</v>
      </c>
      <c r="L34" s="128"/>
      <c r="M34" s="227" t="s">
        <v>117</v>
      </c>
      <c r="N34" s="228">
        <v>17</v>
      </c>
      <c r="O34" s="128"/>
      <c r="P34" s="128"/>
      <c r="Q34" s="128"/>
      <c r="R34" s="128"/>
      <c r="S34" s="128"/>
      <c r="T34" s="128"/>
      <c r="U34" s="128"/>
      <c r="V34" s="128"/>
      <c r="W34" s="128"/>
      <c r="X34" s="128"/>
      <c r="Y34" s="128"/>
    </row>
    <row r="35" spans="1:25" ht="21" customHeight="1">
      <c r="A35" s="226" t="s">
        <v>133</v>
      </c>
      <c r="B35" s="136"/>
      <c r="C35" s="229">
        <v>9</v>
      </c>
      <c r="D35" s="230"/>
      <c r="E35" s="230">
        <v>58</v>
      </c>
      <c r="F35" s="230"/>
      <c r="G35" s="230"/>
      <c r="H35" s="230"/>
      <c r="I35" s="230">
        <v>8</v>
      </c>
      <c r="J35" s="230"/>
      <c r="K35" s="231">
        <v>75</v>
      </c>
      <c r="L35" s="128"/>
      <c r="M35" s="227" t="s">
        <v>108</v>
      </c>
      <c r="N35" s="228">
        <v>16</v>
      </c>
      <c r="O35" s="128"/>
      <c r="P35" s="128"/>
      <c r="Q35" s="128"/>
      <c r="R35" s="128"/>
      <c r="S35" s="128"/>
      <c r="T35" s="128"/>
      <c r="U35" s="128"/>
      <c r="V35" s="128"/>
      <c r="W35" s="128"/>
      <c r="X35" s="128"/>
      <c r="Y35" s="128"/>
    </row>
    <row r="36" spans="1:25" ht="21" customHeight="1">
      <c r="A36" s="226" t="s">
        <v>134</v>
      </c>
      <c r="B36" s="136"/>
      <c r="C36" s="229">
        <v>1</v>
      </c>
      <c r="D36" s="230"/>
      <c r="E36" s="230">
        <v>1</v>
      </c>
      <c r="F36" s="230"/>
      <c r="G36" s="230">
        <v>10</v>
      </c>
      <c r="H36" s="230"/>
      <c r="I36" s="230">
        <v>6</v>
      </c>
      <c r="J36" s="230"/>
      <c r="K36" s="231">
        <v>18</v>
      </c>
      <c r="L36" s="128"/>
      <c r="M36" s="227" t="s">
        <v>129</v>
      </c>
      <c r="N36" s="228">
        <v>16</v>
      </c>
      <c r="O36" s="128"/>
      <c r="P36" s="128"/>
      <c r="Q36" s="128"/>
      <c r="R36" s="128"/>
      <c r="S36" s="128"/>
      <c r="T36" s="128"/>
      <c r="U36" s="128"/>
      <c r="V36" s="128"/>
      <c r="W36" s="128"/>
      <c r="X36" s="128"/>
      <c r="Y36" s="128"/>
    </row>
    <row r="37" spans="1:25" ht="21" customHeight="1">
      <c r="A37" s="226" t="s">
        <v>135</v>
      </c>
      <c r="B37" s="136"/>
      <c r="C37" s="229">
        <v>21</v>
      </c>
      <c r="D37" s="230"/>
      <c r="E37" s="230">
        <v>15</v>
      </c>
      <c r="F37" s="230"/>
      <c r="G37" s="230">
        <v>49</v>
      </c>
      <c r="H37" s="230"/>
      <c r="I37" s="230">
        <v>59</v>
      </c>
      <c r="J37" s="230"/>
      <c r="K37" s="231">
        <v>144</v>
      </c>
      <c r="L37" s="128"/>
      <c r="M37" s="227" t="s">
        <v>113</v>
      </c>
      <c r="N37" s="228">
        <v>9</v>
      </c>
      <c r="O37" s="128"/>
      <c r="P37" s="128"/>
      <c r="Q37" s="128"/>
      <c r="R37" s="128"/>
      <c r="S37" s="128"/>
      <c r="T37" s="128"/>
      <c r="U37" s="128"/>
      <c r="V37" s="128"/>
      <c r="W37" s="128"/>
      <c r="X37" s="128"/>
      <c r="Y37" s="128"/>
    </row>
    <row r="38" spans="1:25" ht="21" customHeight="1">
      <c r="A38" s="226" t="s">
        <v>136</v>
      </c>
      <c r="B38" s="136"/>
      <c r="C38" s="229"/>
      <c r="D38" s="230"/>
      <c r="E38" s="230">
        <v>1</v>
      </c>
      <c r="F38" s="230"/>
      <c r="G38" s="230">
        <v>5</v>
      </c>
      <c r="H38" s="230"/>
      <c r="I38" s="230">
        <v>1</v>
      </c>
      <c r="J38" s="230"/>
      <c r="K38" s="231">
        <v>7</v>
      </c>
      <c r="L38" s="128"/>
      <c r="M38" s="227" t="s">
        <v>127</v>
      </c>
      <c r="N38" s="228">
        <v>9</v>
      </c>
      <c r="O38" s="128"/>
      <c r="P38" s="128"/>
      <c r="Q38" s="128"/>
      <c r="R38" s="128"/>
      <c r="S38" s="128"/>
      <c r="T38" s="128"/>
      <c r="U38" s="128"/>
      <c r="V38" s="128"/>
      <c r="W38" s="128"/>
      <c r="X38" s="128"/>
      <c r="Y38" s="128"/>
    </row>
    <row r="39" spans="1:25" ht="21" customHeight="1">
      <c r="A39" s="226" t="s">
        <v>137</v>
      </c>
      <c r="B39" s="136"/>
      <c r="C39" s="229">
        <v>14</v>
      </c>
      <c r="D39" s="230"/>
      <c r="E39" s="230">
        <v>5</v>
      </c>
      <c r="F39" s="230"/>
      <c r="G39" s="230">
        <v>17</v>
      </c>
      <c r="H39" s="230"/>
      <c r="I39" s="230">
        <v>24</v>
      </c>
      <c r="J39" s="230"/>
      <c r="K39" s="231">
        <v>60</v>
      </c>
      <c r="L39" s="128"/>
      <c r="M39" s="227" t="s">
        <v>136</v>
      </c>
      <c r="N39" s="228">
        <v>7</v>
      </c>
      <c r="O39" s="128"/>
      <c r="P39" s="128"/>
      <c r="Q39" s="128"/>
      <c r="R39" s="128"/>
      <c r="S39" s="128"/>
      <c r="T39" s="128"/>
      <c r="U39" s="128"/>
      <c r="V39" s="128"/>
      <c r="W39" s="128"/>
      <c r="X39" s="128"/>
      <c r="Y39" s="128"/>
    </row>
    <row r="40" spans="1:25" ht="21" customHeight="1">
      <c r="A40" s="226" t="s">
        <v>138</v>
      </c>
      <c r="B40" s="136"/>
      <c r="C40" s="229"/>
      <c r="D40" s="230"/>
      <c r="E40" s="230"/>
      <c r="F40" s="230"/>
      <c r="G40" s="230">
        <v>1</v>
      </c>
      <c r="H40" s="230"/>
      <c r="I40" s="230"/>
      <c r="J40" s="230"/>
      <c r="K40" s="231">
        <v>1</v>
      </c>
      <c r="L40" s="128"/>
      <c r="M40" s="227" t="s">
        <v>110</v>
      </c>
      <c r="N40" s="228">
        <v>3</v>
      </c>
      <c r="O40" s="128"/>
      <c r="P40" s="128"/>
      <c r="Q40" s="128"/>
      <c r="R40" s="128"/>
      <c r="S40" s="128"/>
      <c r="T40" s="128"/>
      <c r="U40" s="128"/>
      <c r="V40" s="128"/>
      <c r="W40" s="128"/>
      <c r="X40" s="128"/>
      <c r="Y40" s="128"/>
    </row>
    <row r="41" spans="1:25" ht="21" customHeight="1">
      <c r="A41" s="226" t="s">
        <v>139</v>
      </c>
      <c r="B41" s="136"/>
      <c r="C41" s="229">
        <v>4</v>
      </c>
      <c r="D41" s="230"/>
      <c r="E41" s="230">
        <v>25</v>
      </c>
      <c r="F41" s="230"/>
      <c r="G41" s="230">
        <v>3</v>
      </c>
      <c r="H41" s="230"/>
      <c r="I41" s="230">
        <v>3</v>
      </c>
      <c r="J41" s="230"/>
      <c r="K41" s="231">
        <v>35</v>
      </c>
      <c r="L41" s="128"/>
      <c r="M41" s="227" t="s">
        <v>111</v>
      </c>
      <c r="N41" s="228">
        <v>2</v>
      </c>
      <c r="O41" s="128"/>
      <c r="P41" s="128"/>
      <c r="Q41" s="128"/>
      <c r="R41" s="128"/>
      <c r="S41" s="128"/>
      <c r="T41" s="128"/>
      <c r="U41" s="128"/>
      <c r="V41" s="128"/>
      <c r="W41" s="128"/>
      <c r="X41" s="128"/>
      <c r="Y41" s="128"/>
    </row>
    <row r="42" spans="1:25" ht="21" customHeight="1">
      <c r="A42" s="226" t="s">
        <v>511</v>
      </c>
      <c r="B42" s="136"/>
      <c r="C42" s="229">
        <v>4</v>
      </c>
      <c r="D42" s="230"/>
      <c r="E42" s="230">
        <v>15</v>
      </c>
      <c r="F42" s="230"/>
      <c r="G42" s="230">
        <v>4</v>
      </c>
      <c r="H42" s="230"/>
      <c r="I42" s="230">
        <v>9</v>
      </c>
      <c r="J42" s="230"/>
      <c r="K42" s="231">
        <v>32</v>
      </c>
      <c r="L42" s="128"/>
      <c r="M42" s="227" t="s">
        <v>138</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248</v>
      </c>
      <c r="D44" s="234">
        <v>0</v>
      </c>
      <c r="E44" s="234">
        <v>911</v>
      </c>
      <c r="F44" s="234">
        <v>0</v>
      </c>
      <c r="G44" s="234">
        <v>330</v>
      </c>
      <c r="H44" s="234">
        <v>0</v>
      </c>
      <c r="I44" s="234">
        <v>409</v>
      </c>
      <c r="J44" s="234">
        <v>0</v>
      </c>
      <c r="K44" s="235">
        <v>1898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topLeftCell="A13" zoomScale="50" zoomScaleNormal="80" zoomScaleSheetLayoutView="50" workbookViewId="0">
      <selection activeCell="G36" sqref="G3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1" t="s">
        <v>31</v>
      </c>
      <c r="B1" s="91"/>
      <c r="C1" s="92"/>
      <c r="D1" s="92"/>
      <c r="E1" s="93"/>
      <c r="F1" s="5"/>
      <c r="G1" s="5"/>
      <c r="H1" s="5"/>
    </row>
    <row r="2" spans="1:8" ht="39.950000000000003" customHeight="1">
      <c r="A2" s="581"/>
      <c r="B2" s="91"/>
      <c r="C2" s="102" t="s">
        <v>20</v>
      </c>
      <c r="D2" s="110"/>
      <c r="E2" s="93"/>
      <c r="F2" s="6"/>
      <c r="G2" s="5"/>
      <c r="H2" s="5"/>
    </row>
    <row r="3" spans="1:8" ht="8.1" customHeight="1">
      <c r="A3" s="581"/>
      <c r="B3" s="91"/>
      <c r="C3" s="94"/>
      <c r="D3" s="94"/>
      <c r="E3" s="93"/>
      <c r="F3" s="6"/>
      <c r="G3" s="5"/>
      <c r="H3" s="5"/>
    </row>
    <row r="4" spans="1:8" s="7" customFormat="1" ht="39.950000000000003" customHeight="1">
      <c r="A4" s="581"/>
      <c r="B4" s="91"/>
      <c r="C4" s="95" t="s">
        <v>43</v>
      </c>
      <c r="D4" s="95"/>
      <c r="E4" s="96">
        <v>3</v>
      </c>
      <c r="F4" s="5"/>
      <c r="G4" s="5"/>
      <c r="H4" s="5"/>
    </row>
    <row r="5" spans="1:8" s="7" customFormat="1" ht="8.1" customHeight="1">
      <c r="A5" s="581"/>
      <c r="B5" s="91"/>
      <c r="C5" s="95"/>
      <c r="D5" s="95"/>
      <c r="E5" s="96"/>
      <c r="F5" s="5"/>
      <c r="G5" s="5"/>
      <c r="H5" s="5"/>
    </row>
    <row r="6" spans="1:8" s="7" customFormat="1" ht="39.950000000000003" customHeight="1">
      <c r="A6" s="581"/>
      <c r="B6" s="91"/>
      <c r="C6" s="95" t="s">
        <v>22</v>
      </c>
      <c r="D6" s="95"/>
      <c r="E6" s="96">
        <v>4</v>
      </c>
      <c r="F6" s="5"/>
      <c r="G6" s="5"/>
      <c r="H6" s="5"/>
    </row>
    <row r="7" spans="1:8" s="7" customFormat="1" ht="8.1" customHeight="1">
      <c r="A7" s="581"/>
      <c r="B7" s="91"/>
      <c r="C7" s="95"/>
      <c r="D7" s="95"/>
      <c r="E7" s="96"/>
      <c r="F7" s="5"/>
      <c r="G7" s="5"/>
      <c r="H7" s="5"/>
    </row>
    <row r="8" spans="1:8" s="7" customFormat="1" ht="46.5" customHeight="1">
      <c r="A8" s="581"/>
      <c r="B8" s="91"/>
      <c r="C8" s="95" t="s">
        <v>68</v>
      </c>
      <c r="D8" s="95"/>
      <c r="E8" s="96">
        <v>5</v>
      </c>
      <c r="F8" s="5"/>
      <c r="G8" s="5"/>
      <c r="H8" s="5"/>
    </row>
    <row r="9" spans="1:8" s="7" customFormat="1" ht="8.1" customHeight="1">
      <c r="A9" s="581"/>
      <c r="B9" s="91"/>
      <c r="C9" s="95"/>
      <c r="D9" s="95"/>
      <c r="E9" s="96"/>
      <c r="F9" s="5"/>
      <c r="G9" s="5"/>
      <c r="H9" s="5"/>
    </row>
    <row r="10" spans="1:8" s="7" customFormat="1" ht="46.5" customHeight="1">
      <c r="A10" s="581"/>
      <c r="B10" s="91"/>
      <c r="C10" s="95" t="s">
        <v>69</v>
      </c>
      <c r="D10" s="95"/>
      <c r="E10" s="96">
        <v>6</v>
      </c>
      <c r="F10" s="5"/>
      <c r="G10" s="5"/>
      <c r="H10" s="5"/>
    </row>
    <row r="11" spans="1:8" s="7" customFormat="1" ht="8.1" customHeight="1">
      <c r="A11" s="581"/>
      <c r="B11" s="91"/>
      <c r="C11" s="95"/>
      <c r="D11" s="95"/>
      <c r="E11" s="96"/>
      <c r="F11" s="5"/>
      <c r="G11" s="5"/>
      <c r="H11" s="5"/>
    </row>
    <row r="12" spans="1:8" s="7" customFormat="1" ht="46.5">
      <c r="A12" s="581"/>
      <c r="B12" s="91"/>
      <c r="C12" s="95" t="s">
        <v>23</v>
      </c>
      <c r="D12" s="95"/>
      <c r="E12" s="96">
        <v>7</v>
      </c>
      <c r="F12" s="5"/>
      <c r="G12" s="5"/>
      <c r="H12" s="5"/>
    </row>
    <row r="13" spans="1:8" s="7" customFormat="1" ht="8.1" customHeight="1">
      <c r="A13" s="581"/>
      <c r="B13" s="91"/>
      <c r="C13" s="95"/>
      <c r="D13" s="95"/>
      <c r="E13" s="96"/>
      <c r="F13" s="5"/>
      <c r="G13" s="5"/>
      <c r="H13" s="5"/>
    </row>
    <row r="14" spans="1:8" s="7" customFormat="1" ht="39.950000000000003" customHeight="1">
      <c r="A14" s="581"/>
      <c r="B14" s="91"/>
      <c r="C14" s="95" t="s">
        <v>44</v>
      </c>
      <c r="D14" s="95"/>
      <c r="E14" s="96">
        <v>8</v>
      </c>
      <c r="F14" s="5"/>
      <c r="G14" s="5"/>
      <c r="H14" s="5"/>
    </row>
    <row r="15" spans="1:8" s="7" customFormat="1" ht="8.1" customHeight="1">
      <c r="A15" s="581"/>
      <c r="B15" s="91"/>
      <c r="C15" s="95"/>
      <c r="D15" s="95"/>
      <c r="E15" s="96"/>
      <c r="F15" s="5"/>
      <c r="G15" s="5"/>
      <c r="H15" s="5"/>
    </row>
    <row r="16" spans="1:8" s="7" customFormat="1" ht="39.950000000000003" customHeight="1">
      <c r="A16" s="581"/>
      <c r="B16" s="91"/>
      <c r="C16" s="95" t="s">
        <v>24</v>
      </c>
      <c r="D16" s="95"/>
      <c r="E16" s="96">
        <v>9</v>
      </c>
      <c r="F16" s="5"/>
      <c r="G16" s="5"/>
      <c r="H16" s="5"/>
    </row>
    <row r="17" spans="1:8" s="7" customFormat="1" ht="8.1" customHeight="1">
      <c r="A17" s="581"/>
      <c r="B17" s="91"/>
      <c r="C17" s="95"/>
      <c r="D17" s="95"/>
      <c r="E17" s="96"/>
      <c r="F17" s="5"/>
      <c r="G17" s="5"/>
      <c r="H17" s="5"/>
    </row>
    <row r="18" spans="1:8" s="7" customFormat="1" ht="39.950000000000003" customHeight="1">
      <c r="A18" s="581"/>
      <c r="B18" s="91"/>
      <c r="C18" s="95" t="s">
        <v>45</v>
      </c>
      <c r="D18" s="95"/>
      <c r="E18" s="96">
        <v>10</v>
      </c>
      <c r="F18" s="5"/>
      <c r="G18" s="5"/>
      <c r="H18" s="5"/>
    </row>
    <row r="19" spans="1:8" s="7" customFormat="1" ht="8.1" customHeight="1">
      <c r="A19" s="581"/>
      <c r="B19" s="91"/>
      <c r="C19" s="95"/>
      <c r="D19" s="95"/>
      <c r="E19" s="96"/>
      <c r="F19" s="5"/>
      <c r="G19" s="5"/>
      <c r="H19" s="5"/>
    </row>
    <row r="20" spans="1:8" s="7" customFormat="1" ht="39.950000000000003" customHeight="1">
      <c r="A20" s="581"/>
      <c r="B20" s="91"/>
      <c r="C20" s="95" t="s">
        <v>25</v>
      </c>
      <c r="D20" s="95"/>
      <c r="E20" s="96">
        <v>11</v>
      </c>
      <c r="F20" s="5"/>
      <c r="G20" s="5"/>
      <c r="H20" s="5"/>
    </row>
    <row r="21" spans="1:8" s="7" customFormat="1" ht="8.1" customHeight="1">
      <c r="A21" s="581"/>
      <c r="B21" s="91"/>
      <c r="C21" s="97"/>
      <c r="D21" s="97"/>
      <c r="E21" s="98"/>
      <c r="F21" s="5"/>
      <c r="G21" s="5"/>
      <c r="H21" s="5"/>
    </row>
    <row r="22" spans="1:8" s="7" customFormat="1" ht="39.950000000000003" customHeight="1">
      <c r="A22" s="581"/>
      <c r="B22" s="91"/>
      <c r="C22" s="102" t="s">
        <v>26</v>
      </c>
      <c r="D22" s="110"/>
      <c r="E22" s="93"/>
      <c r="F22" s="5"/>
      <c r="G22" s="5"/>
      <c r="H22" s="5"/>
    </row>
    <row r="23" spans="1:8" s="7" customFormat="1" ht="8.1" customHeight="1">
      <c r="A23" s="581"/>
      <c r="B23" s="91"/>
      <c r="C23" s="97"/>
      <c r="D23" s="97"/>
      <c r="E23" s="98"/>
      <c r="F23" s="5"/>
      <c r="G23" s="5"/>
      <c r="H23" s="5"/>
    </row>
    <row r="24" spans="1:8" s="7" customFormat="1" ht="39.950000000000003" customHeight="1">
      <c r="A24" s="581"/>
      <c r="B24" s="91"/>
      <c r="C24" s="99" t="s">
        <v>7</v>
      </c>
      <c r="D24" s="99"/>
      <c r="E24" s="98">
        <v>12</v>
      </c>
      <c r="F24" s="5"/>
      <c r="G24" s="5"/>
      <c r="H24" s="5"/>
    </row>
    <row r="25" spans="1:8" s="7" customFormat="1" ht="8.1" customHeight="1">
      <c r="A25" s="581"/>
      <c r="B25" s="91"/>
      <c r="C25" s="99"/>
      <c r="D25" s="99"/>
      <c r="E25" s="98"/>
      <c r="F25" s="5"/>
      <c r="G25" s="5"/>
      <c r="H25" s="5"/>
    </row>
    <row r="26" spans="1:8" s="7" customFormat="1" ht="60" customHeight="1">
      <c r="A26" s="581"/>
      <c r="B26" s="91"/>
      <c r="C26" s="99" t="s">
        <v>27</v>
      </c>
      <c r="D26" s="99"/>
      <c r="E26" s="98">
        <v>13</v>
      </c>
      <c r="F26" s="5"/>
      <c r="G26" s="5"/>
      <c r="H26" s="5"/>
    </row>
    <row r="27" spans="1:8" s="7" customFormat="1" ht="8.1" customHeight="1">
      <c r="A27" s="581"/>
      <c r="B27" s="91"/>
      <c r="C27" s="99"/>
      <c r="D27" s="99"/>
      <c r="E27" s="98"/>
      <c r="F27" s="5"/>
      <c r="G27" s="5"/>
      <c r="H27" s="5"/>
    </row>
    <row r="28" spans="1:8" s="7" customFormat="1" ht="50.1" customHeight="1">
      <c r="A28" s="581"/>
      <c r="B28" s="91"/>
      <c r="C28" s="99" t="s">
        <v>55</v>
      </c>
      <c r="D28" s="99"/>
      <c r="E28" s="98">
        <v>14</v>
      </c>
      <c r="F28" s="5"/>
      <c r="G28" s="5"/>
      <c r="H28" s="5"/>
    </row>
    <row r="29" spans="1:8" s="7" customFormat="1" ht="8.1" customHeight="1">
      <c r="A29" s="581"/>
      <c r="B29" s="91"/>
      <c r="C29" s="99"/>
      <c r="D29" s="99"/>
      <c r="E29" s="98"/>
      <c r="F29" s="5"/>
      <c r="G29" s="5"/>
      <c r="H29" s="5"/>
    </row>
    <row r="30" spans="1:8" s="7" customFormat="1" ht="50.1" customHeight="1">
      <c r="A30" s="581"/>
      <c r="B30" s="91"/>
      <c r="C30" s="99" t="s">
        <v>46</v>
      </c>
      <c r="D30" s="99"/>
      <c r="E30" s="98">
        <v>15</v>
      </c>
      <c r="F30" s="5"/>
      <c r="G30" s="5"/>
      <c r="H30" s="5"/>
    </row>
    <row r="31" spans="1:8" s="7" customFormat="1" ht="8.1" customHeight="1">
      <c r="A31" s="581"/>
      <c r="B31" s="91"/>
      <c r="C31" s="99"/>
      <c r="D31" s="99"/>
      <c r="E31" s="98"/>
      <c r="F31" s="5"/>
      <c r="G31" s="5"/>
      <c r="H31" s="5"/>
    </row>
    <row r="32" spans="1:8" s="7" customFormat="1" ht="60" customHeight="1">
      <c r="A32" s="581"/>
      <c r="B32" s="91"/>
      <c r="C32" s="99" t="s">
        <v>28</v>
      </c>
      <c r="D32" s="99"/>
      <c r="E32" s="98">
        <v>16</v>
      </c>
      <c r="F32" s="5"/>
      <c r="G32" s="5"/>
      <c r="H32" s="5"/>
    </row>
    <row r="33" spans="1:8" s="7" customFormat="1" ht="8.1" customHeight="1">
      <c r="A33" s="581"/>
      <c r="B33" s="91"/>
      <c r="C33" s="97"/>
      <c r="D33" s="97"/>
      <c r="E33" s="98"/>
      <c r="F33" s="5"/>
      <c r="G33" s="5"/>
      <c r="H33" s="5"/>
    </row>
    <row r="34" spans="1:8" s="7" customFormat="1" ht="39.950000000000003" customHeight="1">
      <c r="A34" s="581"/>
      <c r="B34" s="91"/>
      <c r="C34" s="102" t="s">
        <v>32</v>
      </c>
      <c r="D34" s="110"/>
      <c r="E34" s="93"/>
      <c r="F34" s="5"/>
      <c r="G34" s="5"/>
      <c r="H34" s="5"/>
    </row>
    <row r="35" spans="1:8" s="7" customFormat="1" ht="8.1" customHeight="1">
      <c r="A35" s="581"/>
      <c r="B35" s="91"/>
      <c r="C35" s="97"/>
      <c r="D35" s="97"/>
      <c r="E35" s="98"/>
      <c r="F35" s="5"/>
      <c r="G35" s="5"/>
      <c r="H35" s="5"/>
    </row>
    <row r="36" spans="1:8" s="7" customFormat="1" ht="50.1" customHeight="1">
      <c r="A36" s="581"/>
      <c r="B36" s="91"/>
      <c r="C36" s="99" t="s">
        <v>47</v>
      </c>
      <c r="D36" s="99"/>
      <c r="E36" s="98">
        <v>27</v>
      </c>
      <c r="F36" s="5"/>
      <c r="G36" s="5"/>
      <c r="H36" s="5"/>
    </row>
    <row r="37" spans="1:8" s="7" customFormat="1" ht="8.1" customHeight="1">
      <c r="A37" s="581"/>
      <c r="B37" s="91"/>
      <c r="C37" s="99"/>
      <c r="D37" s="99"/>
      <c r="E37" s="98"/>
      <c r="F37" s="5"/>
      <c r="G37" s="5"/>
      <c r="H37" s="5"/>
    </row>
    <row r="38" spans="1:8" s="7" customFormat="1" ht="60" customHeight="1">
      <c r="A38" s="581"/>
      <c r="B38" s="91"/>
      <c r="C38" s="99" t="s">
        <v>70</v>
      </c>
      <c r="D38" s="99"/>
      <c r="E38" s="98">
        <v>28</v>
      </c>
      <c r="F38" s="5"/>
      <c r="G38" s="5"/>
      <c r="H38" s="5"/>
    </row>
    <row r="39" spans="1:8" s="7" customFormat="1" ht="8.1" customHeight="1">
      <c r="A39" s="581" t="s">
        <v>31</v>
      </c>
      <c r="B39" s="91"/>
      <c r="C39" s="99"/>
      <c r="D39" s="99"/>
      <c r="E39" s="98"/>
      <c r="F39" s="5"/>
      <c r="G39" s="5"/>
      <c r="H39" s="5"/>
    </row>
    <row r="40" spans="1:8" s="7" customFormat="1" ht="39.950000000000003" customHeight="1">
      <c r="A40" s="581"/>
      <c r="B40" s="91"/>
      <c r="C40" s="102" t="s">
        <v>52</v>
      </c>
      <c r="D40" s="110"/>
      <c r="E40" s="98"/>
      <c r="F40" s="5"/>
      <c r="G40" s="5"/>
      <c r="H40" s="5"/>
    </row>
    <row r="41" spans="1:8" s="7" customFormat="1" ht="8.1" customHeight="1">
      <c r="A41" s="581"/>
      <c r="B41" s="91"/>
      <c r="C41" s="99"/>
      <c r="D41" s="99"/>
      <c r="E41" s="98"/>
      <c r="F41" s="5"/>
      <c r="G41" s="5"/>
      <c r="H41" s="5"/>
    </row>
    <row r="42" spans="1:8" s="7" customFormat="1" ht="39.950000000000003" customHeight="1">
      <c r="A42" s="581"/>
      <c r="B42" s="91"/>
      <c r="C42" s="99" t="s">
        <v>53</v>
      </c>
      <c r="D42" s="99"/>
      <c r="E42" s="98">
        <v>42</v>
      </c>
      <c r="F42" s="5"/>
      <c r="G42" s="5"/>
      <c r="H42" s="5"/>
    </row>
    <row r="43" spans="1:8" s="7" customFormat="1" ht="8.1" customHeight="1">
      <c r="A43" s="581"/>
      <c r="B43" s="91"/>
      <c r="C43" s="99"/>
      <c r="D43" s="99"/>
      <c r="E43" s="98"/>
      <c r="F43" s="5"/>
      <c r="G43" s="5"/>
      <c r="H43" s="5"/>
    </row>
    <row r="44" spans="1:8" s="7" customFormat="1" ht="39.950000000000003" customHeight="1">
      <c r="A44" s="581"/>
      <c r="B44" s="91"/>
      <c r="C44" s="99" t="s">
        <v>54</v>
      </c>
      <c r="D44" s="99"/>
      <c r="E44" s="98">
        <v>43</v>
      </c>
      <c r="F44" s="5"/>
      <c r="G44" s="5"/>
      <c r="H44" s="5"/>
    </row>
    <row r="45" spans="1:8" s="7" customFormat="1" ht="8.1" customHeight="1">
      <c r="A45" s="581"/>
      <c r="B45" s="91"/>
      <c r="C45" s="99"/>
      <c r="D45" s="99"/>
      <c r="E45" s="98"/>
      <c r="F45" s="5"/>
      <c r="G45" s="5"/>
      <c r="H45" s="5"/>
    </row>
    <row r="46" spans="1:8" s="7" customFormat="1" ht="39.950000000000003" customHeight="1">
      <c r="A46" s="581"/>
      <c r="B46" s="91"/>
      <c r="C46" s="99" t="s">
        <v>56</v>
      </c>
      <c r="D46" s="99"/>
      <c r="E46" s="98">
        <v>44</v>
      </c>
      <c r="F46" s="5"/>
      <c r="G46" s="5"/>
      <c r="H46" s="5"/>
    </row>
    <row r="47" spans="1:8" s="7" customFormat="1" ht="8.1" customHeight="1">
      <c r="A47" s="581"/>
      <c r="B47" s="91"/>
      <c r="C47" s="99"/>
      <c r="D47" s="99"/>
      <c r="E47" s="98"/>
      <c r="F47" s="5"/>
      <c r="G47" s="5"/>
      <c r="H47" s="5"/>
    </row>
    <row r="48" spans="1:8" s="7" customFormat="1" ht="39.950000000000003" customHeight="1">
      <c r="A48" s="581"/>
      <c r="B48" s="91"/>
      <c r="C48" s="102" t="s">
        <v>57</v>
      </c>
      <c r="D48" s="110"/>
      <c r="E48" s="98"/>
      <c r="F48" s="5"/>
      <c r="G48" s="5"/>
      <c r="H48" s="5"/>
    </row>
    <row r="49" spans="1:8" s="7" customFormat="1" ht="8.1" customHeight="1">
      <c r="A49" s="581"/>
      <c r="B49" s="91"/>
      <c r="C49" s="99"/>
      <c r="D49" s="94"/>
      <c r="E49" s="98"/>
      <c r="F49" s="5"/>
      <c r="G49" s="5"/>
      <c r="H49" s="5"/>
    </row>
    <row r="50" spans="1:8" s="7" customFormat="1" ht="39.950000000000003" customHeight="1">
      <c r="A50" s="581"/>
      <c r="B50" s="91"/>
      <c r="C50" s="99" t="s">
        <v>58</v>
      </c>
      <c r="D50" s="94"/>
      <c r="E50" s="98">
        <v>45</v>
      </c>
      <c r="F50" s="5"/>
      <c r="G50" s="5"/>
      <c r="H50" s="5"/>
    </row>
    <row r="51" spans="1:8" s="7" customFormat="1" ht="8.1" customHeight="1">
      <c r="A51" s="581"/>
      <c r="B51" s="91"/>
      <c r="C51" s="99"/>
      <c r="D51" s="94"/>
      <c r="E51" s="98" t="s">
        <v>71</v>
      </c>
      <c r="F51" s="5"/>
      <c r="G51" s="5"/>
      <c r="H51" s="5"/>
    </row>
    <row r="52" spans="1:8" s="7" customFormat="1" ht="39" customHeight="1">
      <c r="A52" s="581"/>
      <c r="B52" s="91"/>
      <c r="C52" s="99" t="s">
        <v>72</v>
      </c>
      <c r="D52" s="94"/>
      <c r="E52" s="98">
        <v>46</v>
      </c>
      <c r="F52" s="5"/>
      <c r="G52" s="5"/>
      <c r="H52" s="5"/>
    </row>
    <row r="53" spans="1:8" s="7" customFormat="1" ht="8.1" customHeight="1">
      <c r="A53" s="581"/>
      <c r="B53" s="91"/>
      <c r="C53" s="99"/>
      <c r="D53" s="94"/>
      <c r="E53" s="98"/>
      <c r="F53" s="5"/>
      <c r="G53" s="5"/>
      <c r="H53" s="5"/>
    </row>
    <row r="54" spans="1:8" s="7" customFormat="1" ht="39.950000000000003" customHeight="1">
      <c r="A54" s="581"/>
      <c r="B54" s="91"/>
      <c r="C54" s="99" t="s">
        <v>59</v>
      </c>
      <c r="D54" s="99"/>
      <c r="E54" s="98">
        <v>47</v>
      </c>
      <c r="F54" s="5"/>
      <c r="G54" s="5"/>
      <c r="H54" s="5"/>
    </row>
    <row r="55" spans="1:8" s="7" customFormat="1" ht="8.1" customHeight="1">
      <c r="A55" s="581"/>
      <c r="B55" s="91"/>
      <c r="C55" s="99"/>
      <c r="D55" s="99"/>
      <c r="E55" s="98"/>
      <c r="F55" s="5"/>
      <c r="G55" s="5"/>
      <c r="H55" s="5"/>
    </row>
    <row r="56" spans="1:8" s="7" customFormat="1" ht="39.950000000000003" customHeight="1">
      <c r="A56" s="581"/>
      <c r="B56" s="91"/>
      <c r="C56" s="99" t="s">
        <v>60</v>
      </c>
      <c r="D56" s="99"/>
      <c r="E56" s="98">
        <v>48</v>
      </c>
      <c r="F56" s="5"/>
      <c r="G56" s="5"/>
      <c r="H56" s="5"/>
    </row>
    <row r="57" spans="1:8" s="7" customFormat="1" ht="8.1" customHeight="1">
      <c r="A57" s="581"/>
      <c r="B57" s="91"/>
      <c r="C57" s="99"/>
      <c r="D57" s="99"/>
      <c r="E57" s="98"/>
      <c r="F57" s="5"/>
      <c r="G57" s="5"/>
      <c r="H57" s="5"/>
    </row>
    <row r="58" spans="1:8" s="7" customFormat="1" ht="39.950000000000003" customHeight="1">
      <c r="A58" s="581"/>
      <c r="B58" s="100"/>
      <c r="C58" s="102" t="s">
        <v>21</v>
      </c>
      <c r="D58" s="110"/>
      <c r="E58" s="93"/>
      <c r="F58" s="5"/>
      <c r="G58" s="5"/>
      <c r="H58" s="5"/>
    </row>
    <row r="59" spans="1:8" s="7" customFormat="1" ht="8.1" customHeight="1">
      <c r="A59" s="581"/>
      <c r="B59" s="100"/>
      <c r="C59" s="101"/>
      <c r="D59" s="101"/>
      <c r="E59" s="93"/>
      <c r="F59" s="5"/>
      <c r="G59" s="5"/>
      <c r="H59" s="5"/>
    </row>
    <row r="60" spans="1:8" s="7" customFormat="1" ht="50.1" customHeight="1">
      <c r="A60" s="581"/>
      <c r="B60" s="100"/>
      <c r="C60" s="99" t="s">
        <v>73</v>
      </c>
      <c r="D60" s="99"/>
      <c r="E60" s="98">
        <v>49</v>
      </c>
      <c r="F60" s="5"/>
      <c r="G60" s="5"/>
      <c r="H60" s="5"/>
    </row>
    <row r="61" spans="1:8" s="7" customFormat="1" ht="8.1" customHeight="1">
      <c r="A61" s="581"/>
      <c r="B61" s="100"/>
      <c r="C61" s="99"/>
      <c r="D61" s="99"/>
      <c r="E61" s="98"/>
      <c r="F61" s="5"/>
      <c r="G61" s="5"/>
      <c r="H61" s="5"/>
    </row>
    <row r="62" spans="1:8" s="7" customFormat="1" ht="50.1" customHeight="1">
      <c r="A62" s="581"/>
      <c r="B62" s="100"/>
      <c r="C62" s="99" t="s">
        <v>74</v>
      </c>
      <c r="D62" s="99"/>
      <c r="E62" s="98">
        <v>50</v>
      </c>
      <c r="F62" s="5"/>
      <c r="G62" s="5"/>
      <c r="H62" s="5"/>
    </row>
    <row r="63" spans="1:8" s="7" customFormat="1" ht="8.1" customHeight="1">
      <c r="A63" s="581"/>
      <c r="B63" s="100"/>
      <c r="C63" s="101"/>
      <c r="D63" s="101"/>
      <c r="E63" s="98"/>
      <c r="F63" s="5"/>
      <c r="G63" s="5"/>
      <c r="H63" s="5"/>
    </row>
    <row r="64" spans="1:8" s="7" customFormat="1" ht="39.950000000000003" customHeight="1">
      <c r="A64" s="581"/>
      <c r="B64" s="100"/>
      <c r="C64" s="102" t="s">
        <v>4</v>
      </c>
      <c r="D64" s="110"/>
      <c r="E64" s="93"/>
      <c r="F64" s="5"/>
      <c r="G64" s="5"/>
      <c r="H64" s="5"/>
    </row>
    <row r="65" spans="1:8" s="7" customFormat="1" ht="8.1" customHeight="1">
      <c r="A65" s="581"/>
      <c r="B65" s="100"/>
      <c r="C65" s="101"/>
      <c r="D65" s="101"/>
      <c r="E65" s="98"/>
      <c r="F65" s="5"/>
      <c r="G65" s="5"/>
      <c r="H65" s="5"/>
    </row>
    <row r="66" spans="1:8" s="7" customFormat="1" ht="50.1" customHeight="1">
      <c r="A66" s="581"/>
      <c r="B66" s="100"/>
      <c r="C66" s="99" t="s">
        <v>75</v>
      </c>
      <c r="D66" s="99"/>
      <c r="E66" s="98">
        <v>51</v>
      </c>
      <c r="F66" s="5"/>
      <c r="G66" s="5"/>
      <c r="H66" s="5"/>
    </row>
    <row r="67" spans="1:8" s="7" customFormat="1" ht="8.1" customHeight="1">
      <c r="A67" s="581"/>
      <c r="B67" s="100"/>
      <c r="C67" s="99"/>
      <c r="D67" s="99"/>
      <c r="E67" s="98"/>
      <c r="F67" s="5"/>
      <c r="G67" s="5"/>
      <c r="H67" s="5"/>
    </row>
    <row r="68" spans="1:8" s="7" customFormat="1" ht="50.1" customHeight="1">
      <c r="A68" s="581"/>
      <c r="B68" s="100"/>
      <c r="C68" s="99" t="s">
        <v>33</v>
      </c>
      <c r="D68" s="99"/>
      <c r="E68" s="98">
        <v>52</v>
      </c>
      <c r="F68" s="5"/>
      <c r="G68" s="5"/>
      <c r="H68" s="5"/>
    </row>
    <row r="69" spans="1:8" s="7" customFormat="1" ht="8.1" customHeight="1">
      <c r="A69" s="581"/>
      <c r="B69" s="100"/>
      <c r="C69" s="101"/>
      <c r="D69" s="101"/>
      <c r="E69" s="98"/>
      <c r="F69" s="5"/>
      <c r="G69" s="5"/>
      <c r="H69" s="5"/>
    </row>
    <row r="70" spans="1:8" s="7" customFormat="1" ht="39.950000000000003" customHeight="1">
      <c r="A70" s="581"/>
      <c r="B70" s="100"/>
      <c r="C70" s="102" t="s">
        <v>5</v>
      </c>
      <c r="D70" s="110"/>
      <c r="E70" s="93"/>
      <c r="F70" s="5"/>
      <c r="G70" s="5"/>
      <c r="H70" s="5"/>
    </row>
    <row r="71" spans="1:8" s="7" customFormat="1" ht="8.1" customHeight="1">
      <c r="A71" s="581"/>
      <c r="B71" s="100"/>
      <c r="C71" s="101"/>
      <c r="D71" s="101"/>
      <c r="E71" s="98"/>
      <c r="F71" s="5"/>
      <c r="G71" s="5"/>
      <c r="H71" s="5"/>
    </row>
    <row r="72" spans="1:8" s="7" customFormat="1" ht="50.1" customHeight="1">
      <c r="A72" s="581"/>
      <c r="B72" s="100"/>
      <c r="C72" s="99" t="s">
        <v>76</v>
      </c>
      <c r="D72" s="99"/>
      <c r="E72" s="98">
        <v>53</v>
      </c>
      <c r="F72" s="5"/>
      <c r="G72" s="5"/>
      <c r="H72" s="5"/>
    </row>
    <row r="73" spans="1:8" s="7" customFormat="1" ht="8.1" customHeight="1">
      <c r="A73" s="581"/>
      <c r="B73" s="100"/>
      <c r="C73" s="99"/>
      <c r="D73" s="99"/>
      <c r="E73" s="98"/>
      <c r="F73" s="5"/>
      <c r="G73" s="5"/>
      <c r="H73" s="5"/>
    </row>
    <row r="74" spans="1:8" s="7" customFormat="1" ht="50.1" customHeight="1">
      <c r="A74" s="581"/>
      <c r="B74" s="100"/>
      <c r="C74" s="99" t="s">
        <v>77</v>
      </c>
      <c r="D74" s="99"/>
      <c r="E74" s="98">
        <v>54</v>
      </c>
      <c r="F74" s="5"/>
      <c r="G74" s="5"/>
      <c r="H74" s="5"/>
    </row>
    <row r="75" spans="1:8" s="7" customFormat="1" ht="8.1" customHeight="1">
      <c r="A75" s="581"/>
      <c r="B75" s="100"/>
      <c r="C75" s="101"/>
      <c r="D75" s="101"/>
      <c r="E75" s="98"/>
      <c r="F75" s="5"/>
      <c r="G75" s="5"/>
      <c r="H75" s="5"/>
    </row>
    <row r="76" spans="1:8" s="7" customFormat="1" ht="39.950000000000003" customHeight="1">
      <c r="A76" s="581"/>
      <c r="B76" s="100"/>
      <c r="C76" s="102" t="s">
        <v>2</v>
      </c>
      <c r="D76" s="110"/>
      <c r="E76" s="93"/>
      <c r="F76" s="6"/>
      <c r="G76" s="5"/>
      <c r="H76" s="5"/>
    </row>
    <row r="77" spans="1:8" s="7" customFormat="1" ht="8.1" customHeight="1">
      <c r="A77" s="581"/>
      <c r="B77" s="100"/>
      <c r="C77" s="101"/>
      <c r="D77" s="101"/>
      <c r="E77" s="98"/>
      <c r="F77" s="5"/>
      <c r="G77" s="5"/>
      <c r="H77" s="5"/>
    </row>
    <row r="78" spans="1:8" s="7" customFormat="1" ht="50.1" customHeight="1">
      <c r="A78" s="581"/>
      <c r="B78" s="100"/>
      <c r="C78" s="99" t="s">
        <v>34</v>
      </c>
      <c r="D78" s="99"/>
      <c r="E78" s="98">
        <v>55</v>
      </c>
      <c r="F78" s="5"/>
      <c r="G78" s="5"/>
      <c r="H78" s="5"/>
    </row>
    <row r="79" spans="1:8" s="7" customFormat="1" ht="8.1" customHeight="1">
      <c r="A79" s="581"/>
      <c r="B79" s="100"/>
      <c r="C79" s="99"/>
      <c r="D79" s="99"/>
      <c r="E79" s="98"/>
      <c r="F79" s="5"/>
      <c r="G79" s="5"/>
      <c r="H79" s="5"/>
    </row>
    <row r="80" spans="1:8" s="7" customFormat="1" ht="50.1" customHeight="1">
      <c r="A80" s="581"/>
      <c r="B80" s="100"/>
      <c r="C80" s="99" t="s">
        <v>35</v>
      </c>
      <c r="D80" s="99"/>
      <c r="E80" s="98">
        <v>56</v>
      </c>
      <c r="F80" s="5"/>
      <c r="G80" s="5"/>
      <c r="H80" s="5"/>
    </row>
    <row r="81" spans="1:8" s="7" customFormat="1" ht="8.1" customHeight="1">
      <c r="A81" s="581"/>
      <c r="B81" s="100"/>
      <c r="C81" s="99"/>
      <c r="D81" s="99"/>
      <c r="E81" s="98"/>
      <c r="F81" s="5"/>
      <c r="G81" s="5"/>
      <c r="H81" s="5"/>
    </row>
    <row r="82" spans="1:8" s="7" customFormat="1" ht="50.1" customHeight="1">
      <c r="A82" s="581"/>
      <c r="B82" s="100"/>
      <c r="C82" s="99" t="s">
        <v>29</v>
      </c>
      <c r="D82" s="99"/>
      <c r="E82" s="98">
        <v>57</v>
      </c>
      <c r="F82" s="5"/>
      <c r="G82" s="5"/>
      <c r="H82" s="5"/>
    </row>
    <row r="83" spans="1:8" s="7" customFormat="1" ht="8.1" customHeight="1">
      <c r="A83" s="581"/>
      <c r="B83" s="100"/>
      <c r="C83" s="99"/>
      <c r="D83" s="99"/>
      <c r="E83" s="98"/>
      <c r="F83" s="5"/>
      <c r="G83" s="5"/>
      <c r="H83" s="5"/>
    </row>
    <row r="84" spans="1:8" s="7" customFormat="1" ht="50.1" customHeight="1">
      <c r="A84" s="581"/>
      <c r="B84" s="100"/>
      <c r="C84" s="99" t="s">
        <v>78</v>
      </c>
      <c r="D84" s="99"/>
      <c r="E84" s="98">
        <v>58</v>
      </c>
      <c r="F84" s="5"/>
      <c r="G84" s="5"/>
      <c r="H84" s="5"/>
    </row>
    <row r="85" spans="1:8" s="7" customFormat="1" ht="8.1" customHeight="1">
      <c r="A85" s="581"/>
      <c r="B85" s="100"/>
      <c r="C85" s="99"/>
      <c r="D85" s="99"/>
      <c r="E85" s="98"/>
      <c r="F85" s="5"/>
      <c r="G85" s="5"/>
      <c r="H85" s="5"/>
    </row>
    <row r="86" spans="1:8" s="7" customFormat="1" ht="50.1" customHeight="1">
      <c r="A86" s="581"/>
      <c r="B86" s="100"/>
      <c r="C86" s="99" t="s">
        <v>30</v>
      </c>
      <c r="D86" s="99"/>
      <c r="E86" s="98">
        <v>59</v>
      </c>
      <c r="F86" s="5"/>
      <c r="G86" s="5"/>
      <c r="H86" s="5"/>
    </row>
    <row r="87" spans="1:8" s="7" customFormat="1" ht="8.1" customHeight="1">
      <c r="A87" s="581"/>
      <c r="B87" s="100"/>
      <c r="C87" s="101"/>
      <c r="D87" s="101"/>
      <c r="E87" s="98"/>
      <c r="F87" s="5"/>
      <c r="G87" s="5"/>
      <c r="H87" s="5"/>
    </row>
    <row r="88" spans="1:8" s="7" customFormat="1" ht="39.950000000000003" customHeight="1">
      <c r="A88" s="581"/>
      <c r="B88" s="100"/>
      <c r="C88" s="102" t="s">
        <v>6</v>
      </c>
      <c r="D88" s="110"/>
      <c r="E88" s="93"/>
      <c r="F88" s="5"/>
      <c r="G88" s="5"/>
      <c r="H88" s="5"/>
    </row>
    <row r="89" spans="1:8" s="7" customFormat="1" ht="8.1" customHeight="1">
      <c r="A89" s="581"/>
      <c r="B89" s="100"/>
      <c r="C89" s="101"/>
      <c r="D89" s="101"/>
      <c r="E89" s="98"/>
      <c r="F89" s="5"/>
      <c r="G89" s="5"/>
      <c r="H89" s="5"/>
    </row>
    <row r="90" spans="1:8" s="7" customFormat="1" ht="50.1" customHeight="1">
      <c r="A90" s="581"/>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321E-7C61-42E9-AE7F-85468482FAAF}">
  <dimension ref="A1:Y51"/>
  <sheetViews>
    <sheetView view="pageBreakPreview" zoomScale="60" zoomScaleNormal="100" workbookViewId="0">
      <selection activeCell="I35" sqref="I35"/>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142</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1</v>
      </c>
      <c r="D10" s="230"/>
      <c r="E10" s="230">
        <v>9</v>
      </c>
      <c r="F10" s="230"/>
      <c r="G10" s="230"/>
      <c r="H10" s="230"/>
      <c r="I10" s="230"/>
      <c r="J10" s="230"/>
      <c r="K10" s="231">
        <v>10</v>
      </c>
      <c r="L10" s="128"/>
      <c r="M10" s="227" t="s">
        <v>137</v>
      </c>
      <c r="N10" s="228">
        <v>349</v>
      </c>
      <c r="O10" s="128"/>
      <c r="P10" s="128"/>
      <c r="Q10" s="128"/>
      <c r="R10" s="128"/>
      <c r="S10" s="128"/>
      <c r="T10" s="128"/>
      <c r="U10" s="128"/>
      <c r="V10" s="128"/>
      <c r="W10" s="128"/>
      <c r="X10" s="128"/>
      <c r="Y10" s="128"/>
    </row>
    <row r="11" spans="1:25" ht="21" customHeight="1">
      <c r="A11" s="226" t="s">
        <v>109</v>
      </c>
      <c r="B11" s="136"/>
      <c r="C11" s="229">
        <v>6</v>
      </c>
      <c r="D11" s="230"/>
      <c r="E11" s="230">
        <v>9</v>
      </c>
      <c r="F11" s="230"/>
      <c r="G11" s="230">
        <v>3</v>
      </c>
      <c r="H11" s="230"/>
      <c r="I11" s="230"/>
      <c r="J11" s="230"/>
      <c r="K11" s="231">
        <v>18</v>
      </c>
      <c r="L11" s="128"/>
      <c r="M11" s="227" t="s">
        <v>122</v>
      </c>
      <c r="N11" s="228">
        <v>215</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c r="J12" s="230"/>
      <c r="K12" s="231">
        <v>1</v>
      </c>
      <c r="L12" s="128"/>
      <c r="M12" s="227" t="s">
        <v>116</v>
      </c>
      <c r="N12" s="228">
        <v>212</v>
      </c>
      <c r="O12" s="128"/>
      <c r="P12" s="128"/>
      <c r="Q12" s="128"/>
      <c r="R12" s="128"/>
      <c r="S12" s="128"/>
      <c r="T12" s="128"/>
      <c r="U12" s="128"/>
      <c r="V12" s="128"/>
      <c r="W12" s="128"/>
      <c r="X12" s="128"/>
      <c r="Y12" s="128"/>
    </row>
    <row r="13" spans="1:25" ht="21" customHeight="1">
      <c r="A13" s="226" t="s">
        <v>111</v>
      </c>
      <c r="B13" s="136"/>
      <c r="C13" s="229"/>
      <c r="D13" s="230"/>
      <c r="E13" s="230">
        <v>5</v>
      </c>
      <c r="F13" s="230"/>
      <c r="G13" s="230">
        <v>1</v>
      </c>
      <c r="H13" s="230"/>
      <c r="I13" s="230">
        <v>5</v>
      </c>
      <c r="J13" s="230"/>
      <c r="K13" s="231">
        <v>11</v>
      </c>
      <c r="L13" s="128"/>
      <c r="M13" s="227" t="s">
        <v>118</v>
      </c>
      <c r="N13" s="228">
        <v>100</v>
      </c>
      <c r="O13" s="128"/>
      <c r="P13" s="128"/>
      <c r="Q13" s="128"/>
      <c r="R13" s="128"/>
      <c r="S13" s="128"/>
      <c r="T13" s="128"/>
      <c r="U13" s="128"/>
      <c r="V13" s="128"/>
      <c r="W13" s="128"/>
      <c r="X13" s="128"/>
      <c r="Y13" s="128"/>
    </row>
    <row r="14" spans="1:25" ht="21" customHeight="1">
      <c r="A14" s="226" t="s">
        <v>114</v>
      </c>
      <c r="B14" s="136"/>
      <c r="C14" s="229">
        <v>2</v>
      </c>
      <c r="D14" s="230"/>
      <c r="E14" s="230">
        <v>28</v>
      </c>
      <c r="F14" s="230"/>
      <c r="G14" s="230">
        <v>4</v>
      </c>
      <c r="H14" s="230"/>
      <c r="I14" s="230">
        <v>10</v>
      </c>
      <c r="J14" s="230"/>
      <c r="K14" s="231">
        <v>44</v>
      </c>
      <c r="L14" s="128"/>
      <c r="M14" s="227" t="s">
        <v>135</v>
      </c>
      <c r="N14" s="228">
        <v>100</v>
      </c>
      <c r="O14" s="128"/>
      <c r="P14" s="128"/>
      <c r="Q14" s="128"/>
      <c r="R14" s="128"/>
      <c r="S14" s="128"/>
      <c r="T14" s="128"/>
      <c r="U14" s="128"/>
      <c r="V14" s="128"/>
      <c r="W14" s="128"/>
      <c r="X14" s="128"/>
      <c r="Y14" s="128"/>
    </row>
    <row r="15" spans="1:25" ht="21" customHeight="1">
      <c r="A15" s="226" t="s">
        <v>115</v>
      </c>
      <c r="B15" s="136"/>
      <c r="C15" s="229">
        <v>6</v>
      </c>
      <c r="D15" s="230"/>
      <c r="E15" s="230">
        <v>20</v>
      </c>
      <c r="F15" s="230"/>
      <c r="G15" s="230">
        <v>1</v>
      </c>
      <c r="H15" s="230"/>
      <c r="I15" s="230">
        <v>12</v>
      </c>
      <c r="J15" s="230"/>
      <c r="K15" s="231">
        <v>39</v>
      </c>
      <c r="L15" s="128"/>
      <c r="M15" s="227" t="s">
        <v>119</v>
      </c>
      <c r="N15" s="228">
        <v>96</v>
      </c>
      <c r="O15" s="128"/>
      <c r="P15" s="128"/>
      <c r="Q15" s="128"/>
      <c r="R15" s="128"/>
      <c r="S15" s="128"/>
      <c r="T15" s="128"/>
      <c r="U15" s="128"/>
      <c r="V15" s="128"/>
      <c r="W15" s="128"/>
      <c r="X15" s="128"/>
      <c r="Y15" s="128"/>
    </row>
    <row r="16" spans="1:25" ht="21" customHeight="1">
      <c r="A16" s="226" t="s">
        <v>116</v>
      </c>
      <c r="B16" s="136"/>
      <c r="C16" s="229">
        <v>12</v>
      </c>
      <c r="D16" s="230"/>
      <c r="E16" s="230">
        <v>109</v>
      </c>
      <c r="F16" s="230"/>
      <c r="G16" s="230">
        <v>43</v>
      </c>
      <c r="H16" s="230"/>
      <c r="I16" s="230">
        <v>48</v>
      </c>
      <c r="J16" s="230"/>
      <c r="K16" s="231">
        <v>212</v>
      </c>
      <c r="L16" s="128"/>
      <c r="M16" s="227" t="s">
        <v>128</v>
      </c>
      <c r="N16" s="228">
        <v>83</v>
      </c>
      <c r="O16" s="128"/>
      <c r="P16" s="128"/>
      <c r="Q16" s="128"/>
      <c r="R16" s="128"/>
      <c r="S16" s="128"/>
      <c r="T16" s="128"/>
      <c r="U16" s="128"/>
      <c r="V16" s="128"/>
      <c r="W16" s="128"/>
      <c r="X16" s="128"/>
      <c r="Y16" s="128"/>
    </row>
    <row r="17" spans="1:25" ht="21" customHeight="1">
      <c r="A17" s="226" t="s">
        <v>112</v>
      </c>
      <c r="B17" s="136"/>
      <c r="C17" s="229">
        <v>4</v>
      </c>
      <c r="D17" s="230"/>
      <c r="E17" s="230">
        <v>39</v>
      </c>
      <c r="F17" s="230"/>
      <c r="G17" s="230">
        <v>2</v>
      </c>
      <c r="H17" s="230"/>
      <c r="I17" s="230">
        <v>8</v>
      </c>
      <c r="J17" s="230"/>
      <c r="K17" s="231">
        <v>53</v>
      </c>
      <c r="L17" s="128"/>
      <c r="M17" s="227" t="s">
        <v>139</v>
      </c>
      <c r="N17" s="228">
        <v>64</v>
      </c>
      <c r="O17" s="128"/>
      <c r="P17" s="128"/>
      <c r="Q17" s="128"/>
      <c r="R17" s="128"/>
      <c r="S17" s="128"/>
      <c r="T17" s="128"/>
      <c r="U17" s="128"/>
      <c r="V17" s="128"/>
      <c r="W17" s="128"/>
      <c r="X17" s="128"/>
      <c r="Y17" s="128"/>
    </row>
    <row r="18" spans="1:25" ht="21" customHeight="1">
      <c r="A18" s="226" t="s">
        <v>113</v>
      </c>
      <c r="B18" s="136"/>
      <c r="C18" s="229">
        <v>1</v>
      </c>
      <c r="D18" s="230"/>
      <c r="E18" s="230">
        <v>2</v>
      </c>
      <c r="F18" s="230"/>
      <c r="G18" s="230">
        <v>1</v>
      </c>
      <c r="H18" s="230"/>
      <c r="I18" s="230">
        <v>6</v>
      </c>
      <c r="J18" s="230"/>
      <c r="K18" s="231">
        <v>10</v>
      </c>
      <c r="L18" s="128"/>
      <c r="M18" s="227" t="s">
        <v>112</v>
      </c>
      <c r="N18" s="228">
        <v>53</v>
      </c>
      <c r="O18" s="128"/>
      <c r="P18" s="128"/>
      <c r="Q18" s="128"/>
      <c r="R18" s="128"/>
      <c r="S18" s="128"/>
      <c r="T18" s="128"/>
      <c r="U18" s="128"/>
      <c r="V18" s="128"/>
      <c r="W18" s="128"/>
      <c r="X18" s="128"/>
      <c r="Y18" s="128"/>
    </row>
    <row r="19" spans="1:25" ht="21" customHeight="1">
      <c r="A19" s="226" t="s">
        <v>117</v>
      </c>
      <c r="B19" s="136"/>
      <c r="C19" s="229">
        <v>5</v>
      </c>
      <c r="D19" s="230"/>
      <c r="E19" s="230">
        <v>8</v>
      </c>
      <c r="F19" s="230"/>
      <c r="G19" s="230">
        <v>3</v>
      </c>
      <c r="H19" s="230"/>
      <c r="I19" s="230">
        <v>9</v>
      </c>
      <c r="J19" s="230"/>
      <c r="K19" s="231">
        <v>25</v>
      </c>
      <c r="L19" s="128"/>
      <c r="M19" s="227" t="s">
        <v>123</v>
      </c>
      <c r="N19" s="228">
        <v>50</v>
      </c>
      <c r="O19" s="128"/>
      <c r="P19" s="128"/>
      <c r="Q19" s="128"/>
      <c r="R19" s="128"/>
      <c r="S19" s="128"/>
      <c r="T19" s="128"/>
      <c r="U19" s="128"/>
      <c r="V19" s="128"/>
      <c r="W19" s="128"/>
      <c r="X19" s="128"/>
      <c r="Y19" s="128"/>
    </row>
    <row r="20" spans="1:25" ht="21" customHeight="1">
      <c r="A20" s="226" t="s">
        <v>122</v>
      </c>
      <c r="B20" s="136"/>
      <c r="C20" s="229">
        <v>4</v>
      </c>
      <c r="D20" s="230"/>
      <c r="E20" s="230">
        <v>158</v>
      </c>
      <c r="F20" s="230"/>
      <c r="G20" s="230">
        <v>31</v>
      </c>
      <c r="H20" s="230"/>
      <c r="I20" s="230">
        <v>22</v>
      </c>
      <c r="J20" s="230"/>
      <c r="K20" s="231">
        <v>215</v>
      </c>
      <c r="L20" s="128"/>
      <c r="M20" s="227" t="s">
        <v>134</v>
      </c>
      <c r="N20" s="228">
        <v>45</v>
      </c>
      <c r="O20" s="128"/>
      <c r="P20" s="128"/>
      <c r="Q20" s="128"/>
      <c r="R20" s="128"/>
      <c r="S20" s="128"/>
      <c r="T20" s="128"/>
      <c r="U20" s="128"/>
      <c r="V20" s="128"/>
      <c r="W20" s="128"/>
      <c r="X20" s="128"/>
      <c r="Y20" s="128"/>
    </row>
    <row r="21" spans="1:25" ht="21" customHeight="1">
      <c r="A21" s="226" t="s">
        <v>118</v>
      </c>
      <c r="B21" s="136"/>
      <c r="C21" s="229">
        <v>4</v>
      </c>
      <c r="D21" s="230"/>
      <c r="E21" s="230">
        <v>91</v>
      </c>
      <c r="F21" s="230"/>
      <c r="G21" s="230">
        <v>1</v>
      </c>
      <c r="H21" s="230"/>
      <c r="I21" s="230">
        <v>4</v>
      </c>
      <c r="J21" s="230"/>
      <c r="K21" s="231">
        <v>100</v>
      </c>
      <c r="L21" s="128"/>
      <c r="M21" s="227" t="s">
        <v>114</v>
      </c>
      <c r="N21" s="228">
        <v>44</v>
      </c>
      <c r="O21" s="128"/>
      <c r="P21" s="128"/>
      <c r="Q21" s="128"/>
      <c r="R21" s="128"/>
      <c r="S21" s="128"/>
      <c r="T21" s="128"/>
      <c r="U21" s="128"/>
      <c r="V21" s="128"/>
      <c r="W21" s="128"/>
      <c r="X21" s="128"/>
      <c r="Y21" s="128"/>
    </row>
    <row r="22" spans="1:25" ht="21" customHeight="1">
      <c r="A22" s="226" t="s">
        <v>119</v>
      </c>
      <c r="B22" s="136"/>
      <c r="C22" s="229">
        <v>10</v>
      </c>
      <c r="D22" s="230"/>
      <c r="E22" s="230">
        <v>24</v>
      </c>
      <c r="F22" s="230"/>
      <c r="G22" s="230">
        <v>25</v>
      </c>
      <c r="H22" s="230"/>
      <c r="I22" s="230">
        <v>37</v>
      </c>
      <c r="J22" s="230"/>
      <c r="K22" s="231">
        <v>96</v>
      </c>
      <c r="L22" s="128"/>
      <c r="M22" s="227" t="s">
        <v>120</v>
      </c>
      <c r="N22" s="228">
        <v>44</v>
      </c>
      <c r="O22" s="128"/>
      <c r="P22" s="128"/>
      <c r="Q22" s="128"/>
      <c r="R22" s="128"/>
      <c r="S22" s="128"/>
      <c r="T22" s="128"/>
      <c r="U22" s="128"/>
      <c r="V22" s="128"/>
      <c r="W22" s="128"/>
      <c r="X22" s="128"/>
      <c r="Y22" s="128"/>
    </row>
    <row r="23" spans="1:25" ht="21" customHeight="1">
      <c r="A23" s="226" t="s">
        <v>120</v>
      </c>
      <c r="B23" s="136"/>
      <c r="C23" s="229">
        <v>7</v>
      </c>
      <c r="D23" s="230"/>
      <c r="E23" s="230">
        <v>19</v>
      </c>
      <c r="F23" s="230"/>
      <c r="G23" s="230">
        <v>13</v>
      </c>
      <c r="H23" s="230"/>
      <c r="I23" s="230">
        <v>5</v>
      </c>
      <c r="J23" s="230"/>
      <c r="K23" s="231">
        <v>44</v>
      </c>
      <c r="L23" s="128"/>
      <c r="M23" s="227" t="s">
        <v>115</v>
      </c>
      <c r="N23" s="228">
        <v>39</v>
      </c>
      <c r="O23" s="128"/>
      <c r="P23" s="128"/>
      <c r="Q23" s="128"/>
      <c r="R23" s="128"/>
      <c r="S23" s="128"/>
      <c r="T23" s="128"/>
      <c r="U23" s="128"/>
      <c r="V23" s="128"/>
      <c r="W23" s="128"/>
      <c r="X23" s="128"/>
      <c r="Y23" s="128"/>
    </row>
    <row r="24" spans="1:25" ht="21" customHeight="1">
      <c r="A24" s="226" t="s">
        <v>121</v>
      </c>
      <c r="B24" s="136"/>
      <c r="C24" s="229">
        <v>8</v>
      </c>
      <c r="D24" s="230"/>
      <c r="E24" s="230">
        <v>15</v>
      </c>
      <c r="F24" s="230"/>
      <c r="G24" s="230">
        <v>1</v>
      </c>
      <c r="H24" s="230"/>
      <c r="I24" s="230">
        <v>13</v>
      </c>
      <c r="J24" s="230"/>
      <c r="K24" s="231">
        <v>37</v>
      </c>
      <c r="L24" s="128"/>
      <c r="M24" s="227" t="s">
        <v>121</v>
      </c>
      <c r="N24" s="228">
        <v>37</v>
      </c>
      <c r="O24" s="128"/>
      <c r="P24" s="128"/>
      <c r="Q24" s="128"/>
      <c r="R24" s="128"/>
      <c r="S24" s="128"/>
      <c r="T24" s="128"/>
      <c r="U24" s="128"/>
      <c r="V24" s="128"/>
      <c r="W24" s="128"/>
      <c r="X24" s="128"/>
      <c r="Y24" s="128"/>
    </row>
    <row r="25" spans="1:25" ht="21" customHeight="1">
      <c r="A25" s="226" t="s">
        <v>123</v>
      </c>
      <c r="B25" s="136"/>
      <c r="C25" s="229">
        <v>4</v>
      </c>
      <c r="D25" s="230"/>
      <c r="E25" s="230">
        <v>14</v>
      </c>
      <c r="F25" s="230"/>
      <c r="G25" s="230">
        <v>6</v>
      </c>
      <c r="H25" s="230"/>
      <c r="I25" s="230">
        <v>26</v>
      </c>
      <c r="J25" s="230"/>
      <c r="K25" s="231">
        <v>50</v>
      </c>
      <c r="L25" s="128"/>
      <c r="M25" s="227" t="s">
        <v>126</v>
      </c>
      <c r="N25" s="228">
        <v>33</v>
      </c>
      <c r="O25" s="128"/>
      <c r="P25" s="128"/>
      <c r="Q25" s="128"/>
      <c r="R25" s="128"/>
      <c r="S25" s="128"/>
      <c r="T25" s="128"/>
      <c r="U25" s="128"/>
      <c r="V25" s="128"/>
      <c r="W25" s="128"/>
      <c r="X25" s="128"/>
      <c r="Y25" s="128"/>
    </row>
    <row r="26" spans="1:25" ht="21" customHeight="1">
      <c r="A26" s="226" t="s">
        <v>124</v>
      </c>
      <c r="B26" s="136"/>
      <c r="C26" s="229"/>
      <c r="D26" s="230"/>
      <c r="E26" s="230">
        <v>2</v>
      </c>
      <c r="F26" s="230"/>
      <c r="G26" s="230">
        <v>8</v>
      </c>
      <c r="H26" s="230"/>
      <c r="I26" s="230">
        <v>2</v>
      </c>
      <c r="J26" s="230"/>
      <c r="K26" s="231">
        <v>12</v>
      </c>
      <c r="L26" s="128"/>
      <c r="M26" s="227" t="s">
        <v>127</v>
      </c>
      <c r="N26" s="228">
        <v>32</v>
      </c>
      <c r="O26" s="128"/>
      <c r="P26" s="128"/>
      <c r="Q26" s="128"/>
      <c r="R26" s="128"/>
      <c r="S26" s="128"/>
      <c r="T26" s="128"/>
      <c r="U26" s="128"/>
      <c r="V26" s="128"/>
      <c r="W26" s="128"/>
      <c r="X26" s="128"/>
      <c r="Y26" s="128"/>
    </row>
    <row r="27" spans="1:25" ht="21" customHeight="1">
      <c r="A27" s="226" t="s">
        <v>125</v>
      </c>
      <c r="B27" s="136"/>
      <c r="C27" s="229"/>
      <c r="D27" s="230"/>
      <c r="E27" s="230">
        <v>3</v>
      </c>
      <c r="F27" s="230"/>
      <c r="G27" s="230">
        <v>1</v>
      </c>
      <c r="H27" s="230"/>
      <c r="I27" s="230">
        <v>2</v>
      </c>
      <c r="J27" s="230"/>
      <c r="K27" s="231">
        <v>6</v>
      </c>
      <c r="L27" s="128"/>
      <c r="M27" s="227" t="s">
        <v>136</v>
      </c>
      <c r="N27" s="228">
        <v>30</v>
      </c>
      <c r="O27" s="128"/>
      <c r="P27" s="128"/>
      <c r="Q27" s="128"/>
      <c r="R27" s="128"/>
      <c r="S27" s="128"/>
      <c r="T27" s="128"/>
      <c r="U27" s="128"/>
      <c r="V27" s="128"/>
      <c r="W27" s="128"/>
      <c r="X27" s="128"/>
      <c r="Y27" s="128"/>
    </row>
    <row r="28" spans="1:25" ht="21" customHeight="1">
      <c r="A28" s="226" t="s">
        <v>126</v>
      </c>
      <c r="B28" s="136"/>
      <c r="C28" s="229">
        <v>5</v>
      </c>
      <c r="D28" s="230"/>
      <c r="E28" s="230">
        <v>20</v>
      </c>
      <c r="F28" s="230"/>
      <c r="G28" s="230">
        <v>1</v>
      </c>
      <c r="H28" s="230"/>
      <c r="I28" s="230">
        <v>7</v>
      </c>
      <c r="J28" s="230"/>
      <c r="K28" s="231">
        <v>33</v>
      </c>
      <c r="L28" s="128"/>
      <c r="M28" s="227" t="s">
        <v>130</v>
      </c>
      <c r="N28" s="228">
        <v>29</v>
      </c>
      <c r="O28" s="128"/>
      <c r="P28" s="128"/>
      <c r="Q28" s="128"/>
      <c r="R28" s="128"/>
      <c r="S28" s="128"/>
      <c r="T28" s="128"/>
      <c r="U28" s="128"/>
      <c r="V28" s="128"/>
      <c r="W28" s="128"/>
      <c r="X28" s="128"/>
      <c r="Y28" s="128"/>
    </row>
    <row r="29" spans="1:25" ht="21" customHeight="1">
      <c r="A29" s="226" t="s">
        <v>127</v>
      </c>
      <c r="B29" s="136"/>
      <c r="C29" s="229">
        <v>5</v>
      </c>
      <c r="D29" s="230"/>
      <c r="E29" s="230">
        <v>9</v>
      </c>
      <c r="F29" s="230"/>
      <c r="G29" s="230">
        <v>7</v>
      </c>
      <c r="H29" s="230"/>
      <c r="I29" s="230">
        <v>11</v>
      </c>
      <c r="J29" s="230"/>
      <c r="K29" s="231">
        <v>32</v>
      </c>
      <c r="L29" s="128"/>
      <c r="M29" s="227" t="s">
        <v>117</v>
      </c>
      <c r="N29" s="228">
        <v>25</v>
      </c>
      <c r="O29" s="128"/>
      <c r="P29" s="128"/>
      <c r="Q29" s="128"/>
      <c r="R29" s="128"/>
      <c r="S29" s="128"/>
      <c r="T29" s="128"/>
      <c r="U29" s="128"/>
      <c r="V29" s="128"/>
      <c r="W29" s="128"/>
      <c r="X29" s="128"/>
      <c r="Y29" s="128"/>
    </row>
    <row r="30" spans="1:25" ht="21" customHeight="1">
      <c r="A30" s="226" t="s">
        <v>128</v>
      </c>
      <c r="B30" s="136"/>
      <c r="C30" s="229">
        <v>19</v>
      </c>
      <c r="D30" s="230"/>
      <c r="E30" s="230">
        <v>22</v>
      </c>
      <c r="F30" s="230"/>
      <c r="G30" s="230">
        <v>28</v>
      </c>
      <c r="H30" s="230"/>
      <c r="I30" s="230">
        <v>14</v>
      </c>
      <c r="J30" s="230"/>
      <c r="K30" s="231">
        <v>83</v>
      </c>
      <c r="L30" s="128"/>
      <c r="M30" s="227" t="s">
        <v>132</v>
      </c>
      <c r="N30" s="228">
        <v>23</v>
      </c>
      <c r="O30" s="128"/>
      <c r="P30" s="128"/>
      <c r="Q30" s="128"/>
      <c r="R30" s="128"/>
      <c r="S30" s="128"/>
      <c r="T30" s="128"/>
      <c r="U30" s="128"/>
      <c r="V30" s="128"/>
      <c r="W30" s="128"/>
      <c r="X30" s="128"/>
      <c r="Y30" s="128"/>
    </row>
    <row r="31" spans="1:25" ht="21" customHeight="1">
      <c r="A31" s="226" t="s">
        <v>129</v>
      </c>
      <c r="B31" s="136"/>
      <c r="C31" s="229">
        <v>1</v>
      </c>
      <c r="D31" s="230"/>
      <c r="E31" s="230">
        <v>8</v>
      </c>
      <c r="F31" s="230"/>
      <c r="G31" s="230">
        <v>1</v>
      </c>
      <c r="H31" s="230"/>
      <c r="I31" s="230">
        <v>1</v>
      </c>
      <c r="J31" s="230"/>
      <c r="K31" s="231">
        <v>11</v>
      </c>
      <c r="L31" s="128"/>
      <c r="M31" s="227" t="s">
        <v>511</v>
      </c>
      <c r="N31" s="228">
        <v>22</v>
      </c>
      <c r="O31" s="128"/>
      <c r="P31" s="128"/>
      <c r="Q31" s="128"/>
      <c r="R31" s="128"/>
      <c r="S31" s="128"/>
      <c r="T31" s="128"/>
      <c r="U31" s="128"/>
      <c r="V31" s="128"/>
      <c r="W31" s="128"/>
      <c r="X31" s="128"/>
      <c r="Y31" s="128"/>
    </row>
    <row r="32" spans="1:25" ht="21" customHeight="1">
      <c r="A32" s="226" t="s">
        <v>130</v>
      </c>
      <c r="B32" s="136"/>
      <c r="C32" s="229">
        <v>6</v>
      </c>
      <c r="D32" s="230"/>
      <c r="E32" s="230">
        <v>17</v>
      </c>
      <c r="F32" s="230"/>
      <c r="G32" s="230"/>
      <c r="H32" s="230"/>
      <c r="I32" s="230">
        <v>6</v>
      </c>
      <c r="J32" s="230"/>
      <c r="K32" s="231">
        <v>29</v>
      </c>
      <c r="L32" s="128"/>
      <c r="M32" s="227" t="s">
        <v>131</v>
      </c>
      <c r="N32" s="228">
        <v>21</v>
      </c>
      <c r="O32" s="128"/>
      <c r="P32" s="128"/>
      <c r="Q32" s="128"/>
      <c r="R32" s="128"/>
      <c r="S32" s="128"/>
      <c r="T32" s="128"/>
      <c r="U32" s="128"/>
      <c r="V32" s="128"/>
      <c r="W32" s="128"/>
      <c r="X32" s="128"/>
      <c r="Y32" s="128"/>
    </row>
    <row r="33" spans="1:25" ht="21" customHeight="1">
      <c r="A33" s="226" t="s">
        <v>131</v>
      </c>
      <c r="B33" s="136"/>
      <c r="C33" s="229">
        <v>2</v>
      </c>
      <c r="D33" s="230"/>
      <c r="E33" s="230">
        <v>3</v>
      </c>
      <c r="F33" s="230"/>
      <c r="G33" s="230">
        <v>5</v>
      </c>
      <c r="H33" s="230"/>
      <c r="I33" s="230">
        <v>11</v>
      </c>
      <c r="J33" s="230"/>
      <c r="K33" s="231">
        <v>21</v>
      </c>
      <c r="L33" s="128"/>
      <c r="M33" s="227" t="s">
        <v>109</v>
      </c>
      <c r="N33" s="228">
        <v>18</v>
      </c>
      <c r="O33" s="128"/>
      <c r="P33" s="128"/>
      <c r="Q33" s="128"/>
      <c r="R33" s="128"/>
      <c r="S33" s="128"/>
      <c r="T33" s="128"/>
      <c r="U33" s="128"/>
      <c r="V33" s="128"/>
      <c r="W33" s="128"/>
      <c r="X33" s="128"/>
      <c r="Y33" s="128"/>
    </row>
    <row r="34" spans="1:25" ht="21" customHeight="1">
      <c r="A34" s="226" t="s">
        <v>132</v>
      </c>
      <c r="B34" s="136"/>
      <c r="C34" s="229">
        <v>8</v>
      </c>
      <c r="D34" s="230"/>
      <c r="E34" s="230">
        <v>5</v>
      </c>
      <c r="F34" s="230"/>
      <c r="G34" s="230">
        <v>5</v>
      </c>
      <c r="H34" s="230"/>
      <c r="I34" s="230">
        <v>5</v>
      </c>
      <c r="J34" s="230"/>
      <c r="K34" s="231">
        <v>23</v>
      </c>
      <c r="L34" s="128"/>
      <c r="M34" s="227" t="s">
        <v>124</v>
      </c>
      <c r="N34" s="228">
        <v>12</v>
      </c>
      <c r="O34" s="128"/>
      <c r="P34" s="128"/>
      <c r="Q34" s="128"/>
      <c r="R34" s="128"/>
      <c r="S34" s="128"/>
      <c r="T34" s="128"/>
      <c r="U34" s="128"/>
      <c r="V34" s="128"/>
      <c r="W34" s="128"/>
      <c r="X34" s="128"/>
      <c r="Y34" s="128"/>
    </row>
    <row r="35" spans="1:25" ht="21" customHeight="1">
      <c r="A35" s="226" t="s">
        <v>133</v>
      </c>
      <c r="B35" s="136"/>
      <c r="C35" s="229">
        <v>2</v>
      </c>
      <c r="D35" s="230"/>
      <c r="E35" s="230">
        <v>4</v>
      </c>
      <c r="F35" s="230"/>
      <c r="G35" s="230"/>
      <c r="H35" s="230"/>
      <c r="I35" s="230">
        <v>3</v>
      </c>
      <c r="J35" s="230"/>
      <c r="K35" s="231">
        <v>9</v>
      </c>
      <c r="L35" s="128"/>
      <c r="M35" s="227" t="s">
        <v>111</v>
      </c>
      <c r="N35" s="228">
        <v>11</v>
      </c>
      <c r="O35" s="128"/>
      <c r="P35" s="128"/>
      <c r="Q35" s="128"/>
      <c r="R35" s="128"/>
      <c r="S35" s="128"/>
      <c r="T35" s="128"/>
      <c r="U35" s="128"/>
      <c r="V35" s="128"/>
      <c r="W35" s="128"/>
      <c r="X35" s="128"/>
      <c r="Y35" s="128"/>
    </row>
    <row r="36" spans="1:25" ht="21" customHeight="1">
      <c r="A36" s="226" t="s">
        <v>134</v>
      </c>
      <c r="B36" s="136"/>
      <c r="C36" s="229">
        <v>6</v>
      </c>
      <c r="D36" s="230"/>
      <c r="E36" s="230">
        <v>21</v>
      </c>
      <c r="F36" s="230"/>
      <c r="G36" s="230">
        <v>6</v>
      </c>
      <c r="H36" s="230"/>
      <c r="I36" s="230">
        <v>12</v>
      </c>
      <c r="J36" s="230"/>
      <c r="K36" s="231">
        <v>45</v>
      </c>
      <c r="L36" s="128"/>
      <c r="M36" s="227" t="s">
        <v>129</v>
      </c>
      <c r="N36" s="228">
        <v>11</v>
      </c>
      <c r="O36" s="128"/>
      <c r="P36" s="128"/>
      <c r="Q36" s="128"/>
      <c r="R36" s="128"/>
      <c r="S36" s="128"/>
      <c r="T36" s="128"/>
      <c r="U36" s="128"/>
      <c r="V36" s="128"/>
      <c r="W36" s="128"/>
      <c r="X36" s="128"/>
      <c r="Y36" s="128"/>
    </row>
    <row r="37" spans="1:25" ht="21" customHeight="1">
      <c r="A37" s="226" t="s">
        <v>135</v>
      </c>
      <c r="B37" s="136"/>
      <c r="C37" s="229">
        <v>14</v>
      </c>
      <c r="D37" s="230"/>
      <c r="E37" s="230">
        <v>14</v>
      </c>
      <c r="F37" s="230"/>
      <c r="G37" s="230">
        <v>21</v>
      </c>
      <c r="H37" s="230"/>
      <c r="I37" s="230">
        <v>51</v>
      </c>
      <c r="J37" s="230"/>
      <c r="K37" s="231">
        <v>100</v>
      </c>
      <c r="L37" s="128"/>
      <c r="M37" s="227" t="s">
        <v>108</v>
      </c>
      <c r="N37" s="228">
        <v>10</v>
      </c>
      <c r="O37" s="128"/>
      <c r="P37" s="128"/>
      <c r="Q37" s="128"/>
      <c r="R37" s="128"/>
      <c r="S37" s="128"/>
      <c r="T37" s="128"/>
      <c r="U37" s="128"/>
      <c r="V37" s="128"/>
      <c r="W37" s="128"/>
      <c r="X37" s="128"/>
      <c r="Y37" s="128"/>
    </row>
    <row r="38" spans="1:25" ht="21" customHeight="1">
      <c r="A38" s="226" t="s">
        <v>136</v>
      </c>
      <c r="B38" s="136"/>
      <c r="C38" s="229"/>
      <c r="D38" s="230"/>
      <c r="E38" s="230">
        <v>3</v>
      </c>
      <c r="F38" s="230"/>
      <c r="G38" s="230">
        <v>20</v>
      </c>
      <c r="H38" s="230"/>
      <c r="I38" s="230">
        <v>7</v>
      </c>
      <c r="J38" s="230"/>
      <c r="K38" s="231">
        <v>30</v>
      </c>
      <c r="L38" s="128"/>
      <c r="M38" s="227" t="s">
        <v>113</v>
      </c>
      <c r="N38" s="228">
        <v>10</v>
      </c>
      <c r="O38" s="128"/>
      <c r="P38" s="128"/>
      <c r="Q38" s="128"/>
      <c r="R38" s="128"/>
      <c r="S38" s="128"/>
      <c r="T38" s="128"/>
      <c r="U38" s="128"/>
      <c r="V38" s="128"/>
      <c r="W38" s="128"/>
      <c r="X38" s="128"/>
      <c r="Y38" s="128"/>
    </row>
    <row r="39" spans="1:25" ht="21" customHeight="1">
      <c r="A39" s="226" t="s">
        <v>137</v>
      </c>
      <c r="B39" s="136"/>
      <c r="C39" s="229">
        <v>60</v>
      </c>
      <c r="D39" s="230"/>
      <c r="E39" s="230">
        <v>45</v>
      </c>
      <c r="F39" s="230"/>
      <c r="G39" s="230">
        <v>47</v>
      </c>
      <c r="H39" s="230"/>
      <c r="I39" s="230">
        <v>197</v>
      </c>
      <c r="J39" s="230"/>
      <c r="K39" s="231">
        <v>349</v>
      </c>
      <c r="L39" s="128"/>
      <c r="M39" s="227" t="s">
        <v>133</v>
      </c>
      <c r="N39" s="228">
        <v>9</v>
      </c>
      <c r="O39" s="128"/>
      <c r="P39" s="128"/>
      <c r="Q39" s="128"/>
      <c r="R39" s="128"/>
      <c r="S39" s="128"/>
      <c r="T39" s="128"/>
      <c r="U39" s="128"/>
      <c r="V39" s="128"/>
      <c r="W39" s="128"/>
      <c r="X39" s="128"/>
      <c r="Y39" s="128"/>
    </row>
    <row r="40" spans="1:25" ht="21" customHeight="1">
      <c r="A40" s="226" t="s">
        <v>138</v>
      </c>
      <c r="B40" s="136"/>
      <c r="C40" s="229">
        <v>2</v>
      </c>
      <c r="D40" s="230"/>
      <c r="E40" s="230">
        <v>3</v>
      </c>
      <c r="F40" s="230"/>
      <c r="G40" s="230"/>
      <c r="H40" s="230"/>
      <c r="I40" s="230"/>
      <c r="J40" s="230"/>
      <c r="K40" s="231">
        <v>5</v>
      </c>
      <c r="L40" s="128"/>
      <c r="M40" s="227" t="s">
        <v>125</v>
      </c>
      <c r="N40" s="228">
        <v>6</v>
      </c>
      <c r="O40" s="128"/>
      <c r="P40" s="128"/>
      <c r="Q40" s="128"/>
      <c r="R40" s="128"/>
      <c r="S40" s="128"/>
      <c r="T40" s="128"/>
      <c r="U40" s="128"/>
      <c r="V40" s="128"/>
      <c r="W40" s="128"/>
      <c r="X40" s="128"/>
      <c r="Y40" s="128"/>
    </row>
    <row r="41" spans="1:25" ht="21" customHeight="1">
      <c r="A41" s="226" t="s">
        <v>139</v>
      </c>
      <c r="B41" s="136"/>
      <c r="C41" s="229">
        <v>1</v>
      </c>
      <c r="D41" s="230"/>
      <c r="E41" s="230">
        <v>49</v>
      </c>
      <c r="F41" s="230"/>
      <c r="G41" s="230">
        <v>1</v>
      </c>
      <c r="H41" s="230"/>
      <c r="I41" s="230">
        <v>13</v>
      </c>
      <c r="J41" s="230"/>
      <c r="K41" s="231">
        <v>64</v>
      </c>
      <c r="L41" s="128"/>
      <c r="M41" s="227" t="s">
        <v>138</v>
      </c>
      <c r="N41" s="228">
        <v>5</v>
      </c>
      <c r="O41" s="128"/>
      <c r="P41" s="128"/>
      <c r="Q41" s="128"/>
      <c r="R41" s="128"/>
      <c r="S41" s="128"/>
      <c r="T41" s="128"/>
      <c r="U41" s="128"/>
      <c r="V41" s="128"/>
      <c r="W41" s="128"/>
      <c r="X41" s="128"/>
      <c r="Y41" s="128"/>
    </row>
    <row r="42" spans="1:25" ht="21" customHeight="1">
      <c r="A42" s="226" t="s">
        <v>511</v>
      </c>
      <c r="B42" s="136"/>
      <c r="C42" s="229">
        <v>1</v>
      </c>
      <c r="D42" s="230"/>
      <c r="E42" s="230">
        <v>9</v>
      </c>
      <c r="F42" s="230"/>
      <c r="G42" s="230">
        <v>3</v>
      </c>
      <c r="H42" s="230"/>
      <c r="I42" s="230">
        <v>9</v>
      </c>
      <c r="J42" s="230"/>
      <c r="K42" s="231">
        <v>22</v>
      </c>
      <c r="L42" s="128"/>
      <c r="M42" s="227" t="s">
        <v>110</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206</v>
      </c>
      <c r="D44" s="234">
        <v>0</v>
      </c>
      <c r="E44" s="234">
        <v>788</v>
      </c>
      <c r="F44" s="234">
        <v>0</v>
      </c>
      <c r="G44" s="234">
        <v>289</v>
      </c>
      <c r="H44" s="234">
        <v>0</v>
      </c>
      <c r="I44" s="234">
        <v>556</v>
      </c>
      <c r="J44" s="234">
        <v>0</v>
      </c>
      <c r="K44" s="235">
        <v>1839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B4B9E-98FB-4628-999F-C0C3B8BC9912}">
  <dimension ref="A1:Y51"/>
  <sheetViews>
    <sheetView view="pageBreakPreview" zoomScaleNormal="100" zoomScaleSheetLayoutView="100" workbookViewId="0">
      <selection activeCell="C18" sqref="C18"/>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143</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c r="G10" s="230"/>
      <c r="H10" s="230"/>
      <c r="I10" s="230"/>
      <c r="J10" s="230"/>
      <c r="K10" s="231">
        <v>0</v>
      </c>
      <c r="L10" s="128"/>
      <c r="M10" s="227" t="s">
        <v>117</v>
      </c>
      <c r="N10" s="228">
        <v>31</v>
      </c>
      <c r="O10" s="128"/>
      <c r="P10" s="128"/>
      <c r="Q10" s="128"/>
      <c r="R10" s="128"/>
      <c r="S10" s="128"/>
      <c r="T10" s="128"/>
      <c r="U10" s="128"/>
      <c r="V10" s="128"/>
      <c r="W10" s="128"/>
      <c r="X10" s="128"/>
      <c r="Y10" s="128"/>
    </row>
    <row r="11" spans="1:25" ht="21" customHeight="1">
      <c r="A11" s="226" t="s">
        <v>109</v>
      </c>
      <c r="B11" s="136"/>
      <c r="C11" s="229"/>
      <c r="D11" s="230"/>
      <c r="E11" s="230"/>
      <c r="F11" s="230"/>
      <c r="G11" s="230"/>
      <c r="H11" s="230"/>
      <c r="I11" s="230"/>
      <c r="J11" s="230"/>
      <c r="K11" s="231">
        <v>0</v>
      </c>
      <c r="L11" s="128"/>
      <c r="M11" s="227" t="s">
        <v>112</v>
      </c>
      <c r="N11" s="228">
        <v>30</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115</v>
      </c>
      <c r="N12" s="228">
        <v>12</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c r="J13" s="230"/>
      <c r="K13" s="231">
        <v>0</v>
      </c>
      <c r="L13" s="128"/>
      <c r="M13" s="227" t="s">
        <v>132</v>
      </c>
      <c r="N13" s="228">
        <v>12</v>
      </c>
      <c r="O13" s="128"/>
      <c r="P13" s="128"/>
      <c r="Q13" s="128"/>
      <c r="R13" s="128"/>
      <c r="S13" s="128"/>
      <c r="T13" s="128"/>
      <c r="U13" s="128"/>
      <c r="V13" s="128"/>
      <c r="W13" s="128"/>
      <c r="X13" s="128"/>
      <c r="Y13" s="128"/>
    </row>
    <row r="14" spans="1:25" ht="21" customHeight="1">
      <c r="A14" s="226" t="s">
        <v>114</v>
      </c>
      <c r="B14" s="136"/>
      <c r="C14" s="229"/>
      <c r="D14" s="230"/>
      <c r="E14" s="230">
        <v>1</v>
      </c>
      <c r="F14" s="230"/>
      <c r="G14" s="230"/>
      <c r="H14" s="230"/>
      <c r="I14" s="230"/>
      <c r="J14" s="230"/>
      <c r="K14" s="231">
        <v>1</v>
      </c>
      <c r="L14" s="128"/>
      <c r="M14" s="227" t="s">
        <v>126</v>
      </c>
      <c r="N14" s="228">
        <v>11</v>
      </c>
      <c r="O14" s="128"/>
      <c r="P14" s="128"/>
      <c r="Q14" s="128"/>
      <c r="R14" s="128"/>
      <c r="S14" s="128"/>
      <c r="T14" s="128"/>
      <c r="U14" s="128"/>
      <c r="V14" s="128"/>
      <c r="W14" s="128"/>
      <c r="X14" s="128"/>
      <c r="Y14" s="128"/>
    </row>
    <row r="15" spans="1:25" ht="21" customHeight="1">
      <c r="A15" s="226" t="s">
        <v>115</v>
      </c>
      <c r="B15" s="136"/>
      <c r="C15" s="229">
        <v>1</v>
      </c>
      <c r="D15" s="230"/>
      <c r="E15" s="230">
        <v>2</v>
      </c>
      <c r="F15" s="230"/>
      <c r="G15" s="230"/>
      <c r="H15" s="230"/>
      <c r="I15" s="230">
        <v>9</v>
      </c>
      <c r="J15" s="230"/>
      <c r="K15" s="231">
        <v>12</v>
      </c>
      <c r="L15" s="128"/>
      <c r="M15" s="227" t="s">
        <v>135</v>
      </c>
      <c r="N15" s="228">
        <v>7</v>
      </c>
      <c r="O15" s="128"/>
      <c r="P15" s="128"/>
      <c r="Q15" s="128"/>
      <c r="R15" s="128"/>
      <c r="S15" s="128"/>
      <c r="T15" s="128"/>
      <c r="U15" s="128"/>
      <c r="V15" s="128"/>
      <c r="W15" s="128"/>
      <c r="X15" s="128"/>
      <c r="Y15" s="128"/>
    </row>
    <row r="16" spans="1:25" ht="21" customHeight="1">
      <c r="A16" s="226" t="s">
        <v>116</v>
      </c>
      <c r="B16" s="136"/>
      <c r="C16" s="229"/>
      <c r="D16" s="230"/>
      <c r="E16" s="230">
        <v>1</v>
      </c>
      <c r="F16" s="230"/>
      <c r="G16" s="230"/>
      <c r="H16" s="230"/>
      <c r="I16" s="230">
        <v>2</v>
      </c>
      <c r="J16" s="230"/>
      <c r="K16" s="231">
        <v>3</v>
      </c>
      <c r="L16" s="128"/>
      <c r="M16" s="227" t="s">
        <v>139</v>
      </c>
      <c r="N16" s="228">
        <v>6</v>
      </c>
      <c r="O16" s="128"/>
      <c r="P16" s="128"/>
      <c r="Q16" s="128"/>
      <c r="R16" s="128"/>
      <c r="S16" s="128"/>
      <c r="T16" s="128"/>
      <c r="U16" s="128"/>
      <c r="V16" s="128"/>
      <c r="W16" s="128"/>
      <c r="X16" s="128"/>
      <c r="Y16" s="128"/>
    </row>
    <row r="17" spans="1:25" ht="21" customHeight="1">
      <c r="A17" s="226" t="s">
        <v>112</v>
      </c>
      <c r="B17" s="136"/>
      <c r="C17" s="229">
        <v>2</v>
      </c>
      <c r="D17" s="230"/>
      <c r="E17" s="230">
        <v>5</v>
      </c>
      <c r="F17" s="230"/>
      <c r="G17" s="230">
        <v>1</v>
      </c>
      <c r="H17" s="230"/>
      <c r="I17" s="230">
        <v>22</v>
      </c>
      <c r="J17" s="230"/>
      <c r="K17" s="231">
        <v>30</v>
      </c>
      <c r="L17" s="128"/>
      <c r="M17" s="227" t="s">
        <v>119</v>
      </c>
      <c r="N17" s="228">
        <v>5</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c r="J18" s="230"/>
      <c r="K18" s="231">
        <v>0</v>
      </c>
      <c r="L18" s="128"/>
      <c r="M18" s="227" t="s">
        <v>137</v>
      </c>
      <c r="N18" s="228">
        <v>5</v>
      </c>
      <c r="O18" s="128"/>
      <c r="P18" s="128"/>
      <c r="Q18" s="128"/>
      <c r="R18" s="128"/>
      <c r="S18" s="128"/>
      <c r="T18" s="128"/>
      <c r="U18" s="128"/>
      <c r="V18" s="128"/>
      <c r="W18" s="128"/>
      <c r="X18" s="128"/>
      <c r="Y18" s="128"/>
    </row>
    <row r="19" spans="1:25" ht="21" customHeight="1">
      <c r="A19" s="226" t="s">
        <v>117</v>
      </c>
      <c r="B19" s="136"/>
      <c r="C19" s="229">
        <v>2</v>
      </c>
      <c r="D19" s="230"/>
      <c r="E19" s="230">
        <v>6</v>
      </c>
      <c r="F19" s="230"/>
      <c r="G19" s="230"/>
      <c r="H19" s="230"/>
      <c r="I19" s="230">
        <v>23</v>
      </c>
      <c r="J19" s="230"/>
      <c r="K19" s="231">
        <v>31</v>
      </c>
      <c r="L19" s="128"/>
      <c r="M19" s="227" t="s">
        <v>116</v>
      </c>
      <c r="N19" s="228">
        <v>3</v>
      </c>
      <c r="O19" s="128"/>
      <c r="P19" s="128"/>
      <c r="Q19" s="128"/>
      <c r="R19" s="128"/>
      <c r="S19" s="128"/>
      <c r="T19" s="128"/>
      <c r="U19" s="128"/>
      <c r="V19" s="128"/>
      <c r="W19" s="128"/>
      <c r="X19" s="128"/>
      <c r="Y19" s="128"/>
    </row>
    <row r="20" spans="1:25" ht="21" customHeight="1">
      <c r="A20" s="226" t="s">
        <v>122</v>
      </c>
      <c r="B20" s="136"/>
      <c r="C20" s="229"/>
      <c r="D20" s="230"/>
      <c r="E20" s="230"/>
      <c r="F20" s="230"/>
      <c r="G20" s="230">
        <v>3</v>
      </c>
      <c r="H20" s="230"/>
      <c r="I20" s="230"/>
      <c r="J20" s="230"/>
      <c r="K20" s="231">
        <v>3</v>
      </c>
      <c r="L20" s="128"/>
      <c r="M20" s="227" t="s">
        <v>122</v>
      </c>
      <c r="N20" s="228">
        <v>3</v>
      </c>
      <c r="O20" s="128"/>
      <c r="P20" s="128"/>
      <c r="Q20" s="128"/>
      <c r="R20" s="128"/>
      <c r="S20" s="128"/>
      <c r="T20" s="128"/>
      <c r="U20" s="128"/>
      <c r="V20" s="128"/>
      <c r="W20" s="128"/>
      <c r="X20" s="128"/>
      <c r="Y20" s="128"/>
    </row>
    <row r="21" spans="1:25" ht="21" customHeight="1">
      <c r="A21" s="226" t="s">
        <v>118</v>
      </c>
      <c r="B21" s="136"/>
      <c r="C21" s="229"/>
      <c r="D21" s="230"/>
      <c r="E21" s="230"/>
      <c r="F21" s="230"/>
      <c r="G21" s="230"/>
      <c r="H21" s="230"/>
      <c r="I21" s="230"/>
      <c r="J21" s="230"/>
      <c r="K21" s="231">
        <v>0</v>
      </c>
      <c r="L21" s="128"/>
      <c r="M21" s="227" t="s">
        <v>131</v>
      </c>
      <c r="N21" s="228">
        <v>3</v>
      </c>
      <c r="O21" s="128"/>
      <c r="P21" s="128"/>
      <c r="Q21" s="128"/>
      <c r="R21" s="128"/>
      <c r="S21" s="128"/>
      <c r="T21" s="128"/>
      <c r="U21" s="128"/>
      <c r="V21" s="128"/>
      <c r="W21" s="128"/>
      <c r="X21" s="128"/>
      <c r="Y21" s="128"/>
    </row>
    <row r="22" spans="1:25" ht="21" customHeight="1">
      <c r="A22" s="226" t="s">
        <v>119</v>
      </c>
      <c r="B22" s="136"/>
      <c r="C22" s="229">
        <v>1</v>
      </c>
      <c r="D22" s="230"/>
      <c r="E22" s="230"/>
      <c r="F22" s="230"/>
      <c r="G22" s="230">
        <v>1</v>
      </c>
      <c r="H22" s="230"/>
      <c r="I22" s="230">
        <v>3</v>
      </c>
      <c r="J22" s="230"/>
      <c r="K22" s="231">
        <v>5</v>
      </c>
      <c r="L22" s="128"/>
      <c r="M22" s="227" t="s">
        <v>511</v>
      </c>
      <c r="N22" s="228">
        <v>3</v>
      </c>
      <c r="O22" s="128"/>
      <c r="P22" s="128"/>
      <c r="Q22" s="128"/>
      <c r="R22" s="128"/>
      <c r="S22" s="128"/>
      <c r="T22" s="128"/>
      <c r="U22" s="128"/>
      <c r="V22" s="128"/>
      <c r="W22" s="128"/>
      <c r="X22" s="128"/>
      <c r="Y22" s="128"/>
    </row>
    <row r="23" spans="1:25" ht="21" customHeight="1">
      <c r="A23" s="226" t="s">
        <v>120</v>
      </c>
      <c r="B23" s="136"/>
      <c r="C23" s="229"/>
      <c r="D23" s="230"/>
      <c r="E23" s="230"/>
      <c r="F23" s="230"/>
      <c r="G23" s="230">
        <v>1</v>
      </c>
      <c r="H23" s="230"/>
      <c r="I23" s="230"/>
      <c r="J23" s="230"/>
      <c r="K23" s="231">
        <v>1</v>
      </c>
      <c r="L23" s="128"/>
      <c r="M23" s="227" t="s">
        <v>114</v>
      </c>
      <c r="N23" s="228">
        <v>1</v>
      </c>
      <c r="O23" s="128"/>
      <c r="P23" s="128"/>
      <c r="Q23" s="128"/>
      <c r="R23" s="128"/>
      <c r="S23" s="128"/>
      <c r="T23" s="128"/>
      <c r="U23" s="128"/>
      <c r="V23" s="128"/>
      <c r="W23" s="128"/>
      <c r="X23" s="128"/>
      <c r="Y23" s="128"/>
    </row>
    <row r="24" spans="1:25" ht="21" customHeight="1">
      <c r="A24" s="226" t="s">
        <v>121</v>
      </c>
      <c r="B24" s="136"/>
      <c r="C24" s="229"/>
      <c r="D24" s="230"/>
      <c r="E24" s="230"/>
      <c r="F24" s="230"/>
      <c r="G24" s="230"/>
      <c r="H24" s="230"/>
      <c r="I24" s="230"/>
      <c r="J24" s="230"/>
      <c r="K24" s="231">
        <v>0</v>
      </c>
      <c r="L24" s="128"/>
      <c r="M24" s="227" t="s">
        <v>120</v>
      </c>
      <c r="N24" s="228">
        <v>1</v>
      </c>
      <c r="O24" s="128"/>
      <c r="P24" s="128"/>
      <c r="Q24" s="128"/>
      <c r="R24" s="128"/>
      <c r="S24" s="128"/>
      <c r="T24" s="128"/>
      <c r="U24" s="128"/>
      <c r="V24" s="128"/>
      <c r="W24" s="128"/>
      <c r="X24" s="128"/>
      <c r="Y24" s="128"/>
    </row>
    <row r="25" spans="1:25" ht="21" customHeight="1">
      <c r="A25" s="226" t="s">
        <v>123</v>
      </c>
      <c r="B25" s="136"/>
      <c r="C25" s="229"/>
      <c r="D25" s="230"/>
      <c r="E25" s="230"/>
      <c r="F25" s="230"/>
      <c r="G25" s="230"/>
      <c r="H25" s="230"/>
      <c r="I25" s="230"/>
      <c r="J25" s="230"/>
      <c r="K25" s="231">
        <v>0</v>
      </c>
      <c r="L25" s="128"/>
      <c r="M25" s="227" t="s">
        <v>125</v>
      </c>
      <c r="N25" s="228">
        <v>1</v>
      </c>
      <c r="O25" s="128"/>
      <c r="P25" s="128"/>
      <c r="Q25" s="128"/>
      <c r="R25" s="128"/>
      <c r="S25" s="128"/>
      <c r="T25" s="128"/>
      <c r="U25" s="128"/>
      <c r="V25" s="128"/>
      <c r="W25" s="128"/>
      <c r="X25" s="128"/>
      <c r="Y25" s="128"/>
    </row>
    <row r="26" spans="1:25" ht="21" customHeight="1">
      <c r="A26" s="226" t="s">
        <v>124</v>
      </c>
      <c r="B26" s="136"/>
      <c r="C26" s="229"/>
      <c r="D26" s="230"/>
      <c r="E26" s="230"/>
      <c r="F26" s="230"/>
      <c r="G26" s="230"/>
      <c r="H26" s="230"/>
      <c r="I26" s="230"/>
      <c r="J26" s="230"/>
      <c r="K26" s="231">
        <v>0</v>
      </c>
      <c r="L26" s="128"/>
      <c r="M26" s="227" t="s">
        <v>108</v>
      </c>
      <c r="N26" s="228">
        <v>0</v>
      </c>
      <c r="O26" s="128"/>
      <c r="P26" s="128"/>
      <c r="Q26" s="128"/>
      <c r="R26" s="128"/>
      <c r="S26" s="128"/>
      <c r="T26" s="128"/>
      <c r="U26" s="128"/>
      <c r="V26" s="128"/>
      <c r="W26" s="128"/>
      <c r="X26" s="128"/>
      <c r="Y26" s="128"/>
    </row>
    <row r="27" spans="1:25" ht="21" customHeight="1">
      <c r="A27" s="226" t="s">
        <v>125</v>
      </c>
      <c r="B27" s="136"/>
      <c r="C27" s="229">
        <v>1</v>
      </c>
      <c r="D27" s="230"/>
      <c r="E27" s="230"/>
      <c r="F27" s="230"/>
      <c r="G27" s="230"/>
      <c r="H27" s="230"/>
      <c r="I27" s="230"/>
      <c r="J27" s="230"/>
      <c r="K27" s="231">
        <v>1</v>
      </c>
      <c r="L27" s="128"/>
      <c r="M27" s="227" t="s">
        <v>109</v>
      </c>
      <c r="N27" s="228">
        <v>0</v>
      </c>
      <c r="O27" s="128"/>
      <c r="P27" s="128"/>
      <c r="Q27" s="128"/>
      <c r="R27" s="128"/>
      <c r="S27" s="128"/>
      <c r="T27" s="128"/>
      <c r="U27" s="128"/>
      <c r="V27" s="128"/>
      <c r="W27" s="128"/>
      <c r="X27" s="128"/>
      <c r="Y27" s="128"/>
    </row>
    <row r="28" spans="1:25" ht="21" customHeight="1">
      <c r="A28" s="226" t="s">
        <v>126</v>
      </c>
      <c r="B28" s="136"/>
      <c r="C28" s="229"/>
      <c r="D28" s="230"/>
      <c r="E28" s="230">
        <v>4</v>
      </c>
      <c r="F28" s="230"/>
      <c r="G28" s="230">
        <v>1</v>
      </c>
      <c r="H28" s="230"/>
      <c r="I28" s="230">
        <v>6</v>
      </c>
      <c r="J28" s="230"/>
      <c r="K28" s="231">
        <v>11</v>
      </c>
      <c r="L28" s="128"/>
      <c r="M28" s="227" t="s">
        <v>110</v>
      </c>
      <c r="N28" s="228">
        <v>0</v>
      </c>
      <c r="O28" s="128"/>
      <c r="P28" s="128"/>
      <c r="Q28" s="128"/>
      <c r="R28" s="128"/>
      <c r="S28" s="128"/>
      <c r="T28" s="128"/>
      <c r="U28" s="128"/>
      <c r="V28" s="128"/>
      <c r="W28" s="128"/>
      <c r="X28" s="128"/>
      <c r="Y28" s="128"/>
    </row>
    <row r="29" spans="1:25" ht="21" customHeight="1">
      <c r="A29" s="226" t="s">
        <v>127</v>
      </c>
      <c r="B29" s="136"/>
      <c r="C29" s="229"/>
      <c r="D29" s="230"/>
      <c r="E29" s="230"/>
      <c r="F29" s="230"/>
      <c r="G29" s="230"/>
      <c r="H29" s="230"/>
      <c r="I29" s="230"/>
      <c r="J29" s="230"/>
      <c r="K29" s="231">
        <v>0</v>
      </c>
      <c r="L29" s="128"/>
      <c r="M29" s="227" t="s">
        <v>111</v>
      </c>
      <c r="N29" s="228">
        <v>0</v>
      </c>
      <c r="O29" s="128"/>
      <c r="P29" s="128"/>
      <c r="Q29" s="128"/>
      <c r="R29" s="128"/>
      <c r="S29" s="128"/>
      <c r="T29" s="128"/>
      <c r="U29" s="128"/>
      <c r="V29" s="128"/>
      <c r="W29" s="128"/>
      <c r="X29" s="128"/>
      <c r="Y29" s="128"/>
    </row>
    <row r="30" spans="1:25" ht="21" customHeight="1">
      <c r="A30" s="226" t="s">
        <v>128</v>
      </c>
      <c r="B30" s="136"/>
      <c r="C30" s="229"/>
      <c r="D30" s="230"/>
      <c r="E30" s="230"/>
      <c r="F30" s="230"/>
      <c r="G30" s="230"/>
      <c r="H30" s="230"/>
      <c r="I30" s="230"/>
      <c r="J30" s="230"/>
      <c r="K30" s="231">
        <v>0</v>
      </c>
      <c r="L30" s="128"/>
      <c r="M30" s="227" t="s">
        <v>113</v>
      </c>
      <c r="N30" s="228">
        <v>0</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118</v>
      </c>
      <c r="N31" s="228">
        <v>0</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121</v>
      </c>
      <c r="N32" s="228">
        <v>0</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v>3</v>
      </c>
      <c r="J33" s="230"/>
      <c r="K33" s="231">
        <v>3</v>
      </c>
      <c r="L33" s="128"/>
      <c r="M33" s="227" t="s">
        <v>123</v>
      </c>
      <c r="N33" s="228">
        <v>0</v>
      </c>
      <c r="O33" s="128"/>
      <c r="P33" s="128"/>
      <c r="Q33" s="128"/>
      <c r="R33" s="128"/>
      <c r="S33" s="128"/>
      <c r="T33" s="128"/>
      <c r="U33" s="128"/>
      <c r="V33" s="128"/>
      <c r="W33" s="128"/>
      <c r="X33" s="128"/>
      <c r="Y33" s="128"/>
    </row>
    <row r="34" spans="1:25" ht="21" customHeight="1">
      <c r="A34" s="226" t="s">
        <v>132</v>
      </c>
      <c r="B34" s="136"/>
      <c r="C34" s="229"/>
      <c r="D34" s="230"/>
      <c r="E34" s="230">
        <v>2</v>
      </c>
      <c r="F34" s="230"/>
      <c r="G34" s="230">
        <v>1</v>
      </c>
      <c r="H34" s="230"/>
      <c r="I34" s="230">
        <v>9</v>
      </c>
      <c r="J34" s="230"/>
      <c r="K34" s="231">
        <v>12</v>
      </c>
      <c r="L34" s="128"/>
      <c r="M34" s="227" t="s">
        <v>124</v>
      </c>
      <c r="N34" s="228">
        <v>0</v>
      </c>
      <c r="O34" s="128"/>
      <c r="P34" s="128"/>
      <c r="Q34" s="128"/>
      <c r="R34" s="128"/>
      <c r="S34" s="128"/>
      <c r="T34" s="128"/>
      <c r="U34" s="128"/>
      <c r="V34" s="128"/>
      <c r="W34" s="128"/>
      <c r="X34" s="128"/>
      <c r="Y34" s="128"/>
    </row>
    <row r="35" spans="1:25" ht="21" customHeight="1">
      <c r="A35" s="226" t="s">
        <v>133</v>
      </c>
      <c r="B35" s="136"/>
      <c r="C35" s="229"/>
      <c r="D35" s="230"/>
      <c r="E35" s="230"/>
      <c r="F35" s="230"/>
      <c r="G35" s="230"/>
      <c r="H35" s="230"/>
      <c r="I35" s="230"/>
      <c r="J35" s="230"/>
      <c r="K35" s="231">
        <v>0</v>
      </c>
      <c r="L35" s="128"/>
      <c r="M35" s="227" t="s">
        <v>127</v>
      </c>
      <c r="N35" s="228">
        <v>0</v>
      </c>
      <c r="O35" s="128"/>
      <c r="P35" s="128"/>
      <c r="Q35" s="128"/>
      <c r="R35" s="128"/>
      <c r="S35" s="128"/>
      <c r="T35" s="128"/>
      <c r="U35" s="128"/>
      <c r="V35" s="128"/>
      <c r="W35" s="128"/>
      <c r="X35" s="128"/>
      <c r="Y35" s="128"/>
    </row>
    <row r="36" spans="1:25" ht="21" customHeight="1">
      <c r="A36" s="226" t="s">
        <v>134</v>
      </c>
      <c r="B36" s="136"/>
      <c r="C36" s="229"/>
      <c r="D36" s="230"/>
      <c r="E36" s="230"/>
      <c r="F36" s="230"/>
      <c r="G36" s="230"/>
      <c r="H36" s="230"/>
      <c r="I36" s="230"/>
      <c r="J36" s="230"/>
      <c r="K36" s="231">
        <v>0</v>
      </c>
      <c r="L36" s="128"/>
      <c r="M36" s="227" t="s">
        <v>128</v>
      </c>
      <c r="N36" s="228">
        <v>0</v>
      </c>
      <c r="O36" s="128"/>
      <c r="P36" s="128"/>
      <c r="Q36" s="128"/>
      <c r="R36" s="128"/>
      <c r="S36" s="128"/>
      <c r="T36" s="128"/>
      <c r="U36" s="128"/>
      <c r="V36" s="128"/>
      <c r="W36" s="128"/>
      <c r="X36" s="128"/>
      <c r="Y36" s="128"/>
    </row>
    <row r="37" spans="1:25" ht="21" customHeight="1">
      <c r="A37" s="226" t="s">
        <v>135</v>
      </c>
      <c r="B37" s="136"/>
      <c r="C37" s="229">
        <v>1</v>
      </c>
      <c r="D37" s="230"/>
      <c r="E37" s="230">
        <v>1</v>
      </c>
      <c r="F37" s="230"/>
      <c r="G37" s="230"/>
      <c r="H37" s="230"/>
      <c r="I37" s="230">
        <v>5</v>
      </c>
      <c r="J37" s="230"/>
      <c r="K37" s="231">
        <v>7</v>
      </c>
      <c r="L37" s="128"/>
      <c r="M37" s="227" t="s">
        <v>129</v>
      </c>
      <c r="N37" s="228">
        <v>0</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130</v>
      </c>
      <c r="N38" s="228">
        <v>0</v>
      </c>
      <c r="O38" s="128"/>
      <c r="P38" s="128"/>
      <c r="Q38" s="128"/>
      <c r="R38" s="128"/>
      <c r="S38" s="128"/>
      <c r="T38" s="128"/>
      <c r="U38" s="128"/>
      <c r="V38" s="128"/>
      <c r="W38" s="128"/>
      <c r="X38" s="128"/>
      <c r="Y38" s="128"/>
    </row>
    <row r="39" spans="1:25" ht="21" customHeight="1">
      <c r="A39" s="226" t="s">
        <v>137</v>
      </c>
      <c r="B39" s="136"/>
      <c r="C39" s="229"/>
      <c r="D39" s="230"/>
      <c r="E39" s="230"/>
      <c r="F39" s="230"/>
      <c r="G39" s="230">
        <v>1</v>
      </c>
      <c r="H39" s="230"/>
      <c r="I39" s="230">
        <v>4</v>
      </c>
      <c r="J39" s="230"/>
      <c r="K39" s="231">
        <v>5</v>
      </c>
      <c r="L39" s="128"/>
      <c r="M39" s="227" t="s">
        <v>133</v>
      </c>
      <c r="N39" s="228">
        <v>0</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c r="J40" s="230"/>
      <c r="K40" s="231">
        <v>0</v>
      </c>
      <c r="L40" s="128"/>
      <c r="M40" s="227" t="s">
        <v>134</v>
      </c>
      <c r="N40" s="228">
        <v>0</v>
      </c>
      <c r="O40" s="128"/>
      <c r="P40" s="128"/>
      <c r="Q40" s="128"/>
      <c r="R40" s="128"/>
      <c r="S40" s="128"/>
      <c r="T40" s="128"/>
      <c r="U40" s="128"/>
      <c r="V40" s="128"/>
      <c r="W40" s="128"/>
      <c r="X40" s="128"/>
      <c r="Y40" s="128"/>
    </row>
    <row r="41" spans="1:25" ht="21" customHeight="1">
      <c r="A41" s="226" t="s">
        <v>139</v>
      </c>
      <c r="B41" s="136"/>
      <c r="C41" s="229"/>
      <c r="D41" s="230"/>
      <c r="E41" s="230"/>
      <c r="F41" s="230"/>
      <c r="G41" s="230"/>
      <c r="H41" s="230"/>
      <c r="I41" s="230">
        <v>6</v>
      </c>
      <c r="J41" s="230"/>
      <c r="K41" s="231">
        <v>6</v>
      </c>
      <c r="L41" s="128"/>
      <c r="M41" s="227" t="s">
        <v>136</v>
      </c>
      <c r="N41" s="228">
        <v>0</v>
      </c>
      <c r="O41" s="128"/>
      <c r="P41" s="128"/>
      <c r="Q41" s="128"/>
      <c r="R41" s="128"/>
      <c r="S41" s="128"/>
      <c r="T41" s="128"/>
      <c r="U41" s="128"/>
      <c r="V41" s="128"/>
      <c r="W41" s="128"/>
      <c r="X41" s="128"/>
      <c r="Y41" s="128"/>
    </row>
    <row r="42" spans="1:25" ht="21" customHeight="1">
      <c r="A42" s="226" t="s">
        <v>511</v>
      </c>
      <c r="B42" s="136"/>
      <c r="C42" s="229"/>
      <c r="D42" s="230"/>
      <c r="E42" s="230">
        <v>2</v>
      </c>
      <c r="F42" s="230"/>
      <c r="G42" s="230"/>
      <c r="H42" s="230"/>
      <c r="I42" s="230">
        <v>1</v>
      </c>
      <c r="J42" s="230"/>
      <c r="K42" s="231">
        <v>3</v>
      </c>
      <c r="L42" s="128"/>
      <c r="M42" s="227" t="s">
        <v>138</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8</v>
      </c>
      <c r="D44" s="234">
        <v>0</v>
      </c>
      <c r="E44" s="234">
        <v>24</v>
      </c>
      <c r="F44" s="234">
        <v>0</v>
      </c>
      <c r="G44" s="234">
        <v>9</v>
      </c>
      <c r="H44" s="234">
        <v>0</v>
      </c>
      <c r="I44" s="234">
        <v>93</v>
      </c>
      <c r="J44" s="234">
        <v>0</v>
      </c>
      <c r="K44" s="235">
        <v>134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2F454-B058-45FC-A991-9925679867AA}">
  <dimension ref="A1:Y51"/>
  <sheetViews>
    <sheetView view="pageBreakPreview" zoomScale="55" zoomScaleNormal="100" zoomScaleSheetLayoutView="55" workbookViewId="0">
      <selection activeCell="AD36" sqref="AD3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144</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2</v>
      </c>
      <c r="F10" s="230"/>
      <c r="G10" s="230"/>
      <c r="H10" s="230"/>
      <c r="I10" s="230">
        <v>1</v>
      </c>
      <c r="J10" s="230"/>
      <c r="K10" s="231">
        <v>3</v>
      </c>
      <c r="L10" s="128"/>
      <c r="M10" s="227" t="s">
        <v>132</v>
      </c>
      <c r="N10" s="228">
        <v>225</v>
      </c>
      <c r="O10" s="128"/>
      <c r="P10" s="128"/>
      <c r="Q10" s="128"/>
      <c r="R10" s="128"/>
      <c r="S10" s="128"/>
      <c r="T10" s="128"/>
      <c r="U10" s="128"/>
      <c r="V10" s="128"/>
      <c r="W10" s="128"/>
      <c r="X10" s="128"/>
      <c r="Y10" s="128"/>
    </row>
    <row r="11" spans="1:25" ht="21" customHeight="1">
      <c r="A11" s="226" t="s">
        <v>109</v>
      </c>
      <c r="B11" s="136"/>
      <c r="C11" s="229">
        <v>3</v>
      </c>
      <c r="D11" s="230"/>
      <c r="E11" s="230">
        <v>16</v>
      </c>
      <c r="F11" s="230"/>
      <c r="G11" s="230">
        <v>5</v>
      </c>
      <c r="H11" s="230"/>
      <c r="I11" s="230">
        <v>6</v>
      </c>
      <c r="J11" s="230"/>
      <c r="K11" s="231">
        <v>30</v>
      </c>
      <c r="L11" s="128"/>
      <c r="M11" s="227" t="s">
        <v>123</v>
      </c>
      <c r="N11" s="228">
        <v>61</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133</v>
      </c>
      <c r="N12" s="228">
        <v>47</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c r="J13" s="230"/>
      <c r="K13" s="231">
        <v>0</v>
      </c>
      <c r="L13" s="128"/>
      <c r="M13" s="227" t="s">
        <v>109</v>
      </c>
      <c r="N13" s="228">
        <v>30</v>
      </c>
      <c r="O13" s="128"/>
      <c r="P13" s="128"/>
      <c r="Q13" s="128"/>
      <c r="R13" s="128"/>
      <c r="S13" s="128"/>
      <c r="T13" s="128"/>
      <c r="U13" s="128"/>
      <c r="V13" s="128"/>
      <c r="W13" s="128"/>
      <c r="X13" s="128"/>
      <c r="Y13" s="128"/>
    </row>
    <row r="14" spans="1:25" ht="21" customHeight="1">
      <c r="A14" s="226" t="s">
        <v>114</v>
      </c>
      <c r="B14" s="136"/>
      <c r="C14" s="229"/>
      <c r="D14" s="230"/>
      <c r="E14" s="230"/>
      <c r="F14" s="230"/>
      <c r="G14" s="230"/>
      <c r="H14" s="230"/>
      <c r="I14" s="230">
        <v>5</v>
      </c>
      <c r="J14" s="230"/>
      <c r="K14" s="231">
        <v>5</v>
      </c>
      <c r="L14" s="128"/>
      <c r="M14" s="227" t="s">
        <v>139</v>
      </c>
      <c r="N14" s="228">
        <v>24</v>
      </c>
      <c r="O14" s="128"/>
      <c r="P14" s="128"/>
      <c r="Q14" s="128"/>
      <c r="R14" s="128"/>
      <c r="S14" s="128"/>
      <c r="T14" s="128"/>
      <c r="U14" s="128"/>
      <c r="V14" s="128"/>
      <c r="W14" s="128"/>
      <c r="X14" s="128"/>
      <c r="Y14" s="128"/>
    </row>
    <row r="15" spans="1:25" ht="21" customHeight="1">
      <c r="A15" s="226" t="s">
        <v>115</v>
      </c>
      <c r="B15" s="136"/>
      <c r="C15" s="229"/>
      <c r="D15" s="230"/>
      <c r="E15" s="230">
        <v>3</v>
      </c>
      <c r="F15" s="230"/>
      <c r="G15" s="230"/>
      <c r="H15" s="230"/>
      <c r="I15" s="230">
        <v>17</v>
      </c>
      <c r="J15" s="230"/>
      <c r="K15" s="231">
        <v>20</v>
      </c>
      <c r="L15" s="128"/>
      <c r="M15" s="227" t="s">
        <v>115</v>
      </c>
      <c r="N15" s="228">
        <v>20</v>
      </c>
      <c r="O15" s="128"/>
      <c r="P15" s="128"/>
      <c r="Q15" s="128"/>
      <c r="R15" s="128"/>
      <c r="S15" s="128"/>
      <c r="T15" s="128"/>
      <c r="U15" s="128"/>
      <c r="V15" s="128"/>
      <c r="W15" s="128"/>
      <c r="X15" s="128"/>
      <c r="Y15" s="128"/>
    </row>
    <row r="16" spans="1:25" ht="21" customHeight="1">
      <c r="A16" s="226" t="s">
        <v>116</v>
      </c>
      <c r="B16" s="136"/>
      <c r="C16" s="229">
        <v>1</v>
      </c>
      <c r="D16" s="230"/>
      <c r="E16" s="230">
        <v>2</v>
      </c>
      <c r="F16" s="230"/>
      <c r="G16" s="230">
        <v>1</v>
      </c>
      <c r="H16" s="230"/>
      <c r="I16" s="230">
        <v>13</v>
      </c>
      <c r="J16" s="230"/>
      <c r="K16" s="231">
        <v>17</v>
      </c>
      <c r="L16" s="128"/>
      <c r="M16" s="227" t="s">
        <v>121</v>
      </c>
      <c r="N16" s="228">
        <v>18</v>
      </c>
      <c r="O16" s="128"/>
      <c r="P16" s="128"/>
      <c r="Q16" s="128"/>
      <c r="R16" s="128"/>
      <c r="S16" s="128"/>
      <c r="T16" s="128"/>
      <c r="U16" s="128"/>
      <c r="V16" s="128"/>
      <c r="W16" s="128"/>
      <c r="X16" s="128"/>
      <c r="Y16" s="128"/>
    </row>
    <row r="17" spans="1:25" ht="21" customHeight="1">
      <c r="A17" s="226" t="s">
        <v>112</v>
      </c>
      <c r="B17" s="136"/>
      <c r="C17" s="229"/>
      <c r="D17" s="230"/>
      <c r="E17" s="230"/>
      <c r="F17" s="230"/>
      <c r="G17" s="230"/>
      <c r="H17" s="230"/>
      <c r="I17" s="230">
        <v>2</v>
      </c>
      <c r="J17" s="230"/>
      <c r="K17" s="231">
        <v>2</v>
      </c>
      <c r="L17" s="128"/>
      <c r="M17" s="227" t="s">
        <v>116</v>
      </c>
      <c r="N17" s="228">
        <v>17</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v>3</v>
      </c>
      <c r="J18" s="230"/>
      <c r="K18" s="231">
        <v>3</v>
      </c>
      <c r="L18" s="128"/>
      <c r="M18" s="227" t="s">
        <v>119</v>
      </c>
      <c r="N18" s="228">
        <v>17</v>
      </c>
      <c r="O18" s="128"/>
      <c r="P18" s="128"/>
      <c r="Q18" s="128"/>
      <c r="R18" s="128"/>
      <c r="S18" s="128"/>
      <c r="T18" s="128"/>
      <c r="U18" s="128"/>
      <c r="V18" s="128"/>
      <c r="W18" s="128"/>
      <c r="X18" s="128"/>
      <c r="Y18" s="128"/>
    </row>
    <row r="19" spans="1:25" ht="21" customHeight="1">
      <c r="A19" s="226" t="s">
        <v>117</v>
      </c>
      <c r="B19" s="136"/>
      <c r="C19" s="229"/>
      <c r="D19" s="230"/>
      <c r="E19" s="230">
        <v>3</v>
      </c>
      <c r="F19" s="230"/>
      <c r="G19" s="230"/>
      <c r="H19" s="230"/>
      <c r="I19" s="230">
        <v>10</v>
      </c>
      <c r="J19" s="230"/>
      <c r="K19" s="231">
        <v>13</v>
      </c>
      <c r="L19" s="128"/>
      <c r="M19" s="227" t="s">
        <v>125</v>
      </c>
      <c r="N19" s="228">
        <v>16</v>
      </c>
      <c r="O19" s="128"/>
      <c r="P19" s="128"/>
      <c r="Q19" s="128"/>
      <c r="R19" s="128"/>
      <c r="S19" s="128"/>
      <c r="T19" s="128"/>
      <c r="U19" s="128"/>
      <c r="V19" s="128"/>
      <c r="W19" s="128"/>
      <c r="X19" s="128"/>
      <c r="Y19" s="128"/>
    </row>
    <row r="20" spans="1:25" ht="21" customHeight="1">
      <c r="A20" s="226" t="s">
        <v>122</v>
      </c>
      <c r="B20" s="136"/>
      <c r="C20" s="229"/>
      <c r="D20" s="230"/>
      <c r="E20" s="230"/>
      <c r="F20" s="230"/>
      <c r="G20" s="230"/>
      <c r="H20" s="230"/>
      <c r="I20" s="230">
        <v>6</v>
      </c>
      <c r="J20" s="230"/>
      <c r="K20" s="231">
        <v>6</v>
      </c>
      <c r="L20" s="128"/>
      <c r="M20" s="227" t="s">
        <v>135</v>
      </c>
      <c r="N20" s="228">
        <v>16</v>
      </c>
      <c r="O20" s="128"/>
      <c r="P20" s="128"/>
      <c r="Q20" s="128"/>
      <c r="R20" s="128"/>
      <c r="S20" s="128"/>
      <c r="T20" s="128"/>
      <c r="U20" s="128"/>
      <c r="V20" s="128"/>
      <c r="W20" s="128"/>
      <c r="X20" s="128"/>
      <c r="Y20" s="128"/>
    </row>
    <row r="21" spans="1:25" ht="21" customHeight="1">
      <c r="A21" s="226" t="s">
        <v>118</v>
      </c>
      <c r="B21" s="136"/>
      <c r="C21" s="229"/>
      <c r="D21" s="230"/>
      <c r="E21" s="230"/>
      <c r="F21" s="230"/>
      <c r="G21" s="230"/>
      <c r="H21" s="230"/>
      <c r="I21" s="230">
        <v>6</v>
      </c>
      <c r="J21" s="230"/>
      <c r="K21" s="231">
        <v>6</v>
      </c>
      <c r="L21" s="128"/>
      <c r="M21" s="227" t="s">
        <v>117</v>
      </c>
      <c r="N21" s="228">
        <v>13</v>
      </c>
      <c r="O21" s="128"/>
      <c r="P21" s="128"/>
      <c r="Q21" s="128"/>
      <c r="R21" s="128"/>
      <c r="S21" s="128"/>
      <c r="T21" s="128"/>
      <c r="U21" s="128"/>
      <c r="V21" s="128"/>
      <c r="W21" s="128"/>
      <c r="X21" s="128"/>
      <c r="Y21" s="128"/>
    </row>
    <row r="22" spans="1:25" ht="21" customHeight="1">
      <c r="A22" s="226" t="s">
        <v>119</v>
      </c>
      <c r="B22" s="136"/>
      <c r="C22" s="229"/>
      <c r="D22" s="230"/>
      <c r="E22" s="230">
        <v>1</v>
      </c>
      <c r="F22" s="230"/>
      <c r="G22" s="230"/>
      <c r="H22" s="230"/>
      <c r="I22" s="230">
        <v>16</v>
      </c>
      <c r="J22" s="230"/>
      <c r="K22" s="231">
        <v>17</v>
      </c>
      <c r="L22" s="128"/>
      <c r="M22" s="227" t="s">
        <v>137</v>
      </c>
      <c r="N22" s="228">
        <v>12</v>
      </c>
      <c r="O22" s="128"/>
      <c r="P22" s="128"/>
      <c r="Q22" s="128"/>
      <c r="R22" s="128"/>
      <c r="S22" s="128"/>
      <c r="T22" s="128"/>
      <c r="U22" s="128"/>
      <c r="V22" s="128"/>
      <c r="W22" s="128"/>
      <c r="X22" s="128"/>
      <c r="Y22" s="128"/>
    </row>
    <row r="23" spans="1:25" ht="21" customHeight="1">
      <c r="A23" s="226" t="s">
        <v>120</v>
      </c>
      <c r="B23" s="136"/>
      <c r="C23" s="229"/>
      <c r="D23" s="230"/>
      <c r="E23" s="230"/>
      <c r="F23" s="230"/>
      <c r="G23" s="230"/>
      <c r="H23" s="230"/>
      <c r="I23" s="230">
        <v>2</v>
      </c>
      <c r="J23" s="230"/>
      <c r="K23" s="231">
        <v>2</v>
      </c>
      <c r="L23" s="128"/>
      <c r="M23" s="227" t="s">
        <v>126</v>
      </c>
      <c r="N23" s="228">
        <v>10</v>
      </c>
      <c r="O23" s="128"/>
      <c r="P23" s="128"/>
      <c r="Q23" s="128"/>
      <c r="R23" s="128"/>
      <c r="S23" s="128"/>
      <c r="T23" s="128"/>
      <c r="U23" s="128"/>
      <c r="V23" s="128"/>
      <c r="W23" s="128"/>
      <c r="X23" s="128"/>
      <c r="Y23" s="128"/>
    </row>
    <row r="24" spans="1:25" ht="21" customHeight="1">
      <c r="A24" s="226" t="s">
        <v>121</v>
      </c>
      <c r="B24" s="136"/>
      <c r="C24" s="229"/>
      <c r="D24" s="230"/>
      <c r="E24" s="230">
        <v>2</v>
      </c>
      <c r="F24" s="230"/>
      <c r="G24" s="230">
        <v>1</v>
      </c>
      <c r="H24" s="230"/>
      <c r="I24" s="230">
        <v>15</v>
      </c>
      <c r="J24" s="230"/>
      <c r="K24" s="231">
        <v>18</v>
      </c>
      <c r="L24" s="128"/>
      <c r="M24" s="227" t="s">
        <v>122</v>
      </c>
      <c r="N24" s="228">
        <v>6</v>
      </c>
      <c r="O24" s="128"/>
      <c r="P24" s="128"/>
      <c r="Q24" s="128"/>
      <c r="R24" s="128"/>
      <c r="S24" s="128"/>
      <c r="T24" s="128"/>
      <c r="U24" s="128"/>
      <c r="V24" s="128"/>
      <c r="W24" s="128"/>
      <c r="X24" s="128"/>
      <c r="Y24" s="128"/>
    </row>
    <row r="25" spans="1:25" ht="21" customHeight="1">
      <c r="A25" s="226" t="s">
        <v>123</v>
      </c>
      <c r="B25" s="136"/>
      <c r="C25" s="229"/>
      <c r="D25" s="230"/>
      <c r="E25" s="230">
        <v>1</v>
      </c>
      <c r="F25" s="230"/>
      <c r="G25" s="230">
        <v>1</v>
      </c>
      <c r="H25" s="230"/>
      <c r="I25" s="230">
        <v>59</v>
      </c>
      <c r="J25" s="230"/>
      <c r="K25" s="231">
        <v>61</v>
      </c>
      <c r="L25" s="128"/>
      <c r="M25" s="227" t="s">
        <v>118</v>
      </c>
      <c r="N25" s="228">
        <v>6</v>
      </c>
      <c r="O25" s="128"/>
      <c r="P25" s="128"/>
      <c r="Q25" s="128"/>
      <c r="R25" s="128"/>
      <c r="S25" s="128"/>
      <c r="T25" s="128"/>
      <c r="U25" s="128"/>
      <c r="V25" s="128"/>
      <c r="W25" s="128"/>
      <c r="X25" s="128"/>
      <c r="Y25" s="128"/>
    </row>
    <row r="26" spans="1:25" ht="21" customHeight="1">
      <c r="A26" s="226" t="s">
        <v>124</v>
      </c>
      <c r="B26" s="136"/>
      <c r="C26" s="229"/>
      <c r="D26" s="230"/>
      <c r="E26" s="230"/>
      <c r="F26" s="230"/>
      <c r="G26" s="230"/>
      <c r="H26" s="230"/>
      <c r="I26" s="230">
        <v>2</v>
      </c>
      <c r="J26" s="230"/>
      <c r="K26" s="231">
        <v>2</v>
      </c>
      <c r="L26" s="128"/>
      <c r="M26" s="227" t="s">
        <v>114</v>
      </c>
      <c r="N26" s="228">
        <v>5</v>
      </c>
      <c r="O26" s="128"/>
      <c r="P26" s="128"/>
      <c r="Q26" s="128"/>
      <c r="R26" s="128"/>
      <c r="S26" s="128"/>
      <c r="T26" s="128"/>
      <c r="U26" s="128"/>
      <c r="V26" s="128"/>
      <c r="W26" s="128"/>
      <c r="X26" s="128"/>
      <c r="Y26" s="128"/>
    </row>
    <row r="27" spans="1:25" ht="21" customHeight="1">
      <c r="A27" s="226" t="s">
        <v>125</v>
      </c>
      <c r="B27" s="136"/>
      <c r="C27" s="229"/>
      <c r="D27" s="230"/>
      <c r="E27" s="230"/>
      <c r="F27" s="230"/>
      <c r="G27" s="230"/>
      <c r="H27" s="230"/>
      <c r="I27" s="230">
        <v>16</v>
      </c>
      <c r="J27" s="230"/>
      <c r="K27" s="231">
        <v>16</v>
      </c>
      <c r="L27" s="128"/>
      <c r="M27" s="227" t="s">
        <v>511</v>
      </c>
      <c r="N27" s="228">
        <v>5</v>
      </c>
      <c r="O27" s="128"/>
      <c r="P27" s="128"/>
      <c r="Q27" s="128"/>
      <c r="R27" s="128"/>
      <c r="S27" s="128"/>
      <c r="T27" s="128"/>
      <c r="U27" s="128"/>
      <c r="V27" s="128"/>
      <c r="W27" s="128"/>
      <c r="X27" s="128"/>
      <c r="Y27" s="128"/>
    </row>
    <row r="28" spans="1:25" ht="21" customHeight="1">
      <c r="A28" s="226" t="s">
        <v>126</v>
      </c>
      <c r="B28" s="136"/>
      <c r="C28" s="229"/>
      <c r="D28" s="230"/>
      <c r="E28" s="230">
        <v>1</v>
      </c>
      <c r="F28" s="230"/>
      <c r="G28" s="230"/>
      <c r="H28" s="230"/>
      <c r="I28" s="230">
        <v>9</v>
      </c>
      <c r="J28" s="230"/>
      <c r="K28" s="231">
        <v>10</v>
      </c>
      <c r="L28" s="128"/>
      <c r="M28" s="227" t="s">
        <v>127</v>
      </c>
      <c r="N28" s="228">
        <v>4</v>
      </c>
      <c r="O28" s="128"/>
      <c r="P28" s="128"/>
      <c r="Q28" s="128"/>
      <c r="R28" s="128"/>
      <c r="S28" s="128"/>
      <c r="T28" s="128"/>
      <c r="U28" s="128"/>
      <c r="V28" s="128"/>
      <c r="W28" s="128"/>
      <c r="X28" s="128"/>
      <c r="Y28" s="128"/>
    </row>
    <row r="29" spans="1:25" ht="21" customHeight="1">
      <c r="A29" s="226" t="s">
        <v>127</v>
      </c>
      <c r="B29" s="136"/>
      <c r="C29" s="229"/>
      <c r="D29" s="230"/>
      <c r="E29" s="230">
        <v>1</v>
      </c>
      <c r="F29" s="230"/>
      <c r="G29" s="230"/>
      <c r="H29" s="230"/>
      <c r="I29" s="230">
        <v>3</v>
      </c>
      <c r="J29" s="230"/>
      <c r="K29" s="231">
        <v>4</v>
      </c>
      <c r="L29" s="128"/>
      <c r="M29" s="227" t="s">
        <v>134</v>
      </c>
      <c r="N29" s="228">
        <v>4</v>
      </c>
      <c r="O29" s="128"/>
      <c r="P29" s="128"/>
      <c r="Q29" s="128"/>
      <c r="R29" s="128"/>
      <c r="S29" s="128"/>
      <c r="T29" s="128"/>
      <c r="U29" s="128"/>
      <c r="V29" s="128"/>
      <c r="W29" s="128"/>
      <c r="X29" s="128"/>
      <c r="Y29" s="128"/>
    </row>
    <row r="30" spans="1:25" ht="21" customHeight="1">
      <c r="A30" s="226" t="s">
        <v>128</v>
      </c>
      <c r="B30" s="136"/>
      <c r="C30" s="229"/>
      <c r="D30" s="230"/>
      <c r="E30" s="230"/>
      <c r="F30" s="230"/>
      <c r="G30" s="230">
        <v>1</v>
      </c>
      <c r="H30" s="230"/>
      <c r="I30" s="230">
        <v>1</v>
      </c>
      <c r="J30" s="230"/>
      <c r="K30" s="231">
        <v>2</v>
      </c>
      <c r="L30" s="128"/>
      <c r="M30" s="227" t="s">
        <v>108</v>
      </c>
      <c r="N30" s="228">
        <v>3</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v>2</v>
      </c>
      <c r="J31" s="230"/>
      <c r="K31" s="231">
        <v>2</v>
      </c>
      <c r="L31" s="128"/>
      <c r="M31" s="227" t="s">
        <v>113</v>
      </c>
      <c r="N31" s="228">
        <v>3</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131</v>
      </c>
      <c r="N32" s="228">
        <v>3</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v>3</v>
      </c>
      <c r="J33" s="230"/>
      <c r="K33" s="231">
        <v>3</v>
      </c>
      <c r="L33" s="128"/>
      <c r="M33" s="227" t="s">
        <v>112</v>
      </c>
      <c r="N33" s="228">
        <v>2</v>
      </c>
      <c r="O33" s="128"/>
      <c r="P33" s="128"/>
      <c r="Q33" s="128"/>
      <c r="R33" s="128"/>
      <c r="S33" s="128"/>
      <c r="T33" s="128"/>
      <c r="U33" s="128"/>
      <c r="V33" s="128"/>
      <c r="W33" s="128"/>
      <c r="X33" s="128"/>
      <c r="Y33" s="128"/>
    </row>
    <row r="34" spans="1:25" ht="21" customHeight="1">
      <c r="A34" s="226" t="s">
        <v>132</v>
      </c>
      <c r="B34" s="136"/>
      <c r="C34" s="229">
        <v>5</v>
      </c>
      <c r="D34" s="230"/>
      <c r="E34" s="230">
        <v>43</v>
      </c>
      <c r="F34" s="230"/>
      <c r="G34" s="230">
        <v>10</v>
      </c>
      <c r="H34" s="230"/>
      <c r="I34" s="230">
        <v>167</v>
      </c>
      <c r="J34" s="230"/>
      <c r="K34" s="231">
        <v>225</v>
      </c>
      <c r="L34" s="128"/>
      <c r="M34" s="227" t="s">
        <v>120</v>
      </c>
      <c r="N34" s="228">
        <v>2</v>
      </c>
      <c r="O34" s="128"/>
      <c r="P34" s="128"/>
      <c r="Q34" s="128"/>
      <c r="R34" s="128"/>
      <c r="S34" s="128"/>
      <c r="T34" s="128"/>
      <c r="U34" s="128"/>
      <c r="V34" s="128"/>
      <c r="W34" s="128"/>
      <c r="X34" s="128"/>
      <c r="Y34" s="128"/>
    </row>
    <row r="35" spans="1:25" ht="21" customHeight="1">
      <c r="A35" s="226" t="s">
        <v>133</v>
      </c>
      <c r="B35" s="136"/>
      <c r="C35" s="229">
        <v>3</v>
      </c>
      <c r="D35" s="230"/>
      <c r="E35" s="230">
        <v>22</v>
      </c>
      <c r="F35" s="230"/>
      <c r="G35" s="230">
        <v>1</v>
      </c>
      <c r="H35" s="230"/>
      <c r="I35" s="230">
        <v>21</v>
      </c>
      <c r="J35" s="230"/>
      <c r="K35" s="231">
        <v>47</v>
      </c>
      <c r="L35" s="128"/>
      <c r="M35" s="227" t="s">
        <v>124</v>
      </c>
      <c r="N35" s="228">
        <v>2</v>
      </c>
      <c r="O35" s="128"/>
      <c r="P35" s="128"/>
      <c r="Q35" s="128"/>
      <c r="R35" s="128"/>
      <c r="S35" s="128"/>
      <c r="T35" s="128"/>
      <c r="U35" s="128"/>
      <c r="V35" s="128"/>
      <c r="W35" s="128"/>
      <c r="X35" s="128"/>
      <c r="Y35" s="128"/>
    </row>
    <row r="36" spans="1:25" ht="21" customHeight="1">
      <c r="A36" s="226" t="s">
        <v>134</v>
      </c>
      <c r="B36" s="136"/>
      <c r="C36" s="229"/>
      <c r="D36" s="230"/>
      <c r="E36" s="230">
        <v>1</v>
      </c>
      <c r="F36" s="230"/>
      <c r="G36" s="230"/>
      <c r="H36" s="230"/>
      <c r="I36" s="230">
        <v>3</v>
      </c>
      <c r="J36" s="230"/>
      <c r="K36" s="231">
        <v>4</v>
      </c>
      <c r="L36" s="128"/>
      <c r="M36" s="227" t="s">
        <v>128</v>
      </c>
      <c r="N36" s="228">
        <v>2</v>
      </c>
      <c r="O36" s="128"/>
      <c r="P36" s="128"/>
      <c r="Q36" s="128"/>
      <c r="R36" s="128"/>
      <c r="S36" s="128"/>
      <c r="T36" s="128"/>
      <c r="U36" s="128"/>
      <c r="V36" s="128"/>
      <c r="W36" s="128"/>
      <c r="X36" s="128"/>
      <c r="Y36" s="128"/>
    </row>
    <row r="37" spans="1:25" ht="21" customHeight="1">
      <c r="A37" s="226" t="s">
        <v>135</v>
      </c>
      <c r="B37" s="136"/>
      <c r="C37" s="229"/>
      <c r="D37" s="230"/>
      <c r="E37" s="230"/>
      <c r="F37" s="230"/>
      <c r="G37" s="230">
        <v>1</v>
      </c>
      <c r="H37" s="230"/>
      <c r="I37" s="230">
        <v>15</v>
      </c>
      <c r="J37" s="230"/>
      <c r="K37" s="231">
        <v>16</v>
      </c>
      <c r="L37" s="128"/>
      <c r="M37" s="227" t="s">
        <v>129</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c r="J38" s="230"/>
      <c r="K38" s="231">
        <v>0</v>
      </c>
      <c r="L38" s="128"/>
      <c r="M38" s="227" t="s">
        <v>110</v>
      </c>
      <c r="N38" s="228">
        <v>0</v>
      </c>
      <c r="O38" s="128"/>
      <c r="P38" s="128"/>
      <c r="Q38" s="128"/>
      <c r="R38" s="128"/>
      <c r="S38" s="128"/>
      <c r="T38" s="128"/>
      <c r="U38" s="128"/>
      <c r="V38" s="128"/>
      <c r="W38" s="128"/>
      <c r="X38" s="128"/>
      <c r="Y38" s="128"/>
    </row>
    <row r="39" spans="1:25" ht="21" customHeight="1">
      <c r="A39" s="226" t="s">
        <v>137</v>
      </c>
      <c r="B39" s="136"/>
      <c r="C39" s="229"/>
      <c r="D39" s="230"/>
      <c r="E39" s="230"/>
      <c r="F39" s="230"/>
      <c r="G39" s="230"/>
      <c r="H39" s="230"/>
      <c r="I39" s="230">
        <v>12</v>
      </c>
      <c r="J39" s="230"/>
      <c r="K39" s="231">
        <v>12</v>
      </c>
      <c r="L39" s="128"/>
      <c r="M39" s="227" t="s">
        <v>111</v>
      </c>
      <c r="N39" s="228">
        <v>0</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c r="J40" s="230"/>
      <c r="K40" s="231">
        <v>0</v>
      </c>
      <c r="L40" s="128"/>
      <c r="M40" s="227" t="s">
        <v>130</v>
      </c>
      <c r="N40" s="228">
        <v>0</v>
      </c>
      <c r="O40" s="128"/>
      <c r="P40" s="128"/>
      <c r="Q40" s="128"/>
      <c r="R40" s="128"/>
      <c r="S40" s="128"/>
      <c r="T40" s="128"/>
      <c r="U40" s="128"/>
      <c r="V40" s="128"/>
      <c r="W40" s="128"/>
      <c r="X40" s="128"/>
      <c r="Y40" s="128"/>
    </row>
    <row r="41" spans="1:25" ht="21" customHeight="1">
      <c r="A41" s="226" t="s">
        <v>139</v>
      </c>
      <c r="B41" s="136"/>
      <c r="C41" s="229"/>
      <c r="D41" s="230"/>
      <c r="E41" s="230">
        <v>19</v>
      </c>
      <c r="F41" s="230"/>
      <c r="G41" s="230"/>
      <c r="H41" s="230"/>
      <c r="I41" s="230">
        <v>5</v>
      </c>
      <c r="J41" s="230"/>
      <c r="K41" s="231">
        <v>24</v>
      </c>
      <c r="L41" s="128"/>
      <c r="M41" s="227" t="s">
        <v>136</v>
      </c>
      <c r="N41" s="228">
        <v>0</v>
      </c>
      <c r="O41" s="128"/>
      <c r="P41" s="128"/>
      <c r="Q41" s="128"/>
      <c r="R41" s="128"/>
      <c r="S41" s="128"/>
      <c r="T41" s="128"/>
      <c r="U41" s="128"/>
      <c r="V41" s="128"/>
      <c r="W41" s="128"/>
      <c r="X41" s="128"/>
      <c r="Y41" s="128"/>
    </row>
    <row r="42" spans="1:25" ht="21" customHeight="1">
      <c r="A42" s="226" t="s">
        <v>511</v>
      </c>
      <c r="B42" s="136"/>
      <c r="C42" s="229">
        <v>2</v>
      </c>
      <c r="D42" s="230"/>
      <c r="E42" s="230"/>
      <c r="F42" s="230"/>
      <c r="G42" s="230"/>
      <c r="H42" s="230"/>
      <c r="I42" s="230">
        <v>3</v>
      </c>
      <c r="J42" s="230"/>
      <c r="K42" s="231">
        <v>5</v>
      </c>
      <c r="L42" s="128"/>
      <c r="M42" s="227" t="s">
        <v>138</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14</v>
      </c>
      <c r="D44" s="234">
        <v>0</v>
      </c>
      <c r="E44" s="234">
        <v>117</v>
      </c>
      <c r="F44" s="234">
        <v>0</v>
      </c>
      <c r="G44" s="234">
        <v>21</v>
      </c>
      <c r="H44" s="234">
        <v>0</v>
      </c>
      <c r="I44" s="234">
        <v>423</v>
      </c>
      <c r="J44" s="234">
        <v>0</v>
      </c>
      <c r="K44" s="235">
        <v>575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1688-2F25-48BD-8E8D-B84DDD93FD66}">
  <dimension ref="A1:Y51"/>
  <sheetViews>
    <sheetView view="pageBreakPreview" topLeftCell="A2" zoomScale="85" zoomScaleNormal="100" zoomScaleSheetLayoutView="85" workbookViewId="0">
      <selection activeCell="AA17" sqref="AA17"/>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145</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1</v>
      </c>
      <c r="F10" s="230"/>
      <c r="G10" s="230">
        <v>3</v>
      </c>
      <c r="H10" s="230"/>
      <c r="I10" s="230">
        <v>7</v>
      </c>
      <c r="J10" s="230"/>
      <c r="K10" s="231">
        <v>11</v>
      </c>
      <c r="L10" s="128"/>
      <c r="M10" s="227" t="s">
        <v>133</v>
      </c>
      <c r="N10" s="228">
        <v>967</v>
      </c>
      <c r="O10" s="128"/>
      <c r="P10" s="128"/>
      <c r="Q10" s="128"/>
      <c r="R10" s="128"/>
      <c r="S10" s="128"/>
      <c r="T10" s="128"/>
      <c r="U10" s="128"/>
      <c r="V10" s="128"/>
      <c r="W10" s="128"/>
      <c r="X10" s="128"/>
      <c r="Y10" s="128"/>
    </row>
    <row r="11" spans="1:25" ht="21" customHeight="1">
      <c r="A11" s="226" t="s">
        <v>109</v>
      </c>
      <c r="B11" s="136"/>
      <c r="C11" s="229"/>
      <c r="D11" s="230"/>
      <c r="E11" s="230">
        <v>3</v>
      </c>
      <c r="F11" s="230"/>
      <c r="G11" s="230">
        <v>26</v>
      </c>
      <c r="H11" s="230"/>
      <c r="I11" s="230">
        <v>15</v>
      </c>
      <c r="J11" s="230"/>
      <c r="K11" s="231">
        <v>44</v>
      </c>
      <c r="L11" s="128"/>
      <c r="M11" s="227" t="s">
        <v>132</v>
      </c>
      <c r="N11" s="228">
        <v>290</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v>4</v>
      </c>
      <c r="J12" s="230"/>
      <c r="K12" s="231">
        <v>5</v>
      </c>
      <c r="L12" s="128"/>
      <c r="M12" s="227" t="s">
        <v>135</v>
      </c>
      <c r="N12" s="228">
        <v>77</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v>1</v>
      </c>
      <c r="J13" s="230"/>
      <c r="K13" s="231">
        <v>1</v>
      </c>
      <c r="L13" s="128"/>
      <c r="M13" s="227" t="s">
        <v>115</v>
      </c>
      <c r="N13" s="228">
        <v>75</v>
      </c>
      <c r="O13" s="128"/>
      <c r="P13" s="128"/>
      <c r="Q13" s="128"/>
      <c r="R13" s="128"/>
      <c r="S13" s="128"/>
      <c r="T13" s="128"/>
      <c r="U13" s="128"/>
      <c r="V13" s="128"/>
      <c r="W13" s="128"/>
      <c r="X13" s="128"/>
      <c r="Y13" s="128"/>
    </row>
    <row r="14" spans="1:25" ht="21" customHeight="1">
      <c r="A14" s="226" t="s">
        <v>114</v>
      </c>
      <c r="B14" s="136"/>
      <c r="C14" s="229">
        <v>1</v>
      </c>
      <c r="D14" s="230"/>
      <c r="E14" s="230"/>
      <c r="F14" s="230"/>
      <c r="G14" s="230">
        <v>8</v>
      </c>
      <c r="H14" s="230"/>
      <c r="I14" s="230">
        <v>7</v>
      </c>
      <c r="J14" s="230"/>
      <c r="K14" s="231">
        <v>16</v>
      </c>
      <c r="L14" s="128"/>
      <c r="M14" s="227" t="s">
        <v>117</v>
      </c>
      <c r="N14" s="228">
        <v>73</v>
      </c>
      <c r="O14" s="128"/>
      <c r="P14" s="128"/>
      <c r="Q14" s="128"/>
      <c r="R14" s="128"/>
      <c r="S14" s="128"/>
      <c r="T14" s="128"/>
      <c r="U14" s="128"/>
      <c r="V14" s="128"/>
      <c r="W14" s="128"/>
      <c r="X14" s="128"/>
      <c r="Y14" s="128"/>
    </row>
    <row r="15" spans="1:25" ht="21" customHeight="1">
      <c r="A15" s="226" t="s">
        <v>115</v>
      </c>
      <c r="B15" s="136"/>
      <c r="C15" s="229">
        <v>7</v>
      </c>
      <c r="D15" s="230"/>
      <c r="E15" s="230">
        <v>11</v>
      </c>
      <c r="F15" s="230"/>
      <c r="G15" s="230">
        <v>21</v>
      </c>
      <c r="H15" s="230"/>
      <c r="I15" s="230">
        <v>36</v>
      </c>
      <c r="J15" s="230"/>
      <c r="K15" s="231">
        <v>75</v>
      </c>
      <c r="L15" s="128"/>
      <c r="M15" s="227" t="s">
        <v>511</v>
      </c>
      <c r="N15" s="228">
        <v>68</v>
      </c>
      <c r="O15" s="128"/>
      <c r="P15" s="128"/>
      <c r="Q15" s="128"/>
      <c r="R15" s="128"/>
      <c r="S15" s="128"/>
      <c r="T15" s="128"/>
      <c r="U15" s="128"/>
      <c r="V15" s="128"/>
      <c r="W15" s="128"/>
      <c r="X15" s="128"/>
      <c r="Y15" s="128"/>
    </row>
    <row r="16" spans="1:25" ht="21" customHeight="1">
      <c r="A16" s="226" t="s">
        <v>116</v>
      </c>
      <c r="B16" s="136"/>
      <c r="C16" s="229">
        <v>1</v>
      </c>
      <c r="D16" s="230"/>
      <c r="E16" s="230">
        <v>5</v>
      </c>
      <c r="F16" s="230"/>
      <c r="G16" s="230">
        <v>9</v>
      </c>
      <c r="H16" s="230"/>
      <c r="I16" s="230">
        <v>19</v>
      </c>
      <c r="J16" s="230"/>
      <c r="K16" s="231">
        <v>34</v>
      </c>
      <c r="L16" s="128"/>
      <c r="M16" s="227" t="s">
        <v>137</v>
      </c>
      <c r="N16" s="228">
        <v>67</v>
      </c>
      <c r="O16" s="128"/>
      <c r="P16" s="128"/>
      <c r="Q16" s="128"/>
      <c r="R16" s="128"/>
      <c r="S16" s="128"/>
      <c r="T16" s="128"/>
      <c r="U16" s="128"/>
      <c r="V16" s="128"/>
      <c r="W16" s="128"/>
      <c r="X16" s="128"/>
      <c r="Y16" s="128"/>
    </row>
    <row r="17" spans="1:25" ht="21" customHeight="1">
      <c r="A17" s="226" t="s">
        <v>112</v>
      </c>
      <c r="B17" s="136"/>
      <c r="C17" s="229"/>
      <c r="D17" s="230"/>
      <c r="E17" s="230">
        <v>2</v>
      </c>
      <c r="F17" s="230"/>
      <c r="G17" s="230">
        <v>7</v>
      </c>
      <c r="H17" s="230"/>
      <c r="I17" s="230">
        <v>15</v>
      </c>
      <c r="J17" s="230"/>
      <c r="K17" s="231">
        <v>24</v>
      </c>
      <c r="L17" s="128"/>
      <c r="M17" s="227" t="s">
        <v>123</v>
      </c>
      <c r="N17" s="228">
        <v>49</v>
      </c>
      <c r="O17" s="128"/>
      <c r="P17" s="128"/>
      <c r="Q17" s="128"/>
      <c r="R17" s="128"/>
      <c r="S17" s="128"/>
      <c r="T17" s="128"/>
      <c r="U17" s="128"/>
      <c r="V17" s="128"/>
      <c r="W17" s="128"/>
      <c r="X17" s="128"/>
      <c r="Y17" s="128"/>
    </row>
    <row r="18" spans="1:25" ht="21" customHeight="1">
      <c r="A18" s="226" t="s">
        <v>113</v>
      </c>
      <c r="B18" s="136"/>
      <c r="C18" s="229"/>
      <c r="D18" s="230"/>
      <c r="E18" s="230">
        <v>1</v>
      </c>
      <c r="F18" s="230"/>
      <c r="G18" s="230">
        <v>1</v>
      </c>
      <c r="H18" s="230"/>
      <c r="I18" s="230"/>
      <c r="J18" s="230"/>
      <c r="K18" s="231">
        <v>2</v>
      </c>
      <c r="L18" s="128"/>
      <c r="M18" s="227" t="s">
        <v>126</v>
      </c>
      <c r="N18" s="228">
        <v>45</v>
      </c>
      <c r="O18" s="128"/>
      <c r="P18" s="128"/>
      <c r="Q18" s="128"/>
      <c r="R18" s="128"/>
      <c r="S18" s="128"/>
      <c r="T18" s="128"/>
      <c r="U18" s="128"/>
      <c r="V18" s="128"/>
      <c r="W18" s="128"/>
      <c r="X18" s="128"/>
      <c r="Y18" s="128"/>
    </row>
    <row r="19" spans="1:25" ht="21" customHeight="1">
      <c r="A19" s="226" t="s">
        <v>117</v>
      </c>
      <c r="B19" s="136"/>
      <c r="C19" s="229">
        <v>1</v>
      </c>
      <c r="D19" s="230"/>
      <c r="E19" s="230">
        <v>4</v>
      </c>
      <c r="F19" s="230"/>
      <c r="G19" s="230">
        <v>31</v>
      </c>
      <c r="H19" s="230"/>
      <c r="I19" s="230">
        <v>37</v>
      </c>
      <c r="J19" s="230"/>
      <c r="K19" s="231">
        <v>73</v>
      </c>
      <c r="L19" s="128"/>
      <c r="M19" s="227" t="s">
        <v>109</v>
      </c>
      <c r="N19" s="228">
        <v>44</v>
      </c>
      <c r="O19" s="128"/>
      <c r="P19" s="128"/>
      <c r="Q19" s="128"/>
      <c r="R19" s="128"/>
      <c r="S19" s="128"/>
      <c r="T19" s="128"/>
      <c r="U19" s="128"/>
      <c r="V19" s="128"/>
      <c r="W19" s="128"/>
      <c r="X19" s="128"/>
      <c r="Y19" s="128"/>
    </row>
    <row r="20" spans="1:25" ht="21" customHeight="1">
      <c r="A20" s="226" t="s">
        <v>122</v>
      </c>
      <c r="B20" s="136"/>
      <c r="C20" s="229"/>
      <c r="D20" s="230"/>
      <c r="E20" s="230">
        <v>3</v>
      </c>
      <c r="F20" s="230"/>
      <c r="G20" s="230">
        <v>6</v>
      </c>
      <c r="H20" s="230"/>
      <c r="I20" s="230">
        <v>12</v>
      </c>
      <c r="J20" s="230"/>
      <c r="K20" s="231">
        <v>21</v>
      </c>
      <c r="L20" s="128"/>
      <c r="M20" s="227" t="s">
        <v>116</v>
      </c>
      <c r="N20" s="228">
        <v>34</v>
      </c>
      <c r="O20" s="128"/>
      <c r="P20" s="128"/>
      <c r="Q20" s="128"/>
      <c r="R20" s="128"/>
      <c r="S20" s="128"/>
      <c r="T20" s="128"/>
      <c r="U20" s="128"/>
      <c r="V20" s="128"/>
      <c r="W20" s="128"/>
      <c r="X20" s="128"/>
      <c r="Y20" s="128"/>
    </row>
    <row r="21" spans="1:25" ht="21" customHeight="1">
      <c r="A21" s="226" t="s">
        <v>118</v>
      </c>
      <c r="B21" s="136"/>
      <c r="C21" s="229">
        <v>1</v>
      </c>
      <c r="D21" s="230"/>
      <c r="E21" s="230">
        <v>2</v>
      </c>
      <c r="F21" s="230"/>
      <c r="G21" s="230">
        <v>6</v>
      </c>
      <c r="H21" s="230"/>
      <c r="I21" s="230">
        <v>5</v>
      </c>
      <c r="J21" s="230"/>
      <c r="K21" s="231">
        <v>14</v>
      </c>
      <c r="L21" s="128"/>
      <c r="M21" s="227" t="s">
        <v>121</v>
      </c>
      <c r="N21" s="228">
        <v>34</v>
      </c>
      <c r="O21" s="128"/>
      <c r="P21" s="128"/>
      <c r="Q21" s="128"/>
      <c r="R21" s="128"/>
      <c r="S21" s="128"/>
      <c r="T21" s="128"/>
      <c r="U21" s="128"/>
      <c r="V21" s="128"/>
      <c r="W21" s="128"/>
      <c r="X21" s="128"/>
      <c r="Y21" s="128"/>
    </row>
    <row r="22" spans="1:25" ht="21" customHeight="1">
      <c r="A22" s="226" t="s">
        <v>119</v>
      </c>
      <c r="B22" s="136"/>
      <c r="C22" s="229">
        <v>1</v>
      </c>
      <c r="D22" s="230"/>
      <c r="E22" s="230">
        <v>5</v>
      </c>
      <c r="F22" s="230"/>
      <c r="G22" s="230">
        <v>8</v>
      </c>
      <c r="H22" s="230"/>
      <c r="I22" s="230">
        <v>12</v>
      </c>
      <c r="J22" s="230"/>
      <c r="K22" s="231">
        <v>26</v>
      </c>
      <c r="L22" s="128"/>
      <c r="M22" s="227" t="s">
        <v>134</v>
      </c>
      <c r="N22" s="228">
        <v>28</v>
      </c>
      <c r="O22" s="128"/>
      <c r="P22" s="128"/>
      <c r="Q22" s="128"/>
      <c r="R22" s="128"/>
      <c r="S22" s="128"/>
      <c r="T22" s="128"/>
      <c r="U22" s="128"/>
      <c r="V22" s="128"/>
      <c r="W22" s="128"/>
      <c r="X22" s="128"/>
      <c r="Y22" s="128"/>
    </row>
    <row r="23" spans="1:25" ht="21" customHeight="1">
      <c r="A23" s="226" t="s">
        <v>120</v>
      </c>
      <c r="B23" s="136"/>
      <c r="C23" s="229"/>
      <c r="D23" s="230"/>
      <c r="E23" s="230"/>
      <c r="F23" s="230"/>
      <c r="G23" s="230">
        <v>3</v>
      </c>
      <c r="H23" s="230"/>
      <c r="I23" s="230">
        <v>16</v>
      </c>
      <c r="J23" s="230"/>
      <c r="K23" s="231">
        <v>19</v>
      </c>
      <c r="L23" s="128"/>
      <c r="M23" s="227" t="s">
        <v>119</v>
      </c>
      <c r="N23" s="228">
        <v>26</v>
      </c>
      <c r="O23" s="128"/>
      <c r="P23" s="128"/>
      <c r="Q23" s="128"/>
      <c r="R23" s="128"/>
      <c r="S23" s="128"/>
      <c r="T23" s="128"/>
      <c r="U23" s="128"/>
      <c r="V23" s="128"/>
      <c r="W23" s="128"/>
      <c r="X23" s="128"/>
      <c r="Y23" s="128"/>
    </row>
    <row r="24" spans="1:25" ht="21" customHeight="1">
      <c r="A24" s="226" t="s">
        <v>121</v>
      </c>
      <c r="B24" s="136"/>
      <c r="C24" s="229">
        <v>3</v>
      </c>
      <c r="D24" s="230"/>
      <c r="E24" s="230">
        <v>4</v>
      </c>
      <c r="F24" s="230"/>
      <c r="G24" s="230">
        <v>15</v>
      </c>
      <c r="H24" s="230"/>
      <c r="I24" s="230">
        <v>12</v>
      </c>
      <c r="J24" s="230"/>
      <c r="K24" s="231">
        <v>34</v>
      </c>
      <c r="L24" s="128"/>
      <c r="M24" s="227" t="s">
        <v>112</v>
      </c>
      <c r="N24" s="228">
        <v>24</v>
      </c>
      <c r="O24" s="128"/>
      <c r="P24" s="128"/>
      <c r="Q24" s="128"/>
      <c r="R24" s="128"/>
      <c r="S24" s="128"/>
      <c r="T24" s="128"/>
      <c r="U24" s="128"/>
      <c r="V24" s="128"/>
      <c r="W24" s="128"/>
      <c r="X24" s="128"/>
      <c r="Y24" s="128"/>
    </row>
    <row r="25" spans="1:25" ht="21" customHeight="1">
      <c r="A25" s="226" t="s">
        <v>123</v>
      </c>
      <c r="B25" s="136"/>
      <c r="C25" s="229"/>
      <c r="D25" s="230"/>
      <c r="E25" s="230">
        <v>3</v>
      </c>
      <c r="F25" s="230"/>
      <c r="G25" s="230">
        <v>16</v>
      </c>
      <c r="H25" s="230"/>
      <c r="I25" s="230">
        <v>30</v>
      </c>
      <c r="J25" s="230"/>
      <c r="K25" s="231">
        <v>49</v>
      </c>
      <c r="L25" s="128"/>
      <c r="M25" s="227" t="s">
        <v>127</v>
      </c>
      <c r="N25" s="228">
        <v>22</v>
      </c>
      <c r="O25" s="128"/>
      <c r="P25" s="128"/>
      <c r="Q25" s="128"/>
      <c r="R25" s="128"/>
      <c r="S25" s="128"/>
      <c r="T25" s="128"/>
      <c r="U25" s="128"/>
      <c r="V25" s="128"/>
      <c r="W25" s="128"/>
      <c r="X25" s="128"/>
      <c r="Y25" s="128"/>
    </row>
    <row r="26" spans="1:25" ht="21" customHeight="1">
      <c r="A26" s="226" t="s">
        <v>124</v>
      </c>
      <c r="B26" s="136"/>
      <c r="C26" s="229">
        <v>4</v>
      </c>
      <c r="D26" s="230"/>
      <c r="E26" s="230">
        <v>5</v>
      </c>
      <c r="F26" s="230"/>
      <c r="G26" s="230">
        <v>8</v>
      </c>
      <c r="H26" s="230"/>
      <c r="I26" s="230">
        <v>2</v>
      </c>
      <c r="J26" s="230"/>
      <c r="K26" s="231">
        <v>19</v>
      </c>
      <c r="L26" s="128"/>
      <c r="M26" s="227" t="s">
        <v>122</v>
      </c>
      <c r="N26" s="228">
        <v>21</v>
      </c>
      <c r="O26" s="128"/>
      <c r="P26" s="128"/>
      <c r="Q26" s="128"/>
      <c r="R26" s="128"/>
      <c r="S26" s="128"/>
      <c r="T26" s="128"/>
      <c r="U26" s="128"/>
      <c r="V26" s="128"/>
      <c r="W26" s="128"/>
      <c r="X26" s="128"/>
      <c r="Y26" s="128"/>
    </row>
    <row r="27" spans="1:25" ht="21" customHeight="1">
      <c r="A27" s="226" t="s">
        <v>125</v>
      </c>
      <c r="B27" s="136"/>
      <c r="C27" s="229"/>
      <c r="D27" s="230"/>
      <c r="E27" s="230"/>
      <c r="F27" s="230"/>
      <c r="G27" s="230">
        <v>6</v>
      </c>
      <c r="H27" s="230"/>
      <c r="I27" s="230">
        <v>13</v>
      </c>
      <c r="J27" s="230"/>
      <c r="K27" s="231">
        <v>19</v>
      </c>
      <c r="L27" s="128"/>
      <c r="M27" s="227" t="s">
        <v>120</v>
      </c>
      <c r="N27" s="228">
        <v>19</v>
      </c>
      <c r="O27" s="128"/>
      <c r="P27" s="128"/>
      <c r="Q27" s="128"/>
      <c r="R27" s="128"/>
      <c r="S27" s="128"/>
      <c r="T27" s="128"/>
      <c r="U27" s="128"/>
      <c r="V27" s="128"/>
      <c r="W27" s="128"/>
      <c r="X27" s="128"/>
      <c r="Y27" s="128"/>
    </row>
    <row r="28" spans="1:25" ht="21" customHeight="1">
      <c r="A28" s="226" t="s">
        <v>126</v>
      </c>
      <c r="B28" s="136"/>
      <c r="C28" s="229">
        <v>2</v>
      </c>
      <c r="D28" s="230"/>
      <c r="E28" s="230">
        <v>30</v>
      </c>
      <c r="F28" s="230"/>
      <c r="G28" s="230">
        <v>4</v>
      </c>
      <c r="H28" s="230"/>
      <c r="I28" s="230">
        <v>9</v>
      </c>
      <c r="J28" s="230"/>
      <c r="K28" s="231">
        <v>45</v>
      </c>
      <c r="L28" s="128"/>
      <c r="M28" s="227" t="s">
        <v>124</v>
      </c>
      <c r="N28" s="228">
        <v>19</v>
      </c>
      <c r="O28" s="128"/>
      <c r="P28" s="128"/>
      <c r="Q28" s="128"/>
      <c r="R28" s="128"/>
      <c r="S28" s="128"/>
      <c r="T28" s="128"/>
      <c r="U28" s="128"/>
      <c r="V28" s="128"/>
      <c r="W28" s="128"/>
      <c r="X28" s="128"/>
      <c r="Y28" s="128"/>
    </row>
    <row r="29" spans="1:25" ht="21" customHeight="1">
      <c r="A29" s="226" t="s">
        <v>127</v>
      </c>
      <c r="B29" s="136"/>
      <c r="C29" s="229"/>
      <c r="D29" s="230"/>
      <c r="E29" s="230">
        <v>1</v>
      </c>
      <c r="F29" s="230"/>
      <c r="G29" s="230">
        <v>6</v>
      </c>
      <c r="H29" s="230"/>
      <c r="I29" s="230">
        <v>15</v>
      </c>
      <c r="J29" s="230"/>
      <c r="K29" s="231">
        <v>22</v>
      </c>
      <c r="L29" s="128"/>
      <c r="M29" s="227" t="s">
        <v>125</v>
      </c>
      <c r="N29" s="228">
        <v>19</v>
      </c>
      <c r="O29" s="128"/>
      <c r="P29" s="128"/>
      <c r="Q29" s="128"/>
      <c r="R29" s="128"/>
      <c r="S29" s="128"/>
      <c r="T29" s="128"/>
      <c r="U29" s="128"/>
      <c r="V29" s="128"/>
      <c r="W29" s="128"/>
      <c r="X29" s="128"/>
      <c r="Y29" s="128"/>
    </row>
    <row r="30" spans="1:25" ht="21" customHeight="1">
      <c r="A30" s="226" t="s">
        <v>128</v>
      </c>
      <c r="B30" s="136"/>
      <c r="C30" s="229">
        <v>3</v>
      </c>
      <c r="D30" s="230"/>
      <c r="E30" s="230"/>
      <c r="F30" s="230"/>
      <c r="G30" s="230">
        <v>1</v>
      </c>
      <c r="H30" s="230"/>
      <c r="I30" s="230">
        <v>6</v>
      </c>
      <c r="J30" s="230"/>
      <c r="K30" s="231">
        <v>10</v>
      </c>
      <c r="L30" s="128"/>
      <c r="M30" s="227" t="s">
        <v>114</v>
      </c>
      <c r="N30" s="228">
        <v>16</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131</v>
      </c>
      <c r="N31" s="228">
        <v>16</v>
      </c>
      <c r="O31" s="128"/>
      <c r="P31" s="128"/>
      <c r="Q31" s="128"/>
      <c r="R31" s="128"/>
      <c r="S31" s="128"/>
      <c r="T31" s="128"/>
      <c r="U31" s="128"/>
      <c r="V31" s="128"/>
      <c r="W31" s="128"/>
      <c r="X31" s="128"/>
      <c r="Y31" s="128"/>
    </row>
    <row r="32" spans="1:25" ht="21" customHeight="1">
      <c r="A32" s="226" t="s">
        <v>130</v>
      </c>
      <c r="B32" s="136"/>
      <c r="C32" s="229"/>
      <c r="D32" s="230"/>
      <c r="E32" s="230"/>
      <c r="F32" s="230"/>
      <c r="G32" s="230"/>
      <c r="H32" s="230"/>
      <c r="I32" s="230"/>
      <c r="J32" s="230"/>
      <c r="K32" s="231">
        <v>0</v>
      </c>
      <c r="L32" s="128"/>
      <c r="M32" s="227" t="s">
        <v>118</v>
      </c>
      <c r="N32" s="228">
        <v>14</v>
      </c>
      <c r="O32" s="128"/>
      <c r="P32" s="128"/>
      <c r="Q32" s="128"/>
      <c r="R32" s="128"/>
      <c r="S32" s="128"/>
      <c r="T32" s="128"/>
      <c r="U32" s="128"/>
      <c r="V32" s="128"/>
      <c r="W32" s="128"/>
      <c r="X32" s="128"/>
      <c r="Y32" s="128"/>
    </row>
    <row r="33" spans="1:25" ht="21" customHeight="1">
      <c r="A33" s="226" t="s">
        <v>131</v>
      </c>
      <c r="B33" s="136"/>
      <c r="C33" s="229">
        <v>1</v>
      </c>
      <c r="D33" s="230"/>
      <c r="E33" s="230">
        <v>1</v>
      </c>
      <c r="F33" s="230"/>
      <c r="G33" s="230">
        <v>5</v>
      </c>
      <c r="H33" s="230"/>
      <c r="I33" s="230">
        <v>9</v>
      </c>
      <c r="J33" s="230"/>
      <c r="K33" s="231">
        <v>16</v>
      </c>
      <c r="L33" s="128"/>
      <c r="M33" s="227" t="s">
        <v>108</v>
      </c>
      <c r="N33" s="228">
        <v>11</v>
      </c>
      <c r="O33" s="128"/>
      <c r="P33" s="128"/>
      <c r="Q33" s="128"/>
      <c r="R33" s="128"/>
      <c r="S33" s="128"/>
      <c r="T33" s="128"/>
      <c r="U33" s="128"/>
      <c r="V33" s="128"/>
      <c r="W33" s="128"/>
      <c r="X33" s="128"/>
      <c r="Y33" s="128"/>
    </row>
    <row r="34" spans="1:25" ht="21" customHeight="1">
      <c r="A34" s="226" t="s">
        <v>132</v>
      </c>
      <c r="B34" s="136"/>
      <c r="C34" s="229">
        <v>1</v>
      </c>
      <c r="D34" s="230"/>
      <c r="E34" s="230">
        <v>9</v>
      </c>
      <c r="F34" s="230"/>
      <c r="G34" s="230">
        <v>99</v>
      </c>
      <c r="H34" s="230"/>
      <c r="I34" s="230">
        <v>181</v>
      </c>
      <c r="J34" s="230"/>
      <c r="K34" s="231">
        <v>290</v>
      </c>
      <c r="L34" s="128"/>
      <c r="M34" s="227" t="s">
        <v>128</v>
      </c>
      <c r="N34" s="228">
        <v>10</v>
      </c>
      <c r="O34" s="128"/>
      <c r="P34" s="128"/>
      <c r="Q34" s="128"/>
      <c r="R34" s="128"/>
      <c r="S34" s="128"/>
      <c r="T34" s="128"/>
      <c r="U34" s="128"/>
      <c r="V34" s="128"/>
      <c r="W34" s="128"/>
      <c r="X34" s="128"/>
      <c r="Y34" s="128"/>
    </row>
    <row r="35" spans="1:25" ht="21" customHeight="1">
      <c r="A35" s="226" t="s">
        <v>133</v>
      </c>
      <c r="B35" s="136"/>
      <c r="C35" s="229">
        <v>15</v>
      </c>
      <c r="D35" s="230"/>
      <c r="E35" s="230">
        <v>53</v>
      </c>
      <c r="F35" s="230"/>
      <c r="G35" s="230">
        <v>323</v>
      </c>
      <c r="H35" s="230"/>
      <c r="I35" s="230">
        <v>576</v>
      </c>
      <c r="J35" s="230"/>
      <c r="K35" s="231">
        <v>967</v>
      </c>
      <c r="L35" s="128"/>
      <c r="M35" s="227" t="s">
        <v>139</v>
      </c>
      <c r="N35" s="228">
        <v>9</v>
      </c>
      <c r="O35" s="128"/>
      <c r="P35" s="128"/>
      <c r="Q35" s="128"/>
      <c r="R35" s="128"/>
      <c r="S35" s="128"/>
      <c r="T35" s="128"/>
      <c r="U35" s="128"/>
      <c r="V35" s="128"/>
      <c r="W35" s="128"/>
      <c r="X35" s="128"/>
      <c r="Y35" s="128"/>
    </row>
    <row r="36" spans="1:25" ht="21" customHeight="1">
      <c r="A36" s="226" t="s">
        <v>134</v>
      </c>
      <c r="B36" s="136"/>
      <c r="C36" s="229"/>
      <c r="D36" s="230"/>
      <c r="E36" s="230">
        <v>10</v>
      </c>
      <c r="F36" s="230"/>
      <c r="G36" s="230">
        <v>10</v>
      </c>
      <c r="H36" s="230"/>
      <c r="I36" s="230">
        <v>8</v>
      </c>
      <c r="J36" s="230"/>
      <c r="K36" s="231">
        <v>28</v>
      </c>
      <c r="L36" s="128"/>
      <c r="M36" s="227" t="s">
        <v>110</v>
      </c>
      <c r="N36" s="228">
        <v>5</v>
      </c>
      <c r="O36" s="128"/>
      <c r="P36" s="128"/>
      <c r="Q36" s="128"/>
      <c r="R36" s="128"/>
      <c r="S36" s="128"/>
      <c r="T36" s="128"/>
      <c r="U36" s="128"/>
      <c r="V36" s="128"/>
      <c r="W36" s="128"/>
      <c r="X36" s="128"/>
      <c r="Y36" s="128"/>
    </row>
    <row r="37" spans="1:25" ht="21" customHeight="1">
      <c r="A37" s="226" t="s">
        <v>135</v>
      </c>
      <c r="B37" s="136"/>
      <c r="C37" s="229">
        <v>3</v>
      </c>
      <c r="D37" s="230"/>
      <c r="E37" s="230">
        <v>7</v>
      </c>
      <c r="F37" s="230"/>
      <c r="G37" s="230">
        <v>23</v>
      </c>
      <c r="H37" s="230"/>
      <c r="I37" s="230">
        <v>44</v>
      </c>
      <c r="J37" s="230"/>
      <c r="K37" s="231">
        <v>77</v>
      </c>
      <c r="L37" s="128"/>
      <c r="M37" s="227" t="s">
        <v>113</v>
      </c>
      <c r="N37" s="228">
        <v>2</v>
      </c>
      <c r="O37" s="128"/>
      <c r="P37" s="128"/>
      <c r="Q37" s="128"/>
      <c r="R37" s="128"/>
      <c r="S37" s="128"/>
      <c r="T37" s="128"/>
      <c r="U37" s="128"/>
      <c r="V37" s="128"/>
      <c r="W37" s="128"/>
      <c r="X37" s="128"/>
      <c r="Y37" s="128"/>
    </row>
    <row r="38" spans="1:25" ht="21" customHeight="1">
      <c r="A38" s="226" t="s">
        <v>136</v>
      </c>
      <c r="B38" s="136"/>
      <c r="C38" s="229"/>
      <c r="D38" s="230"/>
      <c r="E38" s="230"/>
      <c r="F38" s="230"/>
      <c r="G38" s="230"/>
      <c r="H38" s="230"/>
      <c r="I38" s="230">
        <v>1</v>
      </c>
      <c r="J38" s="230"/>
      <c r="K38" s="231">
        <v>1</v>
      </c>
      <c r="L38" s="128"/>
      <c r="M38" s="227" t="s">
        <v>111</v>
      </c>
      <c r="N38" s="228">
        <v>1</v>
      </c>
      <c r="O38" s="128"/>
      <c r="P38" s="128"/>
      <c r="Q38" s="128"/>
      <c r="R38" s="128"/>
      <c r="S38" s="128"/>
      <c r="T38" s="128"/>
      <c r="U38" s="128"/>
      <c r="V38" s="128"/>
      <c r="W38" s="128"/>
      <c r="X38" s="128"/>
      <c r="Y38" s="128"/>
    </row>
    <row r="39" spans="1:25" ht="21" customHeight="1">
      <c r="A39" s="226" t="s">
        <v>137</v>
      </c>
      <c r="B39" s="136"/>
      <c r="C39" s="229">
        <v>9</v>
      </c>
      <c r="D39" s="230"/>
      <c r="E39" s="230">
        <v>18</v>
      </c>
      <c r="F39" s="230"/>
      <c r="G39" s="230">
        <v>12</v>
      </c>
      <c r="H39" s="230"/>
      <c r="I39" s="230">
        <v>28</v>
      </c>
      <c r="J39" s="230"/>
      <c r="K39" s="231">
        <v>67</v>
      </c>
      <c r="L39" s="128"/>
      <c r="M39" s="227" t="s">
        <v>136</v>
      </c>
      <c r="N39" s="228">
        <v>1</v>
      </c>
      <c r="O39" s="128"/>
      <c r="P39" s="128"/>
      <c r="Q39" s="128"/>
      <c r="R39" s="128"/>
      <c r="S39" s="128"/>
      <c r="T39" s="128"/>
      <c r="U39" s="128"/>
      <c r="V39" s="128"/>
      <c r="W39" s="128"/>
      <c r="X39" s="128"/>
      <c r="Y39" s="128"/>
    </row>
    <row r="40" spans="1:25" ht="21" customHeight="1">
      <c r="A40" s="226" t="s">
        <v>138</v>
      </c>
      <c r="B40" s="136"/>
      <c r="C40" s="229"/>
      <c r="D40" s="230"/>
      <c r="E40" s="230">
        <v>1</v>
      </c>
      <c r="F40" s="230"/>
      <c r="G40" s="230"/>
      <c r="H40" s="230"/>
      <c r="I40" s="230"/>
      <c r="J40" s="230"/>
      <c r="K40" s="231">
        <v>1</v>
      </c>
      <c r="L40" s="128"/>
      <c r="M40" s="227" t="s">
        <v>138</v>
      </c>
      <c r="N40" s="228">
        <v>1</v>
      </c>
      <c r="O40" s="128"/>
      <c r="P40" s="128"/>
      <c r="Q40" s="128"/>
      <c r="R40" s="128"/>
      <c r="S40" s="128"/>
      <c r="T40" s="128"/>
      <c r="U40" s="128"/>
      <c r="V40" s="128"/>
      <c r="W40" s="128"/>
      <c r="X40" s="128"/>
      <c r="Y40" s="128"/>
    </row>
    <row r="41" spans="1:25" ht="21" customHeight="1">
      <c r="A41" s="226" t="s">
        <v>139</v>
      </c>
      <c r="B41" s="136"/>
      <c r="C41" s="229"/>
      <c r="D41" s="230"/>
      <c r="E41" s="230"/>
      <c r="F41" s="230"/>
      <c r="G41" s="230">
        <v>1</v>
      </c>
      <c r="H41" s="230"/>
      <c r="I41" s="230">
        <v>8</v>
      </c>
      <c r="J41" s="230"/>
      <c r="K41" s="231">
        <v>9</v>
      </c>
      <c r="L41" s="128"/>
      <c r="M41" s="227" t="s">
        <v>129</v>
      </c>
      <c r="N41" s="228">
        <v>0</v>
      </c>
      <c r="O41" s="128"/>
      <c r="P41" s="128"/>
      <c r="Q41" s="128"/>
      <c r="R41" s="128"/>
      <c r="S41" s="128"/>
      <c r="T41" s="128"/>
      <c r="U41" s="128"/>
      <c r="V41" s="128"/>
      <c r="W41" s="128"/>
      <c r="X41" s="128"/>
      <c r="Y41" s="128"/>
    </row>
    <row r="42" spans="1:25" ht="21" customHeight="1">
      <c r="A42" s="226" t="s">
        <v>511</v>
      </c>
      <c r="B42" s="136"/>
      <c r="C42" s="229">
        <v>2</v>
      </c>
      <c r="D42" s="230"/>
      <c r="E42" s="230">
        <v>1</v>
      </c>
      <c r="F42" s="230"/>
      <c r="G42" s="230">
        <v>19</v>
      </c>
      <c r="H42" s="230"/>
      <c r="I42" s="230">
        <v>46</v>
      </c>
      <c r="J42" s="230"/>
      <c r="K42" s="231">
        <v>68</v>
      </c>
      <c r="L42" s="128"/>
      <c r="M42" s="227" t="s">
        <v>130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55</v>
      </c>
      <c r="D44" s="234">
        <v>0</v>
      </c>
      <c r="E44" s="234">
        <v>181</v>
      </c>
      <c r="F44" s="234">
        <v>0</v>
      </c>
      <c r="G44" s="234">
        <v>677</v>
      </c>
      <c r="H44" s="234">
        <v>0</v>
      </c>
      <c r="I44" s="234">
        <v>1174</v>
      </c>
      <c r="J44" s="234">
        <v>0</v>
      </c>
      <c r="K44" s="235">
        <v>2087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DD6AE-EC70-4755-8281-C610BFA74E83}">
  <dimension ref="A1:Y51"/>
  <sheetViews>
    <sheetView view="pageBreakPreview" zoomScale="85" zoomScaleNormal="90" zoomScaleSheetLayoutView="85" workbookViewId="0">
      <selection activeCell="AB20" sqref="AB20"/>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146</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2</v>
      </c>
      <c r="D10" s="230"/>
      <c r="E10" s="230">
        <v>13</v>
      </c>
      <c r="F10" s="230"/>
      <c r="G10" s="230">
        <v>4</v>
      </c>
      <c r="H10" s="230"/>
      <c r="I10" s="230">
        <v>11</v>
      </c>
      <c r="J10" s="230"/>
      <c r="K10" s="231">
        <v>30</v>
      </c>
      <c r="L10" s="128"/>
      <c r="M10" s="227" t="s">
        <v>118</v>
      </c>
      <c r="N10" s="228">
        <v>610</v>
      </c>
      <c r="O10" s="128"/>
      <c r="P10" s="128"/>
      <c r="Q10" s="128"/>
      <c r="R10" s="128"/>
      <c r="S10" s="128"/>
      <c r="T10" s="128"/>
      <c r="U10" s="128"/>
      <c r="V10" s="128"/>
      <c r="W10" s="128"/>
      <c r="X10" s="128"/>
      <c r="Y10" s="128"/>
    </row>
    <row r="11" spans="1:25" ht="21" customHeight="1">
      <c r="A11" s="226" t="s">
        <v>109</v>
      </c>
      <c r="B11" s="136"/>
      <c r="C11" s="229"/>
      <c r="D11" s="230"/>
      <c r="E11" s="230">
        <v>2</v>
      </c>
      <c r="F11" s="230"/>
      <c r="G11" s="230">
        <v>1</v>
      </c>
      <c r="H11" s="230"/>
      <c r="I11" s="230">
        <v>5</v>
      </c>
      <c r="J11" s="230"/>
      <c r="K11" s="231">
        <v>8</v>
      </c>
      <c r="L11" s="128"/>
      <c r="M11" s="227" t="s">
        <v>121</v>
      </c>
      <c r="N11" s="228">
        <v>171</v>
      </c>
      <c r="O11" s="128"/>
      <c r="P11" s="128"/>
      <c r="Q11" s="128"/>
      <c r="R11" s="128"/>
      <c r="S11" s="128"/>
      <c r="T11" s="128"/>
      <c r="U11" s="128"/>
      <c r="V11" s="128"/>
      <c r="W11" s="128"/>
      <c r="X11" s="128"/>
      <c r="Y11" s="128"/>
    </row>
    <row r="12" spans="1:25" ht="21" customHeight="1">
      <c r="A12" s="226" t="s">
        <v>110</v>
      </c>
      <c r="B12" s="136"/>
      <c r="C12" s="229"/>
      <c r="D12" s="230"/>
      <c r="E12" s="230"/>
      <c r="F12" s="230"/>
      <c r="G12" s="230">
        <v>1</v>
      </c>
      <c r="H12" s="230"/>
      <c r="I12" s="230"/>
      <c r="J12" s="230"/>
      <c r="K12" s="231">
        <v>1</v>
      </c>
      <c r="L12" s="128"/>
      <c r="M12" s="227" t="s">
        <v>122</v>
      </c>
      <c r="N12" s="228">
        <v>156</v>
      </c>
      <c r="O12" s="128"/>
      <c r="P12" s="128"/>
      <c r="Q12" s="128"/>
      <c r="R12" s="128"/>
      <c r="S12" s="128"/>
      <c r="T12" s="128"/>
      <c r="U12" s="128"/>
      <c r="V12" s="128"/>
      <c r="W12" s="128"/>
      <c r="X12" s="128"/>
      <c r="Y12" s="128"/>
    </row>
    <row r="13" spans="1:25" ht="21" customHeight="1">
      <c r="A13" s="226" t="s">
        <v>111</v>
      </c>
      <c r="B13" s="136"/>
      <c r="C13" s="229"/>
      <c r="D13" s="230"/>
      <c r="E13" s="230"/>
      <c r="F13" s="230"/>
      <c r="G13" s="230">
        <v>2</v>
      </c>
      <c r="H13" s="230"/>
      <c r="I13" s="230">
        <v>1</v>
      </c>
      <c r="J13" s="230"/>
      <c r="K13" s="231">
        <v>3</v>
      </c>
      <c r="L13" s="128"/>
      <c r="M13" s="227" t="s">
        <v>116</v>
      </c>
      <c r="N13" s="228">
        <v>147</v>
      </c>
      <c r="O13" s="128"/>
      <c r="P13" s="128"/>
      <c r="Q13" s="128"/>
      <c r="R13" s="128"/>
      <c r="S13" s="128"/>
      <c r="T13" s="128"/>
      <c r="U13" s="128"/>
      <c r="V13" s="128"/>
      <c r="W13" s="128"/>
      <c r="X13" s="128"/>
      <c r="Y13" s="128"/>
    </row>
    <row r="14" spans="1:25" ht="21" customHeight="1">
      <c r="A14" s="226" t="s">
        <v>114</v>
      </c>
      <c r="B14" s="136"/>
      <c r="C14" s="229"/>
      <c r="D14" s="230"/>
      <c r="E14" s="230">
        <v>2</v>
      </c>
      <c r="F14" s="230"/>
      <c r="G14" s="230">
        <v>6</v>
      </c>
      <c r="H14" s="230"/>
      <c r="I14" s="230">
        <v>5</v>
      </c>
      <c r="J14" s="230"/>
      <c r="K14" s="231">
        <v>13</v>
      </c>
      <c r="L14" s="128"/>
      <c r="M14" s="227" t="s">
        <v>135</v>
      </c>
      <c r="N14" s="228">
        <v>121</v>
      </c>
      <c r="O14" s="128"/>
      <c r="P14" s="128"/>
      <c r="Q14" s="128"/>
      <c r="R14" s="128"/>
      <c r="S14" s="128"/>
      <c r="T14" s="128"/>
      <c r="U14" s="128"/>
      <c r="V14" s="128"/>
      <c r="W14" s="128"/>
      <c r="X14" s="128"/>
      <c r="Y14" s="128"/>
    </row>
    <row r="15" spans="1:25" ht="21" customHeight="1">
      <c r="A15" s="226" t="s">
        <v>115</v>
      </c>
      <c r="B15" s="136"/>
      <c r="C15" s="229"/>
      <c r="D15" s="230"/>
      <c r="E15" s="230">
        <v>7</v>
      </c>
      <c r="F15" s="230"/>
      <c r="G15" s="230">
        <v>21</v>
      </c>
      <c r="H15" s="230"/>
      <c r="I15" s="230">
        <v>65</v>
      </c>
      <c r="J15" s="230"/>
      <c r="K15" s="231">
        <v>93</v>
      </c>
      <c r="L15" s="128"/>
      <c r="M15" s="227" t="s">
        <v>123</v>
      </c>
      <c r="N15" s="228">
        <v>106</v>
      </c>
      <c r="O15" s="128"/>
      <c r="P15" s="128"/>
      <c r="Q15" s="128"/>
      <c r="R15" s="128"/>
      <c r="S15" s="128"/>
      <c r="T15" s="128"/>
      <c r="U15" s="128"/>
      <c r="V15" s="128"/>
      <c r="W15" s="128"/>
      <c r="X15" s="128"/>
      <c r="Y15" s="128"/>
    </row>
    <row r="16" spans="1:25" ht="21" customHeight="1">
      <c r="A16" s="226" t="s">
        <v>116</v>
      </c>
      <c r="B16" s="136"/>
      <c r="C16" s="229">
        <v>6</v>
      </c>
      <c r="D16" s="230"/>
      <c r="E16" s="230">
        <v>50</v>
      </c>
      <c r="F16" s="230"/>
      <c r="G16" s="230">
        <v>46</v>
      </c>
      <c r="H16" s="230"/>
      <c r="I16" s="230">
        <v>45</v>
      </c>
      <c r="J16" s="230"/>
      <c r="K16" s="231">
        <v>147</v>
      </c>
      <c r="L16" s="128"/>
      <c r="M16" s="227" t="s">
        <v>115</v>
      </c>
      <c r="N16" s="228">
        <v>93</v>
      </c>
      <c r="O16" s="128"/>
      <c r="P16" s="128"/>
      <c r="Q16" s="128"/>
      <c r="R16" s="128"/>
      <c r="S16" s="128"/>
      <c r="T16" s="128"/>
      <c r="U16" s="128"/>
      <c r="V16" s="128"/>
      <c r="W16" s="128"/>
      <c r="X16" s="128"/>
      <c r="Y16" s="128"/>
    </row>
    <row r="17" spans="1:25" ht="21" customHeight="1">
      <c r="A17" s="226" t="s">
        <v>112</v>
      </c>
      <c r="B17" s="136"/>
      <c r="C17" s="229"/>
      <c r="D17" s="230"/>
      <c r="E17" s="230">
        <v>5</v>
      </c>
      <c r="F17" s="230"/>
      <c r="G17" s="230">
        <v>8</v>
      </c>
      <c r="H17" s="230"/>
      <c r="I17" s="230">
        <v>6</v>
      </c>
      <c r="J17" s="230"/>
      <c r="K17" s="231">
        <v>19</v>
      </c>
      <c r="L17" s="128"/>
      <c r="M17" s="227" t="s">
        <v>137</v>
      </c>
      <c r="N17" s="228">
        <v>90</v>
      </c>
      <c r="O17" s="128"/>
      <c r="P17" s="128"/>
      <c r="Q17" s="128"/>
      <c r="R17" s="128"/>
      <c r="S17" s="128"/>
      <c r="T17" s="128"/>
      <c r="U17" s="128"/>
      <c r="V17" s="128"/>
      <c r="W17" s="128"/>
      <c r="X17" s="128"/>
      <c r="Y17" s="128"/>
    </row>
    <row r="18" spans="1:25" ht="21" customHeight="1">
      <c r="A18" s="226" t="s">
        <v>113</v>
      </c>
      <c r="B18" s="136"/>
      <c r="C18" s="229">
        <v>2</v>
      </c>
      <c r="D18" s="230"/>
      <c r="E18" s="230"/>
      <c r="F18" s="230"/>
      <c r="G18" s="230">
        <v>13</v>
      </c>
      <c r="H18" s="230"/>
      <c r="I18" s="230">
        <v>7</v>
      </c>
      <c r="J18" s="230"/>
      <c r="K18" s="231">
        <v>22</v>
      </c>
      <c r="L18" s="128"/>
      <c r="M18" s="227" t="s">
        <v>139</v>
      </c>
      <c r="N18" s="228">
        <v>65</v>
      </c>
      <c r="O18" s="128"/>
      <c r="P18" s="128"/>
      <c r="Q18" s="128"/>
      <c r="R18" s="128"/>
      <c r="S18" s="128"/>
      <c r="T18" s="128"/>
      <c r="U18" s="128"/>
      <c r="V18" s="128"/>
      <c r="W18" s="128"/>
      <c r="X18" s="128"/>
      <c r="Y18" s="128"/>
    </row>
    <row r="19" spans="1:25" ht="21" customHeight="1">
      <c r="A19" s="226" t="s">
        <v>117</v>
      </c>
      <c r="B19" s="136"/>
      <c r="C19" s="229">
        <v>1</v>
      </c>
      <c r="D19" s="230"/>
      <c r="E19" s="230">
        <v>5</v>
      </c>
      <c r="F19" s="230"/>
      <c r="G19" s="230">
        <v>2</v>
      </c>
      <c r="H19" s="230"/>
      <c r="I19" s="230">
        <v>13</v>
      </c>
      <c r="J19" s="230"/>
      <c r="K19" s="231">
        <v>21</v>
      </c>
      <c r="L19" s="128"/>
      <c r="M19" s="227" t="s">
        <v>126</v>
      </c>
      <c r="N19" s="228">
        <v>56</v>
      </c>
      <c r="O19" s="128"/>
      <c r="P19" s="128"/>
      <c r="Q19" s="128"/>
      <c r="R19" s="128"/>
      <c r="S19" s="128"/>
      <c r="T19" s="128"/>
      <c r="U19" s="128"/>
      <c r="V19" s="128"/>
      <c r="W19" s="128"/>
      <c r="X19" s="128"/>
      <c r="Y19" s="128"/>
    </row>
    <row r="20" spans="1:25" ht="21" customHeight="1">
      <c r="A20" s="226" t="s">
        <v>122</v>
      </c>
      <c r="B20" s="136"/>
      <c r="C20" s="229">
        <v>4</v>
      </c>
      <c r="D20" s="230"/>
      <c r="E20" s="230">
        <v>82</v>
      </c>
      <c r="F20" s="230"/>
      <c r="G20" s="230">
        <v>25</v>
      </c>
      <c r="H20" s="230"/>
      <c r="I20" s="230">
        <v>45</v>
      </c>
      <c r="J20" s="230"/>
      <c r="K20" s="231">
        <v>156</v>
      </c>
      <c r="L20" s="128"/>
      <c r="M20" s="227" t="s">
        <v>119</v>
      </c>
      <c r="N20" s="228">
        <v>49</v>
      </c>
      <c r="O20" s="128"/>
      <c r="P20" s="128"/>
      <c r="Q20" s="128"/>
      <c r="R20" s="128"/>
      <c r="S20" s="128"/>
      <c r="T20" s="128"/>
      <c r="U20" s="128"/>
      <c r="V20" s="128"/>
      <c r="W20" s="128"/>
      <c r="X20" s="128"/>
      <c r="Y20" s="128"/>
    </row>
    <row r="21" spans="1:25" ht="21" customHeight="1">
      <c r="A21" s="226" t="s">
        <v>118</v>
      </c>
      <c r="B21" s="136"/>
      <c r="C21" s="229">
        <v>1</v>
      </c>
      <c r="D21" s="230"/>
      <c r="E21" s="230">
        <v>20</v>
      </c>
      <c r="F21" s="230"/>
      <c r="G21" s="230">
        <v>363</v>
      </c>
      <c r="H21" s="230"/>
      <c r="I21" s="230">
        <v>226</v>
      </c>
      <c r="J21" s="230"/>
      <c r="K21" s="231">
        <v>610</v>
      </c>
      <c r="L21" s="128"/>
      <c r="M21" s="227" t="s">
        <v>129</v>
      </c>
      <c r="N21" s="228">
        <v>48</v>
      </c>
      <c r="O21" s="128"/>
      <c r="P21" s="128"/>
      <c r="Q21" s="128"/>
      <c r="R21" s="128"/>
      <c r="S21" s="128"/>
      <c r="T21" s="128"/>
      <c r="U21" s="128"/>
      <c r="V21" s="128"/>
      <c r="W21" s="128"/>
      <c r="X21" s="128"/>
      <c r="Y21" s="128"/>
    </row>
    <row r="22" spans="1:25" ht="21" customHeight="1">
      <c r="A22" s="226" t="s">
        <v>119</v>
      </c>
      <c r="B22" s="136"/>
      <c r="C22" s="229">
        <v>6</v>
      </c>
      <c r="D22" s="230"/>
      <c r="E22" s="230">
        <v>9</v>
      </c>
      <c r="F22" s="230"/>
      <c r="G22" s="230">
        <v>14</v>
      </c>
      <c r="H22" s="230"/>
      <c r="I22" s="230">
        <v>20</v>
      </c>
      <c r="J22" s="230"/>
      <c r="K22" s="231">
        <v>49</v>
      </c>
      <c r="L22" s="128"/>
      <c r="M22" s="227" t="s">
        <v>131</v>
      </c>
      <c r="N22" s="228">
        <v>46</v>
      </c>
      <c r="O22" s="128"/>
      <c r="P22" s="128"/>
      <c r="Q22" s="128"/>
      <c r="R22" s="128"/>
      <c r="S22" s="128"/>
      <c r="T22" s="128"/>
      <c r="U22" s="128"/>
      <c r="V22" s="128"/>
      <c r="W22" s="128"/>
      <c r="X22" s="128"/>
      <c r="Y22" s="128"/>
    </row>
    <row r="23" spans="1:25" ht="21" customHeight="1">
      <c r="A23" s="226" t="s">
        <v>120</v>
      </c>
      <c r="B23" s="136"/>
      <c r="C23" s="229"/>
      <c r="D23" s="230"/>
      <c r="E23" s="230">
        <v>2</v>
      </c>
      <c r="F23" s="230"/>
      <c r="G23" s="230">
        <v>4</v>
      </c>
      <c r="H23" s="230"/>
      <c r="I23" s="230">
        <v>9</v>
      </c>
      <c r="J23" s="230"/>
      <c r="K23" s="231">
        <v>15</v>
      </c>
      <c r="L23" s="128"/>
      <c r="M23" s="227" t="s">
        <v>132</v>
      </c>
      <c r="N23" s="228">
        <v>31</v>
      </c>
      <c r="O23" s="128"/>
      <c r="P23" s="128"/>
      <c r="Q23" s="128"/>
      <c r="R23" s="128"/>
      <c r="S23" s="128"/>
      <c r="T23" s="128"/>
      <c r="U23" s="128"/>
      <c r="V23" s="128"/>
      <c r="W23" s="128"/>
      <c r="X23" s="128"/>
      <c r="Y23" s="128"/>
    </row>
    <row r="24" spans="1:25" ht="21" customHeight="1">
      <c r="A24" s="226" t="s">
        <v>121</v>
      </c>
      <c r="B24" s="136"/>
      <c r="C24" s="229">
        <v>9</v>
      </c>
      <c r="D24" s="230"/>
      <c r="E24" s="230">
        <v>12</v>
      </c>
      <c r="F24" s="230"/>
      <c r="G24" s="230">
        <v>96</v>
      </c>
      <c r="H24" s="230"/>
      <c r="I24" s="230">
        <v>54</v>
      </c>
      <c r="J24" s="230"/>
      <c r="K24" s="231">
        <v>171</v>
      </c>
      <c r="L24" s="128"/>
      <c r="M24" s="227" t="s">
        <v>108</v>
      </c>
      <c r="N24" s="228">
        <v>30</v>
      </c>
      <c r="O24" s="128"/>
      <c r="P24" s="128"/>
      <c r="Q24" s="128"/>
      <c r="R24" s="128"/>
      <c r="S24" s="128"/>
      <c r="T24" s="128"/>
      <c r="U24" s="128"/>
      <c r="V24" s="128"/>
      <c r="W24" s="128"/>
      <c r="X24" s="128"/>
      <c r="Y24" s="128"/>
    </row>
    <row r="25" spans="1:25" ht="21" customHeight="1">
      <c r="A25" s="226" t="s">
        <v>123</v>
      </c>
      <c r="B25" s="136"/>
      <c r="C25" s="229">
        <v>1</v>
      </c>
      <c r="D25" s="230"/>
      <c r="E25" s="230">
        <v>9</v>
      </c>
      <c r="F25" s="230"/>
      <c r="G25" s="230">
        <v>44</v>
      </c>
      <c r="H25" s="230"/>
      <c r="I25" s="230">
        <v>52</v>
      </c>
      <c r="J25" s="230"/>
      <c r="K25" s="231">
        <v>106</v>
      </c>
      <c r="L25" s="128"/>
      <c r="M25" s="227" t="s">
        <v>511</v>
      </c>
      <c r="N25" s="228">
        <v>30</v>
      </c>
      <c r="O25" s="128"/>
      <c r="P25" s="128"/>
      <c r="Q25" s="128"/>
      <c r="R25" s="128"/>
      <c r="S25" s="128"/>
      <c r="T25" s="128"/>
      <c r="U25" s="128"/>
      <c r="V25" s="128"/>
      <c r="W25" s="128"/>
      <c r="X25" s="128"/>
      <c r="Y25" s="128"/>
    </row>
    <row r="26" spans="1:25" ht="21" customHeight="1">
      <c r="A26" s="226" t="s">
        <v>124</v>
      </c>
      <c r="B26" s="136"/>
      <c r="C26" s="229">
        <v>1</v>
      </c>
      <c r="D26" s="230"/>
      <c r="E26" s="230">
        <v>2</v>
      </c>
      <c r="F26" s="230"/>
      <c r="G26" s="230">
        <v>7</v>
      </c>
      <c r="H26" s="230"/>
      <c r="I26" s="230">
        <v>6</v>
      </c>
      <c r="J26" s="230"/>
      <c r="K26" s="231">
        <v>16</v>
      </c>
      <c r="L26" s="128"/>
      <c r="M26" s="227" t="s">
        <v>134</v>
      </c>
      <c r="N26" s="228">
        <v>27</v>
      </c>
      <c r="O26" s="128"/>
      <c r="P26" s="128"/>
      <c r="Q26" s="128"/>
      <c r="R26" s="128"/>
      <c r="S26" s="128"/>
      <c r="T26" s="128"/>
      <c r="U26" s="128"/>
      <c r="V26" s="128"/>
      <c r="W26" s="128"/>
      <c r="X26" s="128"/>
      <c r="Y26" s="128"/>
    </row>
    <row r="27" spans="1:25" ht="21" customHeight="1">
      <c r="A27" s="226" t="s">
        <v>125</v>
      </c>
      <c r="B27" s="136"/>
      <c r="C27" s="229">
        <v>6</v>
      </c>
      <c r="D27" s="230"/>
      <c r="E27" s="230">
        <v>4</v>
      </c>
      <c r="F27" s="230"/>
      <c r="G27" s="230">
        <v>5</v>
      </c>
      <c r="H27" s="230"/>
      <c r="I27" s="230">
        <v>3</v>
      </c>
      <c r="J27" s="230"/>
      <c r="K27" s="231">
        <v>18</v>
      </c>
      <c r="L27" s="128"/>
      <c r="M27" s="227" t="s">
        <v>113</v>
      </c>
      <c r="N27" s="228">
        <v>22</v>
      </c>
      <c r="O27" s="128"/>
      <c r="P27" s="128"/>
      <c r="Q27" s="128"/>
      <c r="R27" s="128"/>
      <c r="S27" s="128"/>
      <c r="T27" s="128"/>
      <c r="U27" s="128"/>
      <c r="V27" s="128"/>
      <c r="W27" s="128"/>
      <c r="X27" s="128"/>
      <c r="Y27" s="128"/>
    </row>
    <row r="28" spans="1:25" ht="21" customHeight="1">
      <c r="A28" s="226" t="s">
        <v>126</v>
      </c>
      <c r="B28" s="136"/>
      <c r="C28" s="229">
        <v>6</v>
      </c>
      <c r="D28" s="230"/>
      <c r="E28" s="230">
        <v>41</v>
      </c>
      <c r="F28" s="230"/>
      <c r="G28" s="230">
        <v>3</v>
      </c>
      <c r="H28" s="230"/>
      <c r="I28" s="230">
        <v>6</v>
      </c>
      <c r="J28" s="230"/>
      <c r="K28" s="231">
        <v>56</v>
      </c>
      <c r="L28" s="128"/>
      <c r="M28" s="227" t="s">
        <v>117</v>
      </c>
      <c r="N28" s="228">
        <v>21</v>
      </c>
      <c r="O28" s="128"/>
      <c r="P28" s="128"/>
      <c r="Q28" s="128"/>
      <c r="R28" s="128"/>
      <c r="S28" s="128"/>
      <c r="T28" s="128"/>
      <c r="U28" s="128"/>
      <c r="V28" s="128"/>
      <c r="W28" s="128"/>
      <c r="X28" s="128"/>
      <c r="Y28" s="128"/>
    </row>
    <row r="29" spans="1:25" ht="21" customHeight="1">
      <c r="A29" s="226" t="s">
        <v>127</v>
      </c>
      <c r="B29" s="136"/>
      <c r="C29" s="229">
        <v>1</v>
      </c>
      <c r="D29" s="230"/>
      <c r="E29" s="230">
        <v>3</v>
      </c>
      <c r="F29" s="230"/>
      <c r="G29" s="230">
        <v>6</v>
      </c>
      <c r="H29" s="230"/>
      <c r="I29" s="230">
        <v>2</v>
      </c>
      <c r="J29" s="230"/>
      <c r="K29" s="231">
        <v>12</v>
      </c>
      <c r="L29" s="128"/>
      <c r="M29" s="227" t="s">
        <v>112</v>
      </c>
      <c r="N29" s="228">
        <v>19</v>
      </c>
      <c r="O29" s="128"/>
      <c r="P29" s="128"/>
      <c r="Q29" s="128"/>
      <c r="R29" s="128"/>
      <c r="S29" s="128"/>
      <c r="T29" s="128"/>
      <c r="U29" s="128"/>
      <c r="V29" s="128"/>
      <c r="W29" s="128"/>
      <c r="X29" s="128"/>
      <c r="Y29" s="128"/>
    </row>
    <row r="30" spans="1:25" ht="21" customHeight="1">
      <c r="A30" s="226" t="s">
        <v>128</v>
      </c>
      <c r="B30" s="136"/>
      <c r="C30" s="229">
        <v>2</v>
      </c>
      <c r="D30" s="230"/>
      <c r="E30" s="230">
        <v>3</v>
      </c>
      <c r="F30" s="230"/>
      <c r="G30" s="230">
        <v>4</v>
      </c>
      <c r="H30" s="230"/>
      <c r="I30" s="230">
        <v>8</v>
      </c>
      <c r="J30" s="230"/>
      <c r="K30" s="231">
        <v>17</v>
      </c>
      <c r="L30" s="128"/>
      <c r="M30" s="227" t="s">
        <v>125</v>
      </c>
      <c r="N30" s="228">
        <v>18</v>
      </c>
      <c r="O30" s="128"/>
      <c r="P30" s="128"/>
      <c r="Q30" s="128"/>
      <c r="R30" s="128"/>
      <c r="S30" s="128"/>
      <c r="T30" s="128"/>
      <c r="U30" s="128"/>
      <c r="V30" s="128"/>
      <c r="W30" s="128"/>
      <c r="X30" s="128"/>
      <c r="Y30" s="128"/>
    </row>
    <row r="31" spans="1:25" ht="21" customHeight="1">
      <c r="A31" s="226" t="s">
        <v>129</v>
      </c>
      <c r="B31" s="136"/>
      <c r="C31" s="229"/>
      <c r="D31" s="230"/>
      <c r="E31" s="230">
        <v>1</v>
      </c>
      <c r="F31" s="230"/>
      <c r="G31" s="230">
        <v>12</v>
      </c>
      <c r="H31" s="230"/>
      <c r="I31" s="230">
        <v>35</v>
      </c>
      <c r="J31" s="230"/>
      <c r="K31" s="231">
        <v>48</v>
      </c>
      <c r="L31" s="128"/>
      <c r="M31" s="227" t="s">
        <v>128</v>
      </c>
      <c r="N31" s="228">
        <v>17</v>
      </c>
      <c r="O31" s="128"/>
      <c r="P31" s="128"/>
      <c r="Q31" s="128"/>
      <c r="R31" s="128"/>
      <c r="S31" s="128"/>
      <c r="T31" s="128"/>
      <c r="U31" s="128"/>
      <c r="V31" s="128"/>
      <c r="W31" s="128"/>
      <c r="X31" s="128"/>
      <c r="Y31" s="128"/>
    </row>
    <row r="32" spans="1:25" ht="21" customHeight="1">
      <c r="A32" s="226" t="s">
        <v>130</v>
      </c>
      <c r="B32" s="136"/>
      <c r="C32" s="229">
        <v>1</v>
      </c>
      <c r="D32" s="230"/>
      <c r="E32" s="230">
        <v>2</v>
      </c>
      <c r="F32" s="230"/>
      <c r="G32" s="230">
        <v>1</v>
      </c>
      <c r="H32" s="230"/>
      <c r="I32" s="230">
        <v>3</v>
      </c>
      <c r="J32" s="230"/>
      <c r="K32" s="231">
        <v>7</v>
      </c>
      <c r="L32" s="128"/>
      <c r="M32" s="227" t="s">
        <v>124</v>
      </c>
      <c r="N32" s="228">
        <v>16</v>
      </c>
      <c r="O32" s="128"/>
      <c r="P32" s="128"/>
      <c r="Q32" s="128"/>
      <c r="R32" s="128"/>
      <c r="S32" s="128"/>
      <c r="T32" s="128"/>
      <c r="U32" s="128"/>
      <c r="V32" s="128"/>
      <c r="W32" s="128"/>
      <c r="X32" s="128"/>
      <c r="Y32" s="128"/>
    </row>
    <row r="33" spans="1:25" ht="21" customHeight="1">
      <c r="A33" s="226" t="s">
        <v>131</v>
      </c>
      <c r="B33" s="136"/>
      <c r="C33" s="229">
        <v>10</v>
      </c>
      <c r="D33" s="230"/>
      <c r="E33" s="230">
        <v>6</v>
      </c>
      <c r="F33" s="230"/>
      <c r="G33" s="230">
        <v>9</v>
      </c>
      <c r="H33" s="230"/>
      <c r="I33" s="230">
        <v>21</v>
      </c>
      <c r="J33" s="230"/>
      <c r="K33" s="231">
        <v>46</v>
      </c>
      <c r="L33" s="128"/>
      <c r="M33" s="227" t="s">
        <v>120</v>
      </c>
      <c r="N33" s="228">
        <v>15</v>
      </c>
      <c r="O33" s="128"/>
      <c r="P33" s="128"/>
      <c r="Q33" s="128"/>
      <c r="R33" s="128"/>
      <c r="S33" s="128"/>
      <c r="T33" s="128"/>
      <c r="U33" s="128"/>
      <c r="V33" s="128"/>
      <c r="W33" s="128"/>
      <c r="X33" s="128"/>
      <c r="Y33" s="128"/>
    </row>
    <row r="34" spans="1:25" ht="21" customHeight="1">
      <c r="A34" s="226" t="s">
        <v>132</v>
      </c>
      <c r="B34" s="136"/>
      <c r="C34" s="229">
        <v>1</v>
      </c>
      <c r="D34" s="230"/>
      <c r="E34" s="230">
        <v>4</v>
      </c>
      <c r="F34" s="230"/>
      <c r="G34" s="230">
        <v>14</v>
      </c>
      <c r="H34" s="230"/>
      <c r="I34" s="230">
        <v>12</v>
      </c>
      <c r="J34" s="230"/>
      <c r="K34" s="231">
        <v>31</v>
      </c>
      <c r="L34" s="128"/>
      <c r="M34" s="227" t="s">
        <v>114</v>
      </c>
      <c r="N34" s="228">
        <v>13</v>
      </c>
      <c r="O34" s="128"/>
      <c r="P34" s="128"/>
      <c r="Q34" s="128"/>
      <c r="R34" s="128"/>
      <c r="S34" s="128"/>
      <c r="T34" s="128"/>
      <c r="U34" s="128"/>
      <c r="V34" s="128"/>
      <c r="W34" s="128"/>
      <c r="X34" s="128"/>
      <c r="Y34" s="128"/>
    </row>
    <row r="35" spans="1:25" ht="21" customHeight="1">
      <c r="A35" s="226" t="s">
        <v>133</v>
      </c>
      <c r="B35" s="136"/>
      <c r="C35" s="229"/>
      <c r="D35" s="230"/>
      <c r="E35" s="230">
        <v>2</v>
      </c>
      <c r="F35" s="230"/>
      <c r="G35" s="230">
        <v>2</v>
      </c>
      <c r="H35" s="230"/>
      <c r="I35" s="230">
        <v>2</v>
      </c>
      <c r="J35" s="230"/>
      <c r="K35" s="231">
        <v>6</v>
      </c>
      <c r="L35" s="128"/>
      <c r="M35" s="227" t="s">
        <v>127</v>
      </c>
      <c r="N35" s="228">
        <v>12</v>
      </c>
      <c r="O35" s="128"/>
      <c r="P35" s="128"/>
      <c r="Q35" s="128"/>
      <c r="R35" s="128"/>
      <c r="S35" s="128"/>
      <c r="T35" s="128"/>
      <c r="U35" s="128"/>
      <c r="V35" s="128"/>
      <c r="W35" s="128"/>
      <c r="X35" s="128"/>
      <c r="Y35" s="128"/>
    </row>
    <row r="36" spans="1:25" ht="21" customHeight="1">
      <c r="A36" s="226" t="s">
        <v>134</v>
      </c>
      <c r="B36" s="136"/>
      <c r="C36" s="229">
        <v>1</v>
      </c>
      <c r="D36" s="230"/>
      <c r="E36" s="230">
        <v>7</v>
      </c>
      <c r="F36" s="230"/>
      <c r="G36" s="230">
        <v>7</v>
      </c>
      <c r="H36" s="230"/>
      <c r="I36" s="230">
        <v>12</v>
      </c>
      <c r="J36" s="230"/>
      <c r="K36" s="231">
        <v>27</v>
      </c>
      <c r="L36" s="128"/>
      <c r="M36" s="227" t="s">
        <v>136</v>
      </c>
      <c r="N36" s="228">
        <v>10</v>
      </c>
      <c r="O36" s="128"/>
      <c r="P36" s="128"/>
      <c r="Q36" s="128"/>
      <c r="R36" s="128"/>
      <c r="S36" s="128"/>
      <c r="T36" s="128"/>
      <c r="U36" s="128"/>
      <c r="V36" s="128"/>
      <c r="W36" s="128"/>
      <c r="X36" s="128"/>
      <c r="Y36" s="128"/>
    </row>
    <row r="37" spans="1:25" ht="21" customHeight="1">
      <c r="A37" s="226" t="s">
        <v>135</v>
      </c>
      <c r="B37" s="136"/>
      <c r="C37" s="229">
        <v>11</v>
      </c>
      <c r="D37" s="230"/>
      <c r="E37" s="230">
        <v>8</v>
      </c>
      <c r="F37" s="230"/>
      <c r="G37" s="230">
        <v>40</v>
      </c>
      <c r="H37" s="230"/>
      <c r="I37" s="230">
        <v>62</v>
      </c>
      <c r="J37" s="230"/>
      <c r="K37" s="231">
        <v>121</v>
      </c>
      <c r="L37" s="128"/>
      <c r="M37" s="227" t="s">
        <v>138</v>
      </c>
      <c r="N37" s="228">
        <v>10</v>
      </c>
      <c r="O37" s="128"/>
      <c r="P37" s="128"/>
      <c r="Q37" s="128"/>
      <c r="R37" s="128"/>
      <c r="S37" s="128"/>
      <c r="T37" s="128"/>
      <c r="U37" s="128"/>
      <c r="V37" s="128"/>
      <c r="W37" s="128"/>
      <c r="X37" s="128"/>
      <c r="Y37" s="128"/>
    </row>
    <row r="38" spans="1:25" ht="21" customHeight="1">
      <c r="A38" s="226" t="s">
        <v>136</v>
      </c>
      <c r="B38" s="136"/>
      <c r="C38" s="229"/>
      <c r="D38" s="230"/>
      <c r="E38" s="230">
        <v>2</v>
      </c>
      <c r="F38" s="230"/>
      <c r="G38" s="230">
        <v>4</v>
      </c>
      <c r="H38" s="230"/>
      <c r="I38" s="230">
        <v>4</v>
      </c>
      <c r="J38" s="230"/>
      <c r="K38" s="231">
        <v>10</v>
      </c>
      <c r="L38" s="128"/>
      <c r="M38" s="227" t="s">
        <v>109</v>
      </c>
      <c r="N38" s="228">
        <v>8</v>
      </c>
      <c r="O38" s="128"/>
      <c r="P38" s="128"/>
      <c r="Q38" s="128"/>
      <c r="R38" s="128"/>
      <c r="S38" s="128"/>
      <c r="T38" s="128"/>
      <c r="U38" s="128"/>
      <c r="V38" s="128"/>
      <c r="W38" s="128"/>
      <c r="X38" s="128"/>
      <c r="Y38" s="128"/>
    </row>
    <row r="39" spans="1:25" ht="21" customHeight="1">
      <c r="A39" s="226" t="s">
        <v>137</v>
      </c>
      <c r="B39" s="136"/>
      <c r="C39" s="229">
        <v>14</v>
      </c>
      <c r="D39" s="230"/>
      <c r="E39" s="230">
        <v>26</v>
      </c>
      <c r="F39" s="230"/>
      <c r="G39" s="230">
        <v>28</v>
      </c>
      <c r="H39" s="230"/>
      <c r="I39" s="230">
        <v>22</v>
      </c>
      <c r="J39" s="230"/>
      <c r="K39" s="231">
        <v>90</v>
      </c>
      <c r="L39" s="128"/>
      <c r="M39" s="227" t="s">
        <v>130</v>
      </c>
      <c r="N39" s="228">
        <v>7</v>
      </c>
      <c r="O39" s="128"/>
      <c r="P39" s="128"/>
      <c r="Q39" s="128"/>
      <c r="R39" s="128"/>
      <c r="S39" s="128"/>
      <c r="T39" s="128"/>
      <c r="U39" s="128"/>
      <c r="V39" s="128"/>
      <c r="W39" s="128"/>
      <c r="X39" s="128"/>
      <c r="Y39" s="128"/>
    </row>
    <row r="40" spans="1:25" ht="21" customHeight="1">
      <c r="A40" s="226" t="s">
        <v>138</v>
      </c>
      <c r="B40" s="136"/>
      <c r="C40" s="229">
        <v>2</v>
      </c>
      <c r="D40" s="230"/>
      <c r="E40" s="230">
        <v>4</v>
      </c>
      <c r="F40" s="230"/>
      <c r="G40" s="230"/>
      <c r="H40" s="230"/>
      <c r="I40" s="230">
        <v>4</v>
      </c>
      <c r="J40" s="230"/>
      <c r="K40" s="231">
        <v>10</v>
      </c>
      <c r="L40" s="128"/>
      <c r="M40" s="227" t="s">
        <v>133</v>
      </c>
      <c r="N40" s="228">
        <v>6</v>
      </c>
      <c r="O40" s="128"/>
      <c r="P40" s="128"/>
      <c r="Q40" s="128"/>
      <c r="R40" s="128"/>
      <c r="S40" s="128"/>
      <c r="T40" s="128"/>
      <c r="U40" s="128"/>
      <c r="V40" s="128"/>
      <c r="W40" s="128"/>
      <c r="X40" s="128"/>
      <c r="Y40" s="128"/>
    </row>
    <row r="41" spans="1:25" ht="21" customHeight="1">
      <c r="A41" s="226" t="s">
        <v>139</v>
      </c>
      <c r="B41" s="136"/>
      <c r="C41" s="229">
        <v>2</v>
      </c>
      <c r="D41" s="230"/>
      <c r="E41" s="230">
        <v>31</v>
      </c>
      <c r="F41" s="230"/>
      <c r="G41" s="230">
        <v>4</v>
      </c>
      <c r="H41" s="230"/>
      <c r="I41" s="230">
        <v>28</v>
      </c>
      <c r="J41" s="230"/>
      <c r="K41" s="231">
        <v>65</v>
      </c>
      <c r="L41" s="128"/>
      <c r="M41" s="227" t="s">
        <v>111</v>
      </c>
      <c r="N41" s="228">
        <v>3</v>
      </c>
      <c r="O41" s="128"/>
      <c r="P41" s="128"/>
      <c r="Q41" s="128"/>
      <c r="R41" s="128"/>
      <c r="S41" s="128"/>
      <c r="T41" s="128"/>
      <c r="U41" s="128"/>
      <c r="V41" s="128"/>
      <c r="W41" s="128"/>
      <c r="X41" s="128"/>
      <c r="Y41" s="128"/>
    </row>
    <row r="42" spans="1:25" ht="21" customHeight="1">
      <c r="A42" s="226" t="s">
        <v>511</v>
      </c>
      <c r="B42" s="136"/>
      <c r="C42" s="229">
        <v>4</v>
      </c>
      <c r="D42" s="230"/>
      <c r="E42" s="230">
        <v>5</v>
      </c>
      <c r="F42" s="230"/>
      <c r="G42" s="230">
        <v>9</v>
      </c>
      <c r="H42" s="230"/>
      <c r="I42" s="230">
        <v>12</v>
      </c>
      <c r="J42" s="230"/>
      <c r="K42" s="231">
        <v>30</v>
      </c>
      <c r="L42" s="128"/>
      <c r="M42" s="227" t="s">
        <v>110</v>
      </c>
      <c r="N42" s="228">
        <v>1</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94</v>
      </c>
      <c r="D44" s="234">
        <v>0</v>
      </c>
      <c r="E44" s="234">
        <v>369</v>
      </c>
      <c r="F44" s="234">
        <v>0</v>
      </c>
      <c r="G44" s="234">
        <v>805</v>
      </c>
      <c r="H44" s="234">
        <v>0</v>
      </c>
      <c r="I44" s="234">
        <v>806</v>
      </c>
      <c r="J44" s="234">
        <v>0</v>
      </c>
      <c r="K44" s="235">
        <v>2074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2FAE-88D5-4CB4-A9A1-D60E3151B8AB}">
  <dimension ref="A1:Y51"/>
  <sheetViews>
    <sheetView view="pageBreakPreview" zoomScale="60" zoomScaleNormal="100" workbookViewId="0">
      <selection activeCell="AB33" sqref="AB3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147</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8</v>
      </c>
      <c r="F10" s="230"/>
      <c r="G10" s="230">
        <v>3</v>
      </c>
      <c r="H10" s="230"/>
      <c r="I10" s="230">
        <v>5</v>
      </c>
      <c r="J10" s="230"/>
      <c r="K10" s="231">
        <v>16</v>
      </c>
      <c r="L10" s="128"/>
      <c r="M10" s="227" t="s">
        <v>127</v>
      </c>
      <c r="N10" s="228">
        <v>281</v>
      </c>
      <c r="O10" s="128"/>
      <c r="P10" s="128"/>
      <c r="Q10" s="128"/>
      <c r="R10" s="128"/>
      <c r="S10" s="128"/>
      <c r="T10" s="128"/>
      <c r="U10" s="128"/>
      <c r="V10" s="128"/>
      <c r="W10" s="128"/>
      <c r="X10" s="128"/>
      <c r="Y10" s="128"/>
    </row>
    <row r="11" spans="1:25" ht="21" customHeight="1">
      <c r="A11" s="226" t="s">
        <v>109</v>
      </c>
      <c r="B11" s="136"/>
      <c r="C11" s="229">
        <v>4</v>
      </c>
      <c r="D11" s="230"/>
      <c r="E11" s="230">
        <v>11</v>
      </c>
      <c r="F11" s="230"/>
      <c r="G11" s="230">
        <v>4</v>
      </c>
      <c r="H11" s="230"/>
      <c r="I11" s="230">
        <v>3</v>
      </c>
      <c r="J11" s="230"/>
      <c r="K11" s="231">
        <v>22</v>
      </c>
      <c r="L11" s="128"/>
      <c r="M11" s="227" t="s">
        <v>137</v>
      </c>
      <c r="N11" s="228">
        <v>232</v>
      </c>
      <c r="O11" s="128"/>
      <c r="P11" s="128"/>
      <c r="Q11" s="128"/>
      <c r="R11" s="128"/>
      <c r="S11" s="128"/>
      <c r="T11" s="128"/>
      <c r="U11" s="128"/>
      <c r="V11" s="128"/>
      <c r="W11" s="128"/>
      <c r="X11" s="128"/>
      <c r="Y11" s="128"/>
    </row>
    <row r="12" spans="1:25" ht="21" customHeight="1">
      <c r="A12" s="226" t="s">
        <v>110</v>
      </c>
      <c r="B12" s="136"/>
      <c r="C12" s="229">
        <v>1</v>
      </c>
      <c r="D12" s="230"/>
      <c r="E12" s="230">
        <v>1</v>
      </c>
      <c r="F12" s="230"/>
      <c r="G12" s="230">
        <v>1</v>
      </c>
      <c r="H12" s="230"/>
      <c r="I12" s="230">
        <v>1</v>
      </c>
      <c r="J12" s="230"/>
      <c r="K12" s="231">
        <v>4</v>
      </c>
      <c r="L12" s="128"/>
      <c r="M12" s="227" t="s">
        <v>116</v>
      </c>
      <c r="N12" s="228">
        <v>208</v>
      </c>
      <c r="O12" s="128"/>
      <c r="P12" s="128"/>
      <c r="Q12" s="128"/>
      <c r="R12" s="128"/>
      <c r="S12" s="128"/>
      <c r="T12" s="128"/>
      <c r="U12" s="128"/>
      <c r="V12" s="128"/>
      <c r="W12" s="128"/>
      <c r="X12" s="128"/>
      <c r="Y12" s="128"/>
    </row>
    <row r="13" spans="1:25" ht="21" customHeight="1">
      <c r="A13" s="226" t="s">
        <v>111</v>
      </c>
      <c r="B13" s="136"/>
      <c r="C13" s="229">
        <v>1</v>
      </c>
      <c r="D13" s="230"/>
      <c r="E13" s="230">
        <v>9</v>
      </c>
      <c r="F13" s="230"/>
      <c r="G13" s="230">
        <v>2</v>
      </c>
      <c r="H13" s="230"/>
      <c r="I13" s="230">
        <v>2</v>
      </c>
      <c r="J13" s="230"/>
      <c r="K13" s="231">
        <v>14</v>
      </c>
      <c r="L13" s="128"/>
      <c r="M13" s="227" t="s">
        <v>119</v>
      </c>
      <c r="N13" s="228">
        <v>161</v>
      </c>
      <c r="O13" s="128"/>
      <c r="P13" s="128"/>
      <c r="Q13" s="128"/>
      <c r="R13" s="128"/>
      <c r="S13" s="128"/>
      <c r="T13" s="128"/>
      <c r="U13" s="128"/>
      <c r="V13" s="128"/>
      <c r="W13" s="128"/>
      <c r="X13" s="128"/>
      <c r="Y13" s="128"/>
    </row>
    <row r="14" spans="1:25" ht="21" customHeight="1">
      <c r="A14" s="226" t="s">
        <v>114</v>
      </c>
      <c r="B14" s="136"/>
      <c r="C14" s="229">
        <v>2</v>
      </c>
      <c r="D14" s="230"/>
      <c r="E14" s="230">
        <v>28</v>
      </c>
      <c r="F14" s="230"/>
      <c r="G14" s="230">
        <v>16</v>
      </c>
      <c r="H14" s="230"/>
      <c r="I14" s="230">
        <v>6</v>
      </c>
      <c r="J14" s="230"/>
      <c r="K14" s="231">
        <v>52</v>
      </c>
      <c r="L14" s="128"/>
      <c r="M14" s="227" t="s">
        <v>122</v>
      </c>
      <c r="N14" s="228">
        <v>145</v>
      </c>
      <c r="O14" s="128"/>
      <c r="P14" s="128"/>
      <c r="Q14" s="128"/>
      <c r="R14" s="128"/>
      <c r="S14" s="128"/>
      <c r="T14" s="128"/>
      <c r="U14" s="128"/>
      <c r="V14" s="128"/>
      <c r="W14" s="128"/>
      <c r="X14" s="128"/>
      <c r="Y14" s="128"/>
    </row>
    <row r="15" spans="1:25" ht="21" customHeight="1">
      <c r="A15" s="226" t="s">
        <v>115</v>
      </c>
      <c r="B15" s="136"/>
      <c r="C15" s="229"/>
      <c r="D15" s="230"/>
      <c r="E15" s="230">
        <v>22</v>
      </c>
      <c r="F15" s="230"/>
      <c r="G15" s="230">
        <v>5</v>
      </c>
      <c r="H15" s="230"/>
      <c r="I15" s="230">
        <v>8</v>
      </c>
      <c r="J15" s="230"/>
      <c r="K15" s="231">
        <v>35</v>
      </c>
      <c r="L15" s="128"/>
      <c r="M15" s="227" t="s">
        <v>139</v>
      </c>
      <c r="N15" s="228">
        <v>90</v>
      </c>
      <c r="O15" s="128"/>
      <c r="P15" s="128"/>
      <c r="Q15" s="128"/>
      <c r="R15" s="128"/>
      <c r="S15" s="128"/>
      <c r="T15" s="128"/>
      <c r="U15" s="128"/>
      <c r="V15" s="128"/>
      <c r="W15" s="128"/>
      <c r="X15" s="128"/>
      <c r="Y15" s="128"/>
    </row>
    <row r="16" spans="1:25" ht="21" customHeight="1">
      <c r="A16" s="226" t="s">
        <v>116</v>
      </c>
      <c r="B16" s="136"/>
      <c r="C16" s="229">
        <v>9</v>
      </c>
      <c r="D16" s="230"/>
      <c r="E16" s="230">
        <v>131</v>
      </c>
      <c r="F16" s="230"/>
      <c r="G16" s="230">
        <v>40</v>
      </c>
      <c r="H16" s="230"/>
      <c r="I16" s="230">
        <v>28</v>
      </c>
      <c r="J16" s="230"/>
      <c r="K16" s="231">
        <v>208</v>
      </c>
      <c r="L16" s="128"/>
      <c r="M16" s="227" t="s">
        <v>118</v>
      </c>
      <c r="N16" s="228">
        <v>88</v>
      </c>
      <c r="O16" s="128"/>
      <c r="P16" s="128"/>
      <c r="Q16" s="128"/>
      <c r="R16" s="128"/>
      <c r="S16" s="128"/>
      <c r="T16" s="128"/>
      <c r="U16" s="128"/>
      <c r="V16" s="128"/>
      <c r="W16" s="128"/>
      <c r="X16" s="128"/>
      <c r="Y16" s="128"/>
    </row>
    <row r="17" spans="1:25" ht="21" customHeight="1">
      <c r="A17" s="226" t="s">
        <v>112</v>
      </c>
      <c r="B17" s="136"/>
      <c r="C17" s="229">
        <v>2</v>
      </c>
      <c r="D17" s="230"/>
      <c r="E17" s="230">
        <v>9</v>
      </c>
      <c r="F17" s="230"/>
      <c r="G17" s="230">
        <v>4</v>
      </c>
      <c r="H17" s="230"/>
      <c r="I17" s="230">
        <v>6</v>
      </c>
      <c r="J17" s="230"/>
      <c r="K17" s="231">
        <v>21</v>
      </c>
      <c r="L17" s="128"/>
      <c r="M17" s="227" t="s">
        <v>135</v>
      </c>
      <c r="N17" s="228">
        <v>86</v>
      </c>
      <c r="O17" s="128"/>
      <c r="P17" s="128"/>
      <c r="Q17" s="128"/>
      <c r="R17" s="128"/>
      <c r="S17" s="128"/>
      <c r="T17" s="128"/>
      <c r="U17" s="128"/>
      <c r="V17" s="128"/>
      <c r="W17" s="128"/>
      <c r="X17" s="128"/>
      <c r="Y17" s="128"/>
    </row>
    <row r="18" spans="1:25" ht="21" customHeight="1">
      <c r="A18" s="226" t="s">
        <v>113</v>
      </c>
      <c r="B18" s="136"/>
      <c r="C18" s="229"/>
      <c r="D18" s="230"/>
      <c r="E18" s="230">
        <v>1</v>
      </c>
      <c r="F18" s="230"/>
      <c r="G18" s="230">
        <v>1</v>
      </c>
      <c r="H18" s="230"/>
      <c r="I18" s="230">
        <v>1</v>
      </c>
      <c r="J18" s="230"/>
      <c r="K18" s="231">
        <v>3</v>
      </c>
      <c r="L18" s="128"/>
      <c r="M18" s="227" t="s">
        <v>126</v>
      </c>
      <c r="N18" s="228">
        <v>69</v>
      </c>
      <c r="O18" s="128"/>
      <c r="P18" s="128"/>
      <c r="Q18" s="128"/>
      <c r="R18" s="128"/>
      <c r="S18" s="128"/>
      <c r="T18" s="128"/>
      <c r="U18" s="128"/>
      <c r="V18" s="128"/>
      <c r="W18" s="128"/>
      <c r="X18" s="128"/>
      <c r="Y18" s="128"/>
    </row>
    <row r="19" spans="1:25" ht="21" customHeight="1">
      <c r="A19" s="226" t="s">
        <v>117</v>
      </c>
      <c r="B19" s="136"/>
      <c r="C19" s="229">
        <v>1</v>
      </c>
      <c r="D19" s="230"/>
      <c r="E19" s="230">
        <v>6</v>
      </c>
      <c r="F19" s="230"/>
      <c r="G19" s="230">
        <v>3</v>
      </c>
      <c r="H19" s="230"/>
      <c r="I19" s="230">
        <v>3</v>
      </c>
      <c r="J19" s="230"/>
      <c r="K19" s="231">
        <v>13</v>
      </c>
      <c r="L19" s="128"/>
      <c r="M19" s="227" t="s">
        <v>121</v>
      </c>
      <c r="N19" s="228">
        <v>66</v>
      </c>
      <c r="O19" s="128"/>
      <c r="P19" s="128"/>
      <c r="Q19" s="128"/>
      <c r="R19" s="128"/>
      <c r="S19" s="128"/>
      <c r="T19" s="128"/>
      <c r="U19" s="128"/>
      <c r="V19" s="128"/>
      <c r="W19" s="128"/>
      <c r="X19" s="128"/>
      <c r="Y19" s="128"/>
    </row>
    <row r="20" spans="1:25" ht="21" customHeight="1">
      <c r="A20" s="226" t="s">
        <v>122</v>
      </c>
      <c r="B20" s="136"/>
      <c r="C20" s="229">
        <v>8</v>
      </c>
      <c r="D20" s="230"/>
      <c r="E20" s="230">
        <v>108</v>
      </c>
      <c r="F20" s="230"/>
      <c r="G20" s="230">
        <v>14</v>
      </c>
      <c r="H20" s="230"/>
      <c r="I20" s="230">
        <v>15</v>
      </c>
      <c r="J20" s="230"/>
      <c r="K20" s="231">
        <v>145</v>
      </c>
      <c r="L20" s="128"/>
      <c r="M20" s="227" t="s">
        <v>128</v>
      </c>
      <c r="N20" s="228">
        <v>66</v>
      </c>
      <c r="O20" s="128"/>
      <c r="P20" s="128"/>
      <c r="Q20" s="128"/>
      <c r="R20" s="128"/>
      <c r="S20" s="128"/>
      <c r="T20" s="128"/>
      <c r="U20" s="128"/>
      <c r="V20" s="128"/>
      <c r="W20" s="128"/>
      <c r="X20" s="128"/>
      <c r="Y20" s="128"/>
    </row>
    <row r="21" spans="1:25" ht="21" customHeight="1">
      <c r="A21" s="226" t="s">
        <v>118</v>
      </c>
      <c r="B21" s="136"/>
      <c r="C21" s="229">
        <v>13</v>
      </c>
      <c r="D21" s="230"/>
      <c r="E21" s="230">
        <v>63</v>
      </c>
      <c r="F21" s="230"/>
      <c r="G21" s="230">
        <v>3</v>
      </c>
      <c r="H21" s="230"/>
      <c r="I21" s="230">
        <v>9</v>
      </c>
      <c r="J21" s="230"/>
      <c r="K21" s="231">
        <v>88</v>
      </c>
      <c r="L21" s="128"/>
      <c r="M21" s="227" t="s">
        <v>123</v>
      </c>
      <c r="N21" s="228">
        <v>59</v>
      </c>
      <c r="O21" s="128"/>
      <c r="P21" s="128"/>
      <c r="Q21" s="128"/>
      <c r="R21" s="128"/>
      <c r="S21" s="128"/>
      <c r="T21" s="128"/>
      <c r="U21" s="128"/>
      <c r="V21" s="128"/>
      <c r="W21" s="128"/>
      <c r="X21" s="128"/>
      <c r="Y21" s="128"/>
    </row>
    <row r="22" spans="1:25" ht="21" customHeight="1">
      <c r="A22" s="226" t="s">
        <v>119</v>
      </c>
      <c r="B22" s="136"/>
      <c r="C22" s="229">
        <v>35</v>
      </c>
      <c r="D22" s="230"/>
      <c r="E22" s="230">
        <v>48</v>
      </c>
      <c r="F22" s="230"/>
      <c r="G22" s="230">
        <v>28</v>
      </c>
      <c r="H22" s="230"/>
      <c r="I22" s="230">
        <v>50</v>
      </c>
      <c r="J22" s="230"/>
      <c r="K22" s="231">
        <v>161</v>
      </c>
      <c r="L22" s="128"/>
      <c r="M22" s="227" t="s">
        <v>114</v>
      </c>
      <c r="N22" s="228">
        <v>52</v>
      </c>
      <c r="O22" s="128"/>
      <c r="P22" s="128"/>
      <c r="Q22" s="128"/>
      <c r="R22" s="128"/>
      <c r="S22" s="128"/>
      <c r="T22" s="128"/>
      <c r="U22" s="128"/>
      <c r="V22" s="128"/>
      <c r="W22" s="128"/>
      <c r="X22" s="128"/>
      <c r="Y22" s="128"/>
    </row>
    <row r="23" spans="1:25" ht="21" customHeight="1">
      <c r="A23" s="226" t="s">
        <v>120</v>
      </c>
      <c r="B23" s="136"/>
      <c r="C23" s="229">
        <v>3</v>
      </c>
      <c r="D23" s="230"/>
      <c r="E23" s="230">
        <v>5</v>
      </c>
      <c r="F23" s="230"/>
      <c r="G23" s="230">
        <v>1</v>
      </c>
      <c r="H23" s="230"/>
      <c r="I23" s="230">
        <v>5</v>
      </c>
      <c r="J23" s="230"/>
      <c r="K23" s="231">
        <v>14</v>
      </c>
      <c r="L23" s="128"/>
      <c r="M23" s="227" t="s">
        <v>134</v>
      </c>
      <c r="N23" s="228">
        <v>52</v>
      </c>
      <c r="O23" s="128"/>
      <c r="P23" s="128"/>
      <c r="Q23" s="128"/>
      <c r="R23" s="128"/>
      <c r="S23" s="128"/>
      <c r="T23" s="128"/>
      <c r="U23" s="128"/>
      <c r="V23" s="128"/>
      <c r="W23" s="128"/>
      <c r="X23" s="128"/>
      <c r="Y23" s="128"/>
    </row>
    <row r="24" spans="1:25" ht="21" customHeight="1">
      <c r="A24" s="226" t="s">
        <v>121</v>
      </c>
      <c r="B24" s="136"/>
      <c r="C24" s="229">
        <v>16</v>
      </c>
      <c r="D24" s="230"/>
      <c r="E24" s="230">
        <v>12</v>
      </c>
      <c r="F24" s="230"/>
      <c r="G24" s="230">
        <v>19</v>
      </c>
      <c r="H24" s="230"/>
      <c r="I24" s="230">
        <v>19</v>
      </c>
      <c r="J24" s="230"/>
      <c r="K24" s="231">
        <v>66</v>
      </c>
      <c r="L24" s="128"/>
      <c r="M24" s="227" t="s">
        <v>511</v>
      </c>
      <c r="N24" s="228">
        <v>42</v>
      </c>
      <c r="O24" s="128"/>
      <c r="P24" s="128"/>
      <c r="Q24" s="128"/>
      <c r="R24" s="128"/>
      <c r="S24" s="128"/>
      <c r="T24" s="128"/>
      <c r="U24" s="128"/>
      <c r="V24" s="128"/>
      <c r="W24" s="128"/>
      <c r="X24" s="128"/>
      <c r="Y24" s="128"/>
    </row>
    <row r="25" spans="1:25" ht="21" customHeight="1">
      <c r="A25" s="226" t="s">
        <v>123</v>
      </c>
      <c r="B25" s="136"/>
      <c r="C25" s="229">
        <v>7</v>
      </c>
      <c r="D25" s="230"/>
      <c r="E25" s="230">
        <v>20</v>
      </c>
      <c r="F25" s="230"/>
      <c r="G25" s="230">
        <v>12</v>
      </c>
      <c r="H25" s="230"/>
      <c r="I25" s="230">
        <v>20</v>
      </c>
      <c r="J25" s="230"/>
      <c r="K25" s="231">
        <v>59</v>
      </c>
      <c r="L25" s="128"/>
      <c r="M25" s="227" t="s">
        <v>132</v>
      </c>
      <c r="N25" s="228">
        <v>39</v>
      </c>
      <c r="O25" s="128"/>
      <c r="P25" s="128"/>
      <c r="Q25" s="128"/>
      <c r="R25" s="128"/>
      <c r="S25" s="128"/>
      <c r="T25" s="128"/>
      <c r="U25" s="128"/>
      <c r="V25" s="128"/>
      <c r="W25" s="128"/>
      <c r="X25" s="128"/>
      <c r="Y25" s="128"/>
    </row>
    <row r="26" spans="1:25" ht="21" customHeight="1">
      <c r="A26" s="226" t="s">
        <v>124</v>
      </c>
      <c r="B26" s="136"/>
      <c r="C26" s="229"/>
      <c r="D26" s="230"/>
      <c r="E26" s="230">
        <v>4</v>
      </c>
      <c r="F26" s="230"/>
      <c r="G26" s="230">
        <v>9</v>
      </c>
      <c r="H26" s="230"/>
      <c r="I26" s="230">
        <v>9</v>
      </c>
      <c r="J26" s="230"/>
      <c r="K26" s="231">
        <v>22</v>
      </c>
      <c r="L26" s="128"/>
      <c r="M26" s="227" t="s">
        <v>115</v>
      </c>
      <c r="N26" s="228">
        <v>35</v>
      </c>
      <c r="O26" s="128"/>
      <c r="P26" s="128"/>
      <c r="Q26" s="128"/>
      <c r="R26" s="128"/>
      <c r="S26" s="128"/>
      <c r="T26" s="128"/>
      <c r="U26" s="128"/>
      <c r="V26" s="128"/>
      <c r="W26" s="128"/>
      <c r="X26" s="128"/>
      <c r="Y26" s="128"/>
    </row>
    <row r="27" spans="1:25" ht="21" customHeight="1">
      <c r="A27" s="226" t="s">
        <v>125</v>
      </c>
      <c r="B27" s="136"/>
      <c r="C27" s="229">
        <v>4</v>
      </c>
      <c r="D27" s="230"/>
      <c r="E27" s="230">
        <v>2</v>
      </c>
      <c r="F27" s="230"/>
      <c r="G27" s="230">
        <v>1</v>
      </c>
      <c r="H27" s="230"/>
      <c r="I27" s="230">
        <v>2</v>
      </c>
      <c r="J27" s="230"/>
      <c r="K27" s="231">
        <v>9</v>
      </c>
      <c r="L27" s="128"/>
      <c r="M27" s="227" t="s">
        <v>131</v>
      </c>
      <c r="N27" s="228">
        <v>28</v>
      </c>
      <c r="O27" s="128"/>
      <c r="P27" s="128"/>
      <c r="Q27" s="128"/>
      <c r="R27" s="128"/>
      <c r="S27" s="128"/>
      <c r="T27" s="128"/>
      <c r="U27" s="128"/>
      <c r="V27" s="128"/>
      <c r="W27" s="128"/>
      <c r="X27" s="128"/>
      <c r="Y27" s="128"/>
    </row>
    <row r="28" spans="1:25" ht="21" customHeight="1">
      <c r="A28" s="226" t="s">
        <v>126</v>
      </c>
      <c r="B28" s="136"/>
      <c r="C28" s="229">
        <v>8</v>
      </c>
      <c r="D28" s="230"/>
      <c r="E28" s="230">
        <v>47</v>
      </c>
      <c r="F28" s="230"/>
      <c r="G28" s="230">
        <v>2</v>
      </c>
      <c r="H28" s="230"/>
      <c r="I28" s="230">
        <v>12</v>
      </c>
      <c r="J28" s="230"/>
      <c r="K28" s="231">
        <v>69</v>
      </c>
      <c r="L28" s="128"/>
      <c r="M28" s="227" t="s">
        <v>130</v>
      </c>
      <c r="N28" s="228">
        <v>23</v>
      </c>
      <c r="O28" s="128"/>
      <c r="P28" s="128"/>
      <c r="Q28" s="128"/>
      <c r="R28" s="128"/>
      <c r="S28" s="128"/>
      <c r="T28" s="128"/>
      <c r="U28" s="128"/>
      <c r="V28" s="128"/>
      <c r="W28" s="128"/>
      <c r="X28" s="128"/>
      <c r="Y28" s="128"/>
    </row>
    <row r="29" spans="1:25" ht="21" customHeight="1">
      <c r="A29" s="226" t="s">
        <v>127</v>
      </c>
      <c r="B29" s="136"/>
      <c r="C29" s="229">
        <v>9</v>
      </c>
      <c r="D29" s="230"/>
      <c r="E29" s="230">
        <v>15</v>
      </c>
      <c r="F29" s="230"/>
      <c r="G29" s="230">
        <v>187</v>
      </c>
      <c r="H29" s="230"/>
      <c r="I29" s="230">
        <v>70</v>
      </c>
      <c r="J29" s="230"/>
      <c r="K29" s="231">
        <v>281</v>
      </c>
      <c r="L29" s="128"/>
      <c r="M29" s="227" t="s">
        <v>109</v>
      </c>
      <c r="N29" s="228">
        <v>22</v>
      </c>
      <c r="O29" s="128"/>
      <c r="P29" s="128"/>
      <c r="Q29" s="128"/>
      <c r="R29" s="128"/>
      <c r="S29" s="128"/>
      <c r="T29" s="128"/>
      <c r="U29" s="128"/>
      <c r="V29" s="128"/>
      <c r="W29" s="128"/>
      <c r="X29" s="128"/>
      <c r="Y29" s="128"/>
    </row>
    <row r="30" spans="1:25" ht="21" customHeight="1">
      <c r="A30" s="226" t="s">
        <v>128</v>
      </c>
      <c r="B30" s="136"/>
      <c r="C30" s="229">
        <v>14</v>
      </c>
      <c r="D30" s="230"/>
      <c r="E30" s="230">
        <v>22</v>
      </c>
      <c r="F30" s="230"/>
      <c r="G30" s="230">
        <v>17</v>
      </c>
      <c r="H30" s="230"/>
      <c r="I30" s="230">
        <v>13</v>
      </c>
      <c r="J30" s="230"/>
      <c r="K30" s="231">
        <v>66</v>
      </c>
      <c r="L30" s="128"/>
      <c r="M30" s="227" t="s">
        <v>124</v>
      </c>
      <c r="N30" s="228">
        <v>22</v>
      </c>
      <c r="O30" s="128"/>
      <c r="P30" s="128"/>
      <c r="Q30" s="128"/>
      <c r="R30" s="128"/>
      <c r="S30" s="128"/>
      <c r="T30" s="128"/>
      <c r="U30" s="128"/>
      <c r="V30" s="128"/>
      <c r="W30" s="128"/>
      <c r="X30" s="128"/>
      <c r="Y30" s="128"/>
    </row>
    <row r="31" spans="1:25" ht="21" customHeight="1">
      <c r="A31" s="226" t="s">
        <v>129</v>
      </c>
      <c r="B31" s="136"/>
      <c r="C31" s="229">
        <v>3</v>
      </c>
      <c r="D31" s="230"/>
      <c r="E31" s="230">
        <v>2</v>
      </c>
      <c r="F31" s="230"/>
      <c r="G31" s="230"/>
      <c r="H31" s="230"/>
      <c r="I31" s="230"/>
      <c r="J31" s="230"/>
      <c r="K31" s="231">
        <v>5</v>
      </c>
      <c r="L31" s="128"/>
      <c r="M31" s="227" t="s">
        <v>112</v>
      </c>
      <c r="N31" s="228">
        <v>21</v>
      </c>
      <c r="O31" s="128"/>
      <c r="P31" s="128"/>
      <c r="Q31" s="128"/>
      <c r="R31" s="128"/>
      <c r="S31" s="128"/>
      <c r="T31" s="128"/>
      <c r="U31" s="128"/>
      <c r="V31" s="128"/>
      <c r="W31" s="128"/>
      <c r="X31" s="128"/>
      <c r="Y31" s="128"/>
    </row>
    <row r="32" spans="1:25" ht="21" customHeight="1">
      <c r="A32" s="226" t="s">
        <v>130</v>
      </c>
      <c r="B32" s="136"/>
      <c r="C32" s="229">
        <v>8</v>
      </c>
      <c r="D32" s="230"/>
      <c r="E32" s="230">
        <v>10</v>
      </c>
      <c r="F32" s="230"/>
      <c r="G32" s="230">
        <v>1</v>
      </c>
      <c r="H32" s="230"/>
      <c r="I32" s="230">
        <v>4</v>
      </c>
      <c r="J32" s="230"/>
      <c r="K32" s="231">
        <v>23</v>
      </c>
      <c r="L32" s="128"/>
      <c r="M32" s="227" t="s">
        <v>108</v>
      </c>
      <c r="N32" s="228">
        <v>16</v>
      </c>
      <c r="O32" s="128"/>
      <c r="P32" s="128"/>
      <c r="Q32" s="128"/>
      <c r="R32" s="128"/>
      <c r="S32" s="128"/>
      <c r="T32" s="128"/>
      <c r="U32" s="128"/>
      <c r="V32" s="128"/>
      <c r="W32" s="128"/>
      <c r="X32" s="128"/>
      <c r="Y32" s="128"/>
    </row>
    <row r="33" spans="1:25" ht="21" customHeight="1">
      <c r="A33" s="226" t="s">
        <v>131</v>
      </c>
      <c r="B33" s="136"/>
      <c r="C33" s="229">
        <v>3</v>
      </c>
      <c r="D33" s="230"/>
      <c r="E33" s="230">
        <v>17</v>
      </c>
      <c r="F33" s="230"/>
      <c r="G33" s="230">
        <v>1</v>
      </c>
      <c r="H33" s="230"/>
      <c r="I33" s="230">
        <v>7</v>
      </c>
      <c r="J33" s="230"/>
      <c r="K33" s="231">
        <v>28</v>
      </c>
      <c r="L33" s="128"/>
      <c r="M33" s="227" t="s">
        <v>133</v>
      </c>
      <c r="N33" s="228">
        <v>16</v>
      </c>
      <c r="O33" s="128"/>
      <c r="P33" s="128"/>
      <c r="Q33" s="128"/>
      <c r="R33" s="128"/>
      <c r="S33" s="128"/>
      <c r="T33" s="128"/>
      <c r="U33" s="128"/>
      <c r="V33" s="128"/>
      <c r="W33" s="128"/>
      <c r="X33" s="128"/>
      <c r="Y33" s="128"/>
    </row>
    <row r="34" spans="1:25" ht="21" customHeight="1">
      <c r="A34" s="226" t="s">
        <v>132</v>
      </c>
      <c r="B34" s="136"/>
      <c r="C34" s="229">
        <v>2</v>
      </c>
      <c r="D34" s="230"/>
      <c r="E34" s="230">
        <v>9</v>
      </c>
      <c r="F34" s="230"/>
      <c r="G34" s="230">
        <v>8</v>
      </c>
      <c r="H34" s="230"/>
      <c r="I34" s="230">
        <v>20</v>
      </c>
      <c r="J34" s="230"/>
      <c r="K34" s="231">
        <v>39</v>
      </c>
      <c r="L34" s="128"/>
      <c r="M34" s="227" t="s">
        <v>111</v>
      </c>
      <c r="N34" s="228">
        <v>14</v>
      </c>
      <c r="O34" s="128"/>
      <c r="P34" s="128"/>
      <c r="Q34" s="128"/>
      <c r="R34" s="128"/>
      <c r="S34" s="128"/>
      <c r="T34" s="128"/>
      <c r="U34" s="128"/>
      <c r="V34" s="128"/>
      <c r="W34" s="128"/>
      <c r="X34" s="128"/>
      <c r="Y34" s="128"/>
    </row>
    <row r="35" spans="1:25" ht="21" customHeight="1">
      <c r="A35" s="226" t="s">
        <v>133</v>
      </c>
      <c r="B35" s="136"/>
      <c r="C35" s="229">
        <v>1</v>
      </c>
      <c r="D35" s="230"/>
      <c r="E35" s="230">
        <v>6</v>
      </c>
      <c r="F35" s="230"/>
      <c r="G35" s="230">
        <v>3</v>
      </c>
      <c r="H35" s="230"/>
      <c r="I35" s="230">
        <v>6</v>
      </c>
      <c r="J35" s="230"/>
      <c r="K35" s="231">
        <v>16</v>
      </c>
      <c r="L35" s="128"/>
      <c r="M35" s="227" t="s">
        <v>120</v>
      </c>
      <c r="N35" s="228">
        <v>14</v>
      </c>
      <c r="O35" s="128"/>
      <c r="P35" s="128"/>
      <c r="Q35" s="128"/>
      <c r="R35" s="128"/>
      <c r="S35" s="128"/>
      <c r="T35" s="128"/>
      <c r="U35" s="128"/>
      <c r="V35" s="128"/>
      <c r="W35" s="128"/>
      <c r="X35" s="128"/>
      <c r="Y35" s="128"/>
    </row>
    <row r="36" spans="1:25" ht="21" customHeight="1">
      <c r="A36" s="226" t="s">
        <v>134</v>
      </c>
      <c r="B36" s="136"/>
      <c r="C36" s="229">
        <v>7</v>
      </c>
      <c r="D36" s="230"/>
      <c r="E36" s="230">
        <v>29</v>
      </c>
      <c r="F36" s="230"/>
      <c r="G36" s="230">
        <v>8</v>
      </c>
      <c r="H36" s="230"/>
      <c r="I36" s="230">
        <v>8</v>
      </c>
      <c r="J36" s="230"/>
      <c r="K36" s="231">
        <v>52</v>
      </c>
      <c r="L36" s="128"/>
      <c r="M36" s="227" t="s">
        <v>117</v>
      </c>
      <c r="N36" s="228">
        <v>13</v>
      </c>
      <c r="O36" s="128"/>
      <c r="P36" s="128"/>
      <c r="Q36" s="128"/>
      <c r="R36" s="128"/>
      <c r="S36" s="128"/>
      <c r="T36" s="128"/>
      <c r="U36" s="128"/>
      <c r="V36" s="128"/>
      <c r="W36" s="128"/>
      <c r="X36" s="128"/>
      <c r="Y36" s="128"/>
    </row>
    <row r="37" spans="1:25" ht="21" customHeight="1">
      <c r="A37" s="226" t="s">
        <v>135</v>
      </c>
      <c r="B37" s="136"/>
      <c r="C37" s="229">
        <v>8</v>
      </c>
      <c r="D37" s="230"/>
      <c r="E37" s="230">
        <v>18</v>
      </c>
      <c r="F37" s="230"/>
      <c r="G37" s="230">
        <v>20</v>
      </c>
      <c r="H37" s="230"/>
      <c r="I37" s="230">
        <v>40</v>
      </c>
      <c r="J37" s="230"/>
      <c r="K37" s="231">
        <v>86</v>
      </c>
      <c r="L37" s="128"/>
      <c r="M37" s="227" t="s">
        <v>138</v>
      </c>
      <c r="N37" s="228">
        <v>11</v>
      </c>
      <c r="O37" s="128"/>
      <c r="P37" s="128"/>
      <c r="Q37" s="128"/>
      <c r="R37" s="128"/>
      <c r="S37" s="128"/>
      <c r="T37" s="128"/>
      <c r="U37" s="128"/>
      <c r="V37" s="128"/>
      <c r="W37" s="128"/>
      <c r="X37" s="128"/>
      <c r="Y37" s="128"/>
    </row>
    <row r="38" spans="1:25" ht="21" customHeight="1">
      <c r="A38" s="226" t="s">
        <v>136</v>
      </c>
      <c r="B38" s="136"/>
      <c r="C38" s="229"/>
      <c r="D38" s="230"/>
      <c r="E38" s="230">
        <v>2</v>
      </c>
      <c r="F38" s="230"/>
      <c r="G38" s="230"/>
      <c r="H38" s="230"/>
      <c r="I38" s="230">
        <v>3</v>
      </c>
      <c r="J38" s="230"/>
      <c r="K38" s="231">
        <v>5</v>
      </c>
      <c r="L38" s="128"/>
      <c r="M38" s="227" t="s">
        <v>125</v>
      </c>
      <c r="N38" s="228">
        <v>9</v>
      </c>
      <c r="O38" s="128"/>
      <c r="P38" s="128"/>
      <c r="Q38" s="128"/>
      <c r="R38" s="128"/>
      <c r="S38" s="128"/>
      <c r="T38" s="128"/>
      <c r="U38" s="128"/>
      <c r="V38" s="128"/>
      <c r="W38" s="128"/>
      <c r="X38" s="128"/>
      <c r="Y38" s="128"/>
    </row>
    <row r="39" spans="1:25" ht="21" customHeight="1">
      <c r="A39" s="226" t="s">
        <v>137</v>
      </c>
      <c r="B39" s="136"/>
      <c r="C39" s="229">
        <v>64</v>
      </c>
      <c r="D39" s="230"/>
      <c r="E39" s="230">
        <v>79</v>
      </c>
      <c r="F39" s="230"/>
      <c r="G39" s="230">
        <v>45</v>
      </c>
      <c r="H39" s="230"/>
      <c r="I39" s="230">
        <v>44</v>
      </c>
      <c r="J39" s="230"/>
      <c r="K39" s="231">
        <v>232</v>
      </c>
      <c r="L39" s="128"/>
      <c r="M39" s="227" t="s">
        <v>129</v>
      </c>
      <c r="N39" s="228">
        <v>5</v>
      </c>
      <c r="O39" s="128"/>
      <c r="P39" s="128"/>
      <c r="Q39" s="128"/>
      <c r="R39" s="128"/>
      <c r="S39" s="128"/>
      <c r="T39" s="128"/>
      <c r="U39" s="128"/>
      <c r="V39" s="128"/>
      <c r="W39" s="128"/>
      <c r="X39" s="128"/>
      <c r="Y39" s="128"/>
    </row>
    <row r="40" spans="1:25" ht="21" customHeight="1">
      <c r="A40" s="226" t="s">
        <v>138</v>
      </c>
      <c r="B40" s="136"/>
      <c r="C40" s="229">
        <v>4</v>
      </c>
      <c r="D40" s="230"/>
      <c r="E40" s="230">
        <v>5</v>
      </c>
      <c r="F40" s="230"/>
      <c r="G40" s="230"/>
      <c r="H40" s="230"/>
      <c r="I40" s="230">
        <v>2</v>
      </c>
      <c r="J40" s="230"/>
      <c r="K40" s="231">
        <v>11</v>
      </c>
      <c r="L40" s="128"/>
      <c r="M40" s="227" t="s">
        <v>136</v>
      </c>
      <c r="N40" s="228">
        <v>5</v>
      </c>
      <c r="O40" s="128"/>
      <c r="P40" s="128"/>
      <c r="Q40" s="128"/>
      <c r="R40" s="128"/>
      <c r="S40" s="128"/>
      <c r="T40" s="128"/>
      <c r="U40" s="128"/>
      <c r="V40" s="128"/>
      <c r="W40" s="128"/>
      <c r="X40" s="128"/>
      <c r="Y40" s="128"/>
    </row>
    <row r="41" spans="1:25" ht="21" customHeight="1">
      <c r="A41" s="226" t="s">
        <v>139</v>
      </c>
      <c r="B41" s="136"/>
      <c r="C41" s="229">
        <v>1</v>
      </c>
      <c r="D41" s="230"/>
      <c r="E41" s="230">
        <v>67</v>
      </c>
      <c r="F41" s="230"/>
      <c r="G41" s="230">
        <v>6</v>
      </c>
      <c r="H41" s="230"/>
      <c r="I41" s="230">
        <v>16</v>
      </c>
      <c r="J41" s="230"/>
      <c r="K41" s="231">
        <v>90</v>
      </c>
      <c r="L41" s="128"/>
      <c r="M41" s="227" t="s">
        <v>110</v>
      </c>
      <c r="N41" s="228">
        <v>4</v>
      </c>
      <c r="O41" s="128"/>
      <c r="P41" s="128"/>
      <c r="Q41" s="128"/>
      <c r="R41" s="128"/>
      <c r="S41" s="128"/>
      <c r="T41" s="128"/>
      <c r="U41" s="128"/>
      <c r="V41" s="128"/>
      <c r="W41" s="128"/>
      <c r="X41" s="128"/>
      <c r="Y41" s="128"/>
    </row>
    <row r="42" spans="1:25" ht="21" customHeight="1">
      <c r="A42" s="226" t="s">
        <v>511</v>
      </c>
      <c r="B42" s="136"/>
      <c r="C42" s="229">
        <v>6</v>
      </c>
      <c r="D42" s="230"/>
      <c r="E42" s="230">
        <v>11</v>
      </c>
      <c r="F42" s="230"/>
      <c r="G42" s="230">
        <v>20</v>
      </c>
      <c r="H42" s="230"/>
      <c r="I42" s="230">
        <v>5</v>
      </c>
      <c r="J42" s="230"/>
      <c r="K42" s="231">
        <v>42</v>
      </c>
      <c r="L42" s="128"/>
      <c r="M42" s="227" t="s">
        <v>113</v>
      </c>
      <c r="N42" s="228">
        <v>3</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244</v>
      </c>
      <c r="D44" s="234">
        <v>0</v>
      </c>
      <c r="E44" s="234">
        <v>827</v>
      </c>
      <c r="F44" s="234">
        <v>0</v>
      </c>
      <c r="G44" s="234">
        <v>484</v>
      </c>
      <c r="H44" s="234">
        <v>0</v>
      </c>
      <c r="I44" s="234">
        <v>442</v>
      </c>
      <c r="J44" s="234">
        <v>0</v>
      </c>
      <c r="K44" s="235">
        <v>1997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5A34A-EC39-4E9F-9A8E-F3166F2ABD33}">
  <dimension ref="A1:Y51"/>
  <sheetViews>
    <sheetView view="pageBreakPreview" topLeftCell="A11" zoomScale="60" zoomScaleNormal="100" workbookViewId="0">
      <selection activeCell="AB45" sqref="AB45"/>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148</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5</v>
      </c>
      <c r="F10" s="230"/>
      <c r="G10" s="230"/>
      <c r="H10" s="230"/>
      <c r="I10" s="230"/>
      <c r="J10" s="230"/>
      <c r="K10" s="231">
        <v>5</v>
      </c>
      <c r="L10" s="128"/>
      <c r="M10" s="227" t="s">
        <v>116</v>
      </c>
      <c r="N10" s="228">
        <v>384</v>
      </c>
      <c r="O10" s="128"/>
      <c r="P10" s="128"/>
      <c r="Q10" s="128"/>
      <c r="R10" s="128"/>
      <c r="S10" s="128"/>
      <c r="T10" s="128"/>
      <c r="U10" s="128"/>
      <c r="V10" s="128"/>
      <c r="W10" s="128"/>
      <c r="X10" s="128"/>
      <c r="Y10" s="128"/>
    </row>
    <row r="11" spans="1:25" ht="21" customHeight="1">
      <c r="A11" s="226" t="s">
        <v>109</v>
      </c>
      <c r="B11" s="136"/>
      <c r="C11" s="229">
        <v>1</v>
      </c>
      <c r="D11" s="230"/>
      <c r="E11" s="230">
        <v>7</v>
      </c>
      <c r="F11" s="230"/>
      <c r="G11" s="230">
        <v>12</v>
      </c>
      <c r="H11" s="230"/>
      <c r="I11" s="230">
        <v>18</v>
      </c>
      <c r="J11" s="230"/>
      <c r="K11" s="231">
        <v>38</v>
      </c>
      <c r="L11" s="128"/>
      <c r="M11" s="227" t="s">
        <v>122</v>
      </c>
      <c r="N11" s="228">
        <v>197</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135</v>
      </c>
      <c r="N12" s="228">
        <v>168</v>
      </c>
      <c r="O12" s="128"/>
      <c r="P12" s="128"/>
      <c r="Q12" s="128"/>
      <c r="R12" s="128"/>
      <c r="S12" s="128"/>
      <c r="T12" s="128"/>
      <c r="U12" s="128"/>
      <c r="V12" s="128"/>
      <c r="W12" s="128"/>
      <c r="X12" s="128"/>
      <c r="Y12" s="128"/>
    </row>
    <row r="13" spans="1:25" ht="21" customHeight="1">
      <c r="A13" s="226" t="s">
        <v>111</v>
      </c>
      <c r="B13" s="136"/>
      <c r="C13" s="229">
        <v>1</v>
      </c>
      <c r="D13" s="230"/>
      <c r="E13" s="230"/>
      <c r="F13" s="230"/>
      <c r="G13" s="230">
        <v>3</v>
      </c>
      <c r="H13" s="230"/>
      <c r="I13" s="230">
        <v>1</v>
      </c>
      <c r="J13" s="230"/>
      <c r="K13" s="231">
        <v>5</v>
      </c>
      <c r="L13" s="128"/>
      <c r="M13" s="227" t="s">
        <v>137</v>
      </c>
      <c r="N13" s="228">
        <v>157</v>
      </c>
      <c r="O13" s="128"/>
      <c r="P13" s="128"/>
      <c r="Q13" s="128"/>
      <c r="R13" s="128"/>
      <c r="S13" s="128"/>
      <c r="T13" s="128"/>
      <c r="U13" s="128"/>
      <c r="V13" s="128"/>
      <c r="W13" s="128"/>
      <c r="X13" s="128"/>
      <c r="Y13" s="128"/>
    </row>
    <row r="14" spans="1:25" ht="21" customHeight="1">
      <c r="A14" s="226" t="s">
        <v>114</v>
      </c>
      <c r="B14" s="136"/>
      <c r="C14" s="229">
        <v>1</v>
      </c>
      <c r="D14" s="230"/>
      <c r="E14" s="230">
        <v>2</v>
      </c>
      <c r="F14" s="230"/>
      <c r="G14" s="230">
        <v>3</v>
      </c>
      <c r="H14" s="230"/>
      <c r="I14" s="230">
        <v>1</v>
      </c>
      <c r="J14" s="230"/>
      <c r="K14" s="231">
        <v>7</v>
      </c>
      <c r="L14" s="128"/>
      <c r="M14" s="227" t="s">
        <v>119</v>
      </c>
      <c r="N14" s="228">
        <v>146</v>
      </c>
      <c r="O14" s="128"/>
      <c r="P14" s="128"/>
      <c r="Q14" s="128"/>
      <c r="R14" s="128"/>
      <c r="S14" s="128"/>
      <c r="T14" s="128"/>
      <c r="U14" s="128"/>
      <c r="V14" s="128"/>
      <c r="W14" s="128"/>
      <c r="X14" s="128"/>
      <c r="Y14" s="128"/>
    </row>
    <row r="15" spans="1:25" ht="21" customHeight="1">
      <c r="A15" s="226" t="s">
        <v>115</v>
      </c>
      <c r="B15" s="136"/>
      <c r="C15" s="229">
        <v>15</v>
      </c>
      <c r="D15" s="230"/>
      <c r="E15" s="230">
        <v>30</v>
      </c>
      <c r="F15" s="230"/>
      <c r="G15" s="230">
        <v>4</v>
      </c>
      <c r="H15" s="230"/>
      <c r="I15" s="230">
        <v>19</v>
      </c>
      <c r="J15" s="230"/>
      <c r="K15" s="231">
        <v>68</v>
      </c>
      <c r="L15" s="128"/>
      <c r="M15" s="227" t="s">
        <v>112</v>
      </c>
      <c r="N15" s="228">
        <v>142</v>
      </c>
      <c r="O15" s="128"/>
      <c r="P15" s="128"/>
      <c r="Q15" s="128"/>
      <c r="R15" s="128"/>
      <c r="S15" s="128"/>
      <c r="T15" s="128"/>
      <c r="U15" s="128"/>
      <c r="V15" s="128"/>
      <c r="W15" s="128"/>
      <c r="X15" s="128"/>
      <c r="Y15" s="128"/>
    </row>
    <row r="16" spans="1:25" ht="21" customHeight="1">
      <c r="A16" s="226" t="s">
        <v>116</v>
      </c>
      <c r="B16" s="136"/>
      <c r="C16" s="229">
        <v>12</v>
      </c>
      <c r="D16" s="230"/>
      <c r="E16" s="230">
        <v>109</v>
      </c>
      <c r="F16" s="230"/>
      <c r="G16" s="230">
        <v>177</v>
      </c>
      <c r="H16" s="230"/>
      <c r="I16" s="230">
        <v>86</v>
      </c>
      <c r="J16" s="230"/>
      <c r="K16" s="231">
        <v>384</v>
      </c>
      <c r="L16" s="128"/>
      <c r="M16" s="227" t="s">
        <v>139</v>
      </c>
      <c r="N16" s="228">
        <v>118</v>
      </c>
      <c r="O16" s="128"/>
      <c r="P16" s="128"/>
      <c r="Q16" s="128"/>
      <c r="R16" s="128"/>
      <c r="S16" s="128"/>
      <c r="T16" s="128"/>
      <c r="U16" s="128"/>
      <c r="V16" s="128"/>
      <c r="W16" s="128"/>
      <c r="X16" s="128"/>
      <c r="Y16" s="128"/>
    </row>
    <row r="17" spans="1:25" ht="21" customHeight="1">
      <c r="A17" s="226" t="s">
        <v>112</v>
      </c>
      <c r="B17" s="136"/>
      <c r="C17" s="229">
        <v>7</v>
      </c>
      <c r="D17" s="230"/>
      <c r="E17" s="230">
        <v>57</v>
      </c>
      <c r="F17" s="230"/>
      <c r="G17" s="230">
        <v>22</v>
      </c>
      <c r="H17" s="230"/>
      <c r="I17" s="230">
        <v>56</v>
      </c>
      <c r="J17" s="230"/>
      <c r="K17" s="231">
        <v>142</v>
      </c>
      <c r="L17" s="128"/>
      <c r="M17" s="227" t="s">
        <v>115</v>
      </c>
      <c r="N17" s="228">
        <v>68</v>
      </c>
      <c r="O17" s="128"/>
      <c r="P17" s="128"/>
      <c r="Q17" s="128"/>
      <c r="R17" s="128"/>
      <c r="S17" s="128"/>
      <c r="T17" s="128"/>
      <c r="U17" s="128"/>
      <c r="V17" s="128"/>
      <c r="W17" s="128"/>
      <c r="X17" s="128"/>
      <c r="Y17" s="128"/>
    </row>
    <row r="18" spans="1:25" ht="21" customHeight="1">
      <c r="A18" s="226" t="s">
        <v>113</v>
      </c>
      <c r="B18" s="136"/>
      <c r="C18" s="229"/>
      <c r="D18" s="230"/>
      <c r="E18" s="230">
        <v>4</v>
      </c>
      <c r="F18" s="230"/>
      <c r="G18" s="230"/>
      <c r="H18" s="230"/>
      <c r="I18" s="230"/>
      <c r="J18" s="230"/>
      <c r="K18" s="231">
        <v>4</v>
      </c>
      <c r="L18" s="128"/>
      <c r="M18" s="227" t="s">
        <v>126</v>
      </c>
      <c r="N18" s="228">
        <v>63</v>
      </c>
      <c r="O18" s="128"/>
      <c r="P18" s="128"/>
      <c r="Q18" s="128"/>
      <c r="R18" s="128"/>
      <c r="S18" s="128"/>
      <c r="T18" s="128"/>
      <c r="U18" s="128"/>
      <c r="V18" s="128"/>
      <c r="W18" s="128"/>
      <c r="X18" s="128"/>
      <c r="Y18" s="128"/>
    </row>
    <row r="19" spans="1:25" ht="21" customHeight="1">
      <c r="A19" s="226" t="s">
        <v>117</v>
      </c>
      <c r="B19" s="136"/>
      <c r="C19" s="229">
        <v>7</v>
      </c>
      <c r="D19" s="230"/>
      <c r="E19" s="230">
        <v>31</v>
      </c>
      <c r="F19" s="230"/>
      <c r="G19" s="230">
        <v>14</v>
      </c>
      <c r="H19" s="230"/>
      <c r="I19" s="230">
        <v>9</v>
      </c>
      <c r="J19" s="230"/>
      <c r="K19" s="231">
        <v>61</v>
      </c>
      <c r="L19" s="128"/>
      <c r="M19" s="227" t="s">
        <v>117</v>
      </c>
      <c r="N19" s="228">
        <v>61</v>
      </c>
      <c r="O19" s="128"/>
      <c r="P19" s="128"/>
      <c r="Q19" s="128"/>
      <c r="R19" s="128"/>
      <c r="S19" s="128"/>
      <c r="T19" s="128"/>
      <c r="U19" s="128"/>
      <c r="V19" s="128"/>
      <c r="W19" s="128"/>
      <c r="X19" s="128"/>
      <c r="Y19" s="128"/>
    </row>
    <row r="20" spans="1:25" ht="21" customHeight="1">
      <c r="A20" s="226" t="s">
        <v>122</v>
      </c>
      <c r="B20" s="136"/>
      <c r="C20" s="229">
        <v>5</v>
      </c>
      <c r="D20" s="230"/>
      <c r="E20" s="230">
        <v>51</v>
      </c>
      <c r="F20" s="230"/>
      <c r="G20" s="230">
        <v>103</v>
      </c>
      <c r="H20" s="230"/>
      <c r="I20" s="230">
        <v>38</v>
      </c>
      <c r="J20" s="230"/>
      <c r="K20" s="231">
        <v>197</v>
      </c>
      <c r="L20" s="128"/>
      <c r="M20" s="227" t="s">
        <v>123</v>
      </c>
      <c r="N20" s="228">
        <v>45</v>
      </c>
      <c r="O20" s="128"/>
      <c r="P20" s="128"/>
      <c r="Q20" s="128"/>
      <c r="R20" s="128"/>
      <c r="S20" s="128"/>
      <c r="T20" s="128"/>
      <c r="U20" s="128"/>
      <c r="V20" s="128"/>
      <c r="W20" s="128"/>
      <c r="X20" s="128"/>
      <c r="Y20" s="128"/>
    </row>
    <row r="21" spans="1:25" ht="21" customHeight="1">
      <c r="A21" s="226" t="s">
        <v>118</v>
      </c>
      <c r="B21" s="136"/>
      <c r="C21" s="229">
        <v>4</v>
      </c>
      <c r="D21" s="230"/>
      <c r="E21" s="230">
        <v>13</v>
      </c>
      <c r="F21" s="230"/>
      <c r="G21" s="230">
        <v>16</v>
      </c>
      <c r="H21" s="230"/>
      <c r="I21" s="230">
        <v>6</v>
      </c>
      <c r="J21" s="230"/>
      <c r="K21" s="231">
        <v>39</v>
      </c>
      <c r="L21" s="128"/>
      <c r="M21" s="227" t="s">
        <v>511</v>
      </c>
      <c r="N21" s="228">
        <v>45</v>
      </c>
      <c r="O21" s="128"/>
      <c r="P21" s="128"/>
      <c r="Q21" s="128"/>
      <c r="R21" s="128"/>
      <c r="S21" s="128"/>
      <c r="T21" s="128"/>
      <c r="U21" s="128"/>
      <c r="V21" s="128"/>
      <c r="W21" s="128"/>
      <c r="X21" s="128"/>
      <c r="Y21" s="128"/>
    </row>
    <row r="22" spans="1:25" ht="21" customHeight="1">
      <c r="A22" s="226" t="s">
        <v>119</v>
      </c>
      <c r="B22" s="136"/>
      <c r="C22" s="229">
        <v>25</v>
      </c>
      <c r="D22" s="230"/>
      <c r="E22" s="230">
        <v>21</v>
      </c>
      <c r="F22" s="230"/>
      <c r="G22" s="230">
        <v>56</v>
      </c>
      <c r="H22" s="230"/>
      <c r="I22" s="230">
        <v>44</v>
      </c>
      <c r="J22" s="230"/>
      <c r="K22" s="231">
        <v>146</v>
      </c>
      <c r="L22" s="128"/>
      <c r="M22" s="227" t="s">
        <v>132</v>
      </c>
      <c r="N22" s="228">
        <v>42</v>
      </c>
      <c r="O22" s="128"/>
      <c r="P22" s="128"/>
      <c r="Q22" s="128"/>
      <c r="R22" s="128"/>
      <c r="S22" s="128"/>
      <c r="T22" s="128"/>
      <c r="U22" s="128"/>
      <c r="V22" s="128"/>
      <c r="W22" s="128"/>
      <c r="X22" s="128"/>
      <c r="Y22" s="128"/>
    </row>
    <row r="23" spans="1:25" ht="21" customHeight="1">
      <c r="A23" s="226" t="s">
        <v>120</v>
      </c>
      <c r="B23" s="136"/>
      <c r="C23" s="229">
        <v>1</v>
      </c>
      <c r="D23" s="230"/>
      <c r="E23" s="230">
        <v>12</v>
      </c>
      <c r="F23" s="230"/>
      <c r="G23" s="230">
        <v>17</v>
      </c>
      <c r="H23" s="230"/>
      <c r="I23" s="230">
        <v>7</v>
      </c>
      <c r="J23" s="230"/>
      <c r="K23" s="231">
        <v>37</v>
      </c>
      <c r="L23" s="128"/>
      <c r="M23" s="227" t="s">
        <v>118</v>
      </c>
      <c r="N23" s="228">
        <v>39</v>
      </c>
      <c r="O23" s="128"/>
      <c r="P23" s="128"/>
      <c r="Q23" s="128"/>
      <c r="R23" s="128"/>
      <c r="S23" s="128"/>
      <c r="T23" s="128"/>
      <c r="U23" s="128"/>
      <c r="V23" s="128"/>
      <c r="W23" s="128"/>
      <c r="X23" s="128"/>
      <c r="Y23" s="128"/>
    </row>
    <row r="24" spans="1:25" ht="21" customHeight="1">
      <c r="A24" s="226" t="s">
        <v>121</v>
      </c>
      <c r="B24" s="136"/>
      <c r="C24" s="229">
        <v>12</v>
      </c>
      <c r="D24" s="230"/>
      <c r="E24" s="230">
        <v>7</v>
      </c>
      <c r="F24" s="230"/>
      <c r="G24" s="230">
        <v>11</v>
      </c>
      <c r="H24" s="230"/>
      <c r="I24" s="230">
        <v>4</v>
      </c>
      <c r="J24" s="230"/>
      <c r="K24" s="231">
        <v>34</v>
      </c>
      <c r="L24" s="128"/>
      <c r="M24" s="227" t="s">
        <v>109</v>
      </c>
      <c r="N24" s="228">
        <v>38</v>
      </c>
      <c r="O24" s="128"/>
      <c r="P24" s="128"/>
      <c r="Q24" s="128"/>
      <c r="R24" s="128"/>
      <c r="S24" s="128"/>
      <c r="T24" s="128"/>
      <c r="U24" s="128"/>
      <c r="V24" s="128"/>
      <c r="W24" s="128"/>
      <c r="X24" s="128"/>
      <c r="Y24" s="128"/>
    </row>
    <row r="25" spans="1:25" ht="21" customHeight="1">
      <c r="A25" s="226" t="s">
        <v>123</v>
      </c>
      <c r="B25" s="136"/>
      <c r="C25" s="229">
        <v>6</v>
      </c>
      <c r="D25" s="230"/>
      <c r="E25" s="230">
        <v>11</v>
      </c>
      <c r="F25" s="230"/>
      <c r="G25" s="230">
        <v>13</v>
      </c>
      <c r="H25" s="230"/>
      <c r="I25" s="230">
        <v>15</v>
      </c>
      <c r="J25" s="230"/>
      <c r="K25" s="231">
        <v>45</v>
      </c>
      <c r="L25" s="128"/>
      <c r="M25" s="227" t="s">
        <v>124</v>
      </c>
      <c r="N25" s="228">
        <v>38</v>
      </c>
      <c r="O25" s="128"/>
      <c r="P25" s="128"/>
      <c r="Q25" s="128"/>
      <c r="R25" s="128"/>
      <c r="S25" s="128"/>
      <c r="T25" s="128"/>
      <c r="U25" s="128"/>
      <c r="V25" s="128"/>
      <c r="W25" s="128"/>
      <c r="X25" s="128"/>
      <c r="Y25" s="128"/>
    </row>
    <row r="26" spans="1:25" ht="21" customHeight="1">
      <c r="A26" s="226" t="s">
        <v>124</v>
      </c>
      <c r="B26" s="136"/>
      <c r="C26" s="229">
        <v>1</v>
      </c>
      <c r="D26" s="230"/>
      <c r="E26" s="230">
        <v>8</v>
      </c>
      <c r="F26" s="230"/>
      <c r="G26" s="230">
        <v>21</v>
      </c>
      <c r="H26" s="230"/>
      <c r="I26" s="230">
        <v>8</v>
      </c>
      <c r="J26" s="230"/>
      <c r="K26" s="231">
        <v>38</v>
      </c>
      <c r="L26" s="128"/>
      <c r="M26" s="227" t="s">
        <v>120</v>
      </c>
      <c r="N26" s="228">
        <v>37</v>
      </c>
      <c r="O26" s="128"/>
      <c r="P26" s="128"/>
      <c r="Q26" s="128"/>
      <c r="R26" s="128"/>
      <c r="S26" s="128"/>
      <c r="T26" s="128"/>
      <c r="U26" s="128"/>
      <c r="V26" s="128"/>
      <c r="W26" s="128"/>
      <c r="X26" s="128"/>
      <c r="Y26" s="128"/>
    </row>
    <row r="27" spans="1:25" ht="21" customHeight="1">
      <c r="A27" s="226" t="s">
        <v>125</v>
      </c>
      <c r="B27" s="136"/>
      <c r="C27" s="229">
        <v>2</v>
      </c>
      <c r="D27" s="230"/>
      <c r="E27" s="230">
        <v>1</v>
      </c>
      <c r="F27" s="230"/>
      <c r="G27" s="230">
        <v>2</v>
      </c>
      <c r="H27" s="230"/>
      <c r="I27" s="230">
        <v>3</v>
      </c>
      <c r="J27" s="230"/>
      <c r="K27" s="231">
        <v>8</v>
      </c>
      <c r="L27" s="128"/>
      <c r="M27" s="227" t="s">
        <v>128</v>
      </c>
      <c r="N27" s="228">
        <v>35</v>
      </c>
      <c r="O27" s="128"/>
      <c r="P27" s="128"/>
      <c r="Q27" s="128"/>
      <c r="R27" s="128"/>
      <c r="S27" s="128"/>
      <c r="T27" s="128"/>
      <c r="U27" s="128"/>
      <c r="V27" s="128"/>
      <c r="W27" s="128"/>
      <c r="X27" s="128"/>
      <c r="Y27" s="128"/>
    </row>
    <row r="28" spans="1:25" ht="21" customHeight="1">
      <c r="A28" s="226" t="s">
        <v>126</v>
      </c>
      <c r="B28" s="136"/>
      <c r="C28" s="229">
        <v>8</v>
      </c>
      <c r="D28" s="230"/>
      <c r="E28" s="230">
        <v>16</v>
      </c>
      <c r="F28" s="230"/>
      <c r="G28" s="230">
        <v>18</v>
      </c>
      <c r="H28" s="230"/>
      <c r="I28" s="230">
        <v>21</v>
      </c>
      <c r="J28" s="230"/>
      <c r="K28" s="231">
        <v>63</v>
      </c>
      <c r="L28" s="128"/>
      <c r="M28" s="227" t="s">
        <v>121</v>
      </c>
      <c r="N28" s="228">
        <v>34</v>
      </c>
      <c r="O28" s="128"/>
      <c r="P28" s="128"/>
      <c r="Q28" s="128"/>
      <c r="R28" s="128"/>
      <c r="S28" s="128"/>
      <c r="T28" s="128"/>
      <c r="U28" s="128"/>
      <c r="V28" s="128"/>
      <c r="W28" s="128"/>
      <c r="X28" s="128"/>
      <c r="Y28" s="128"/>
    </row>
    <row r="29" spans="1:25" ht="21" customHeight="1">
      <c r="A29" s="226" t="s">
        <v>127</v>
      </c>
      <c r="B29" s="136"/>
      <c r="C29" s="229">
        <v>1</v>
      </c>
      <c r="D29" s="230"/>
      <c r="E29" s="230">
        <v>5</v>
      </c>
      <c r="F29" s="230"/>
      <c r="G29" s="230">
        <v>12</v>
      </c>
      <c r="H29" s="230"/>
      <c r="I29" s="230">
        <v>4</v>
      </c>
      <c r="J29" s="230"/>
      <c r="K29" s="231">
        <v>22</v>
      </c>
      <c r="L29" s="128"/>
      <c r="M29" s="227" t="s">
        <v>134</v>
      </c>
      <c r="N29" s="228">
        <v>23</v>
      </c>
      <c r="O29" s="128"/>
      <c r="P29" s="128"/>
      <c r="Q29" s="128"/>
      <c r="R29" s="128"/>
      <c r="S29" s="128"/>
      <c r="T29" s="128"/>
      <c r="U29" s="128"/>
      <c r="V29" s="128"/>
      <c r="W29" s="128"/>
      <c r="X29" s="128"/>
      <c r="Y29" s="128"/>
    </row>
    <row r="30" spans="1:25" ht="21" customHeight="1">
      <c r="A30" s="226" t="s">
        <v>128</v>
      </c>
      <c r="B30" s="136"/>
      <c r="C30" s="229">
        <v>5</v>
      </c>
      <c r="D30" s="230"/>
      <c r="E30" s="230">
        <v>5</v>
      </c>
      <c r="F30" s="230"/>
      <c r="G30" s="230">
        <v>18</v>
      </c>
      <c r="H30" s="230"/>
      <c r="I30" s="230">
        <v>7</v>
      </c>
      <c r="J30" s="230"/>
      <c r="K30" s="231">
        <v>35</v>
      </c>
      <c r="L30" s="128"/>
      <c r="M30" s="227" t="s">
        <v>127</v>
      </c>
      <c r="N30" s="228">
        <v>22</v>
      </c>
      <c r="O30" s="128"/>
      <c r="P30" s="128"/>
      <c r="Q30" s="128"/>
      <c r="R30" s="128"/>
      <c r="S30" s="128"/>
      <c r="T30" s="128"/>
      <c r="U30" s="128"/>
      <c r="V30" s="128"/>
      <c r="W30" s="128"/>
      <c r="X30" s="128"/>
      <c r="Y30" s="128"/>
    </row>
    <row r="31" spans="1:25" ht="21" customHeight="1">
      <c r="A31" s="226" t="s">
        <v>129</v>
      </c>
      <c r="B31" s="136"/>
      <c r="C31" s="229">
        <v>1</v>
      </c>
      <c r="D31" s="230"/>
      <c r="E31" s="230">
        <v>2</v>
      </c>
      <c r="F31" s="230"/>
      <c r="G31" s="230">
        <v>5</v>
      </c>
      <c r="H31" s="230"/>
      <c r="I31" s="230"/>
      <c r="J31" s="230"/>
      <c r="K31" s="231">
        <v>8</v>
      </c>
      <c r="L31" s="128"/>
      <c r="M31" s="227" t="s">
        <v>131</v>
      </c>
      <c r="N31" s="228">
        <v>18</v>
      </c>
      <c r="O31" s="128"/>
      <c r="P31" s="128"/>
      <c r="Q31" s="128"/>
      <c r="R31" s="128"/>
      <c r="S31" s="128"/>
      <c r="T31" s="128"/>
      <c r="U31" s="128"/>
      <c r="V31" s="128"/>
      <c r="W31" s="128"/>
      <c r="X31" s="128"/>
      <c r="Y31" s="128"/>
    </row>
    <row r="32" spans="1:25" ht="21" customHeight="1">
      <c r="A32" s="226" t="s">
        <v>130</v>
      </c>
      <c r="B32" s="136"/>
      <c r="C32" s="229"/>
      <c r="D32" s="230"/>
      <c r="E32" s="230"/>
      <c r="F32" s="230"/>
      <c r="G32" s="230">
        <v>1</v>
      </c>
      <c r="H32" s="230"/>
      <c r="I32" s="230"/>
      <c r="J32" s="230"/>
      <c r="K32" s="231">
        <v>1</v>
      </c>
      <c r="L32" s="128"/>
      <c r="M32" s="227" t="s">
        <v>133</v>
      </c>
      <c r="N32" s="228">
        <v>9</v>
      </c>
      <c r="O32" s="128"/>
      <c r="P32" s="128"/>
      <c r="Q32" s="128"/>
      <c r="R32" s="128"/>
      <c r="S32" s="128"/>
      <c r="T32" s="128"/>
      <c r="U32" s="128"/>
      <c r="V32" s="128"/>
      <c r="W32" s="128"/>
      <c r="X32" s="128"/>
      <c r="Y32" s="128"/>
    </row>
    <row r="33" spans="1:25" ht="21" customHeight="1">
      <c r="A33" s="226" t="s">
        <v>131</v>
      </c>
      <c r="B33" s="136"/>
      <c r="C33" s="229">
        <v>1</v>
      </c>
      <c r="D33" s="230"/>
      <c r="E33" s="230">
        <v>5</v>
      </c>
      <c r="F33" s="230"/>
      <c r="G33" s="230">
        <v>7</v>
      </c>
      <c r="H33" s="230"/>
      <c r="I33" s="230">
        <v>5</v>
      </c>
      <c r="J33" s="230"/>
      <c r="K33" s="231">
        <v>18</v>
      </c>
      <c r="L33" s="128"/>
      <c r="M33" s="227" t="s">
        <v>136</v>
      </c>
      <c r="N33" s="228">
        <v>9</v>
      </c>
      <c r="O33" s="128"/>
      <c r="P33" s="128"/>
      <c r="Q33" s="128"/>
      <c r="R33" s="128"/>
      <c r="S33" s="128"/>
      <c r="T33" s="128"/>
      <c r="U33" s="128"/>
      <c r="V33" s="128"/>
      <c r="W33" s="128"/>
      <c r="X33" s="128"/>
      <c r="Y33" s="128"/>
    </row>
    <row r="34" spans="1:25" ht="21" customHeight="1">
      <c r="A34" s="226" t="s">
        <v>132</v>
      </c>
      <c r="B34" s="136"/>
      <c r="C34" s="229">
        <v>3</v>
      </c>
      <c r="D34" s="230"/>
      <c r="E34" s="230">
        <v>18</v>
      </c>
      <c r="F34" s="230"/>
      <c r="G34" s="230">
        <v>9</v>
      </c>
      <c r="H34" s="230"/>
      <c r="I34" s="230">
        <v>12</v>
      </c>
      <c r="J34" s="230"/>
      <c r="K34" s="231">
        <v>42</v>
      </c>
      <c r="L34" s="128"/>
      <c r="M34" s="227" t="s">
        <v>125</v>
      </c>
      <c r="N34" s="228">
        <v>8</v>
      </c>
      <c r="O34" s="128"/>
      <c r="P34" s="128"/>
      <c r="Q34" s="128"/>
      <c r="R34" s="128"/>
      <c r="S34" s="128"/>
      <c r="T34" s="128"/>
      <c r="U34" s="128"/>
      <c r="V34" s="128"/>
      <c r="W34" s="128"/>
      <c r="X34" s="128"/>
      <c r="Y34" s="128"/>
    </row>
    <row r="35" spans="1:25" ht="21" customHeight="1">
      <c r="A35" s="226" t="s">
        <v>133</v>
      </c>
      <c r="B35" s="136"/>
      <c r="C35" s="229">
        <v>3</v>
      </c>
      <c r="D35" s="230"/>
      <c r="E35" s="230">
        <v>2</v>
      </c>
      <c r="F35" s="230"/>
      <c r="G35" s="230">
        <v>2</v>
      </c>
      <c r="H35" s="230"/>
      <c r="I35" s="230">
        <v>2</v>
      </c>
      <c r="J35" s="230"/>
      <c r="K35" s="231">
        <v>9</v>
      </c>
      <c r="L35" s="128"/>
      <c r="M35" s="227" t="s">
        <v>129</v>
      </c>
      <c r="N35" s="228">
        <v>8</v>
      </c>
      <c r="O35" s="128"/>
      <c r="P35" s="128"/>
      <c r="Q35" s="128"/>
      <c r="R35" s="128"/>
      <c r="S35" s="128"/>
      <c r="T35" s="128"/>
      <c r="U35" s="128"/>
      <c r="V35" s="128"/>
      <c r="W35" s="128"/>
      <c r="X35" s="128"/>
      <c r="Y35" s="128"/>
    </row>
    <row r="36" spans="1:25" ht="21" customHeight="1">
      <c r="A36" s="226" t="s">
        <v>134</v>
      </c>
      <c r="B36" s="136"/>
      <c r="C36" s="229"/>
      <c r="D36" s="230"/>
      <c r="E36" s="230">
        <v>3</v>
      </c>
      <c r="F36" s="230"/>
      <c r="G36" s="230">
        <v>6</v>
      </c>
      <c r="H36" s="230"/>
      <c r="I36" s="230">
        <v>14</v>
      </c>
      <c r="J36" s="230"/>
      <c r="K36" s="231">
        <v>23</v>
      </c>
      <c r="L36" s="128"/>
      <c r="M36" s="227" t="s">
        <v>114</v>
      </c>
      <c r="N36" s="228">
        <v>7</v>
      </c>
      <c r="O36" s="128"/>
      <c r="P36" s="128"/>
      <c r="Q36" s="128"/>
      <c r="R36" s="128"/>
      <c r="S36" s="128"/>
      <c r="T36" s="128"/>
      <c r="U36" s="128"/>
      <c r="V36" s="128"/>
      <c r="W36" s="128"/>
      <c r="X36" s="128"/>
      <c r="Y36" s="128"/>
    </row>
    <row r="37" spans="1:25" ht="21" customHeight="1">
      <c r="A37" s="226" t="s">
        <v>135</v>
      </c>
      <c r="B37" s="136"/>
      <c r="C37" s="229">
        <v>14</v>
      </c>
      <c r="D37" s="230"/>
      <c r="E37" s="230">
        <v>31</v>
      </c>
      <c r="F37" s="230"/>
      <c r="G37" s="230">
        <v>65</v>
      </c>
      <c r="H37" s="230"/>
      <c r="I37" s="230">
        <v>58</v>
      </c>
      <c r="J37" s="230"/>
      <c r="K37" s="231">
        <v>168</v>
      </c>
      <c r="L37" s="128"/>
      <c r="M37" s="227" t="s">
        <v>108</v>
      </c>
      <c r="N37" s="228">
        <v>5</v>
      </c>
      <c r="O37" s="128"/>
      <c r="P37" s="128"/>
      <c r="Q37" s="128"/>
      <c r="R37" s="128"/>
      <c r="S37" s="128"/>
      <c r="T37" s="128"/>
      <c r="U37" s="128"/>
      <c r="V37" s="128"/>
      <c r="W37" s="128"/>
      <c r="X37" s="128"/>
      <c r="Y37" s="128"/>
    </row>
    <row r="38" spans="1:25" ht="21" customHeight="1">
      <c r="A38" s="226" t="s">
        <v>136</v>
      </c>
      <c r="B38" s="136"/>
      <c r="C38" s="229"/>
      <c r="D38" s="230"/>
      <c r="E38" s="230">
        <v>1</v>
      </c>
      <c r="F38" s="230"/>
      <c r="G38" s="230">
        <v>5</v>
      </c>
      <c r="H38" s="230"/>
      <c r="I38" s="230">
        <v>3</v>
      </c>
      <c r="J38" s="230"/>
      <c r="K38" s="231">
        <v>9</v>
      </c>
      <c r="L38" s="128"/>
      <c r="M38" s="227" t="s">
        <v>111</v>
      </c>
      <c r="N38" s="228">
        <v>5</v>
      </c>
      <c r="O38" s="128"/>
      <c r="P38" s="128"/>
      <c r="Q38" s="128"/>
      <c r="R38" s="128"/>
      <c r="S38" s="128"/>
      <c r="T38" s="128"/>
      <c r="U38" s="128"/>
      <c r="V38" s="128"/>
      <c r="W38" s="128"/>
      <c r="X38" s="128"/>
      <c r="Y38" s="128"/>
    </row>
    <row r="39" spans="1:25" ht="21" customHeight="1">
      <c r="A39" s="226" t="s">
        <v>137</v>
      </c>
      <c r="B39" s="136"/>
      <c r="C39" s="229">
        <v>16</v>
      </c>
      <c r="D39" s="230"/>
      <c r="E39" s="230">
        <v>29</v>
      </c>
      <c r="F39" s="230"/>
      <c r="G39" s="230">
        <v>79</v>
      </c>
      <c r="H39" s="230"/>
      <c r="I39" s="230">
        <v>33</v>
      </c>
      <c r="J39" s="230"/>
      <c r="K39" s="231">
        <v>157</v>
      </c>
      <c r="L39" s="128"/>
      <c r="M39" s="227" t="s">
        <v>113</v>
      </c>
      <c r="N39" s="228">
        <v>4</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v>3</v>
      </c>
      <c r="J40" s="230"/>
      <c r="K40" s="231">
        <v>3</v>
      </c>
      <c r="L40" s="128"/>
      <c r="M40" s="227" t="s">
        <v>138</v>
      </c>
      <c r="N40" s="228">
        <v>3</v>
      </c>
      <c r="O40" s="128"/>
      <c r="P40" s="128"/>
      <c r="Q40" s="128"/>
      <c r="R40" s="128"/>
      <c r="S40" s="128"/>
      <c r="T40" s="128"/>
      <c r="U40" s="128"/>
      <c r="V40" s="128"/>
      <c r="W40" s="128"/>
      <c r="X40" s="128"/>
      <c r="Y40" s="128"/>
    </row>
    <row r="41" spans="1:25" ht="21" customHeight="1">
      <c r="A41" s="226" t="s">
        <v>139</v>
      </c>
      <c r="B41" s="136"/>
      <c r="C41" s="229">
        <v>1</v>
      </c>
      <c r="D41" s="230"/>
      <c r="E41" s="230">
        <v>93</v>
      </c>
      <c r="F41" s="230"/>
      <c r="G41" s="230">
        <v>4</v>
      </c>
      <c r="H41" s="230"/>
      <c r="I41" s="230">
        <v>20</v>
      </c>
      <c r="J41" s="230"/>
      <c r="K41" s="231">
        <v>118</v>
      </c>
      <c r="L41" s="128"/>
      <c r="M41" s="227" t="s">
        <v>130</v>
      </c>
      <c r="N41" s="228">
        <v>1</v>
      </c>
      <c r="O41" s="128"/>
      <c r="P41" s="128"/>
      <c r="Q41" s="128"/>
      <c r="R41" s="128"/>
      <c r="S41" s="128"/>
      <c r="T41" s="128"/>
      <c r="U41" s="128"/>
      <c r="V41" s="128"/>
      <c r="W41" s="128"/>
      <c r="X41" s="128"/>
      <c r="Y41" s="128"/>
    </row>
    <row r="42" spans="1:25" ht="21" customHeight="1">
      <c r="A42" s="226" t="s">
        <v>511</v>
      </c>
      <c r="B42" s="136"/>
      <c r="C42" s="229">
        <v>9</v>
      </c>
      <c r="D42" s="230"/>
      <c r="E42" s="230">
        <v>13</v>
      </c>
      <c r="F42" s="230"/>
      <c r="G42" s="230">
        <v>15</v>
      </c>
      <c r="H42" s="230"/>
      <c r="I42" s="230">
        <v>8</v>
      </c>
      <c r="J42" s="230"/>
      <c r="K42" s="231">
        <v>45</v>
      </c>
      <c r="L42" s="128"/>
      <c r="M42" s="227" t="s">
        <v>110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162</v>
      </c>
      <c r="D44" s="234">
        <v>0</v>
      </c>
      <c r="E44" s="234">
        <v>592</v>
      </c>
      <c r="F44" s="234">
        <v>0</v>
      </c>
      <c r="G44" s="234">
        <v>720</v>
      </c>
      <c r="H44" s="234">
        <v>0</v>
      </c>
      <c r="I44" s="234">
        <v>505</v>
      </c>
      <c r="J44" s="234">
        <v>0</v>
      </c>
      <c r="K44" s="235">
        <v>1979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946E-496A-46F0-997C-937638A4784F}">
  <dimension ref="A1:Y51"/>
  <sheetViews>
    <sheetView view="pageBreakPreview" topLeftCell="A11" zoomScale="70" zoomScaleNormal="100" zoomScaleSheetLayoutView="70" workbookViewId="0">
      <selection activeCell="AB41" sqref="AB41"/>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149</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v>3</v>
      </c>
      <c r="D10" s="230"/>
      <c r="E10" s="230">
        <v>5</v>
      </c>
      <c r="F10" s="230"/>
      <c r="G10" s="230">
        <v>6</v>
      </c>
      <c r="H10" s="230"/>
      <c r="I10" s="230">
        <v>4</v>
      </c>
      <c r="J10" s="230"/>
      <c r="K10" s="231">
        <v>18</v>
      </c>
      <c r="L10" s="128"/>
      <c r="M10" s="227" t="s">
        <v>116</v>
      </c>
      <c r="N10" s="228">
        <v>219</v>
      </c>
      <c r="O10" s="128"/>
      <c r="P10" s="128"/>
      <c r="Q10" s="128"/>
      <c r="R10" s="128"/>
      <c r="S10" s="128"/>
      <c r="T10" s="128"/>
      <c r="U10" s="128"/>
      <c r="V10" s="128"/>
      <c r="W10" s="128"/>
      <c r="X10" s="128"/>
      <c r="Y10" s="128"/>
    </row>
    <row r="11" spans="1:25" ht="21" customHeight="1">
      <c r="A11" s="226" t="s">
        <v>109</v>
      </c>
      <c r="B11" s="136"/>
      <c r="C11" s="229">
        <v>2</v>
      </c>
      <c r="D11" s="230"/>
      <c r="E11" s="230">
        <v>7</v>
      </c>
      <c r="F11" s="230"/>
      <c r="G11" s="230">
        <v>2</v>
      </c>
      <c r="H11" s="230"/>
      <c r="I11" s="230">
        <v>3</v>
      </c>
      <c r="J11" s="230"/>
      <c r="K11" s="231">
        <v>14</v>
      </c>
      <c r="L11" s="128"/>
      <c r="M11" s="227" t="s">
        <v>122</v>
      </c>
      <c r="N11" s="228">
        <v>217</v>
      </c>
      <c r="O11" s="128"/>
      <c r="P11" s="128"/>
      <c r="Q11" s="128"/>
      <c r="R11" s="128"/>
      <c r="S11" s="128"/>
      <c r="T11" s="128"/>
      <c r="U11" s="128"/>
      <c r="V11" s="128"/>
      <c r="W11" s="128"/>
      <c r="X11" s="128"/>
      <c r="Y11" s="128"/>
    </row>
    <row r="12" spans="1:25" ht="21" customHeight="1">
      <c r="A12" s="226" t="s">
        <v>110</v>
      </c>
      <c r="B12" s="136"/>
      <c r="C12" s="229">
        <v>1</v>
      </c>
      <c r="D12" s="230"/>
      <c r="E12" s="230"/>
      <c r="F12" s="230"/>
      <c r="G12" s="230"/>
      <c r="H12" s="230"/>
      <c r="I12" s="230">
        <v>2</v>
      </c>
      <c r="J12" s="230"/>
      <c r="K12" s="231">
        <v>3</v>
      </c>
      <c r="L12" s="128"/>
      <c r="M12" s="227" t="s">
        <v>137</v>
      </c>
      <c r="N12" s="228">
        <v>172</v>
      </c>
      <c r="O12" s="128"/>
      <c r="P12" s="128"/>
      <c r="Q12" s="128"/>
      <c r="R12" s="128"/>
      <c r="S12" s="128"/>
      <c r="T12" s="128"/>
      <c r="U12" s="128"/>
      <c r="V12" s="128"/>
      <c r="W12" s="128"/>
      <c r="X12" s="128"/>
      <c r="Y12" s="128"/>
    </row>
    <row r="13" spans="1:25" ht="21" customHeight="1">
      <c r="A13" s="226" t="s">
        <v>111</v>
      </c>
      <c r="B13" s="136"/>
      <c r="C13" s="229">
        <v>1</v>
      </c>
      <c r="D13" s="230"/>
      <c r="E13" s="230">
        <v>7</v>
      </c>
      <c r="F13" s="230"/>
      <c r="G13" s="230">
        <v>1</v>
      </c>
      <c r="H13" s="230"/>
      <c r="I13" s="230">
        <v>2</v>
      </c>
      <c r="J13" s="230"/>
      <c r="K13" s="231">
        <v>11</v>
      </c>
      <c r="L13" s="128"/>
      <c r="M13" s="227" t="s">
        <v>135</v>
      </c>
      <c r="N13" s="228">
        <v>121</v>
      </c>
      <c r="O13" s="128"/>
      <c r="P13" s="128"/>
      <c r="Q13" s="128"/>
      <c r="R13" s="128"/>
      <c r="S13" s="128"/>
      <c r="T13" s="128"/>
      <c r="U13" s="128"/>
      <c r="V13" s="128"/>
      <c r="W13" s="128"/>
      <c r="X13" s="128"/>
      <c r="Y13" s="128"/>
    </row>
    <row r="14" spans="1:25" ht="21" customHeight="1">
      <c r="A14" s="226" t="s">
        <v>114</v>
      </c>
      <c r="B14" s="136"/>
      <c r="C14" s="229">
        <v>7</v>
      </c>
      <c r="D14" s="230"/>
      <c r="E14" s="230">
        <v>59</v>
      </c>
      <c r="F14" s="230"/>
      <c r="G14" s="230">
        <v>7</v>
      </c>
      <c r="H14" s="230"/>
      <c r="I14" s="230">
        <v>21</v>
      </c>
      <c r="J14" s="230"/>
      <c r="K14" s="231">
        <v>94</v>
      </c>
      <c r="L14" s="128"/>
      <c r="M14" s="227" t="s">
        <v>118</v>
      </c>
      <c r="N14" s="228">
        <v>100</v>
      </c>
      <c r="O14" s="128"/>
      <c r="P14" s="128"/>
      <c r="Q14" s="128"/>
      <c r="R14" s="128"/>
      <c r="S14" s="128"/>
      <c r="T14" s="128"/>
      <c r="U14" s="128"/>
      <c r="V14" s="128"/>
      <c r="W14" s="128"/>
      <c r="X14" s="128"/>
      <c r="Y14" s="128"/>
    </row>
    <row r="15" spans="1:25" ht="21" customHeight="1">
      <c r="A15" s="226" t="s">
        <v>115</v>
      </c>
      <c r="B15" s="136"/>
      <c r="C15" s="229">
        <v>3</v>
      </c>
      <c r="D15" s="230"/>
      <c r="E15" s="230">
        <v>30</v>
      </c>
      <c r="F15" s="230"/>
      <c r="G15" s="230">
        <v>2</v>
      </c>
      <c r="H15" s="230"/>
      <c r="I15" s="230">
        <v>6</v>
      </c>
      <c r="J15" s="230"/>
      <c r="K15" s="231">
        <v>41</v>
      </c>
      <c r="L15" s="128"/>
      <c r="M15" s="227" t="s">
        <v>114</v>
      </c>
      <c r="N15" s="228">
        <v>94</v>
      </c>
      <c r="O15" s="128"/>
      <c r="P15" s="128"/>
      <c r="Q15" s="128"/>
      <c r="R15" s="128"/>
      <c r="S15" s="128"/>
      <c r="T15" s="128"/>
      <c r="U15" s="128"/>
      <c r="V15" s="128"/>
      <c r="W15" s="128"/>
      <c r="X15" s="128"/>
      <c r="Y15" s="128"/>
    </row>
    <row r="16" spans="1:25" ht="21" customHeight="1">
      <c r="A16" s="226" t="s">
        <v>116</v>
      </c>
      <c r="B16" s="136"/>
      <c r="C16" s="229">
        <v>7</v>
      </c>
      <c r="D16" s="230"/>
      <c r="E16" s="230">
        <v>165</v>
      </c>
      <c r="F16" s="230"/>
      <c r="G16" s="230">
        <v>26</v>
      </c>
      <c r="H16" s="230"/>
      <c r="I16" s="230">
        <v>21</v>
      </c>
      <c r="J16" s="230"/>
      <c r="K16" s="231">
        <v>219</v>
      </c>
      <c r="L16" s="128"/>
      <c r="M16" s="227" t="s">
        <v>119</v>
      </c>
      <c r="N16" s="228">
        <v>93</v>
      </c>
      <c r="O16" s="128"/>
      <c r="P16" s="128"/>
      <c r="Q16" s="128"/>
      <c r="R16" s="128"/>
      <c r="S16" s="128"/>
      <c r="T16" s="128"/>
      <c r="U16" s="128"/>
      <c r="V16" s="128"/>
      <c r="W16" s="128"/>
      <c r="X16" s="128"/>
      <c r="Y16" s="128"/>
    </row>
    <row r="17" spans="1:25" ht="21" customHeight="1">
      <c r="A17" s="226" t="s">
        <v>112</v>
      </c>
      <c r="B17" s="136"/>
      <c r="C17" s="229">
        <v>3</v>
      </c>
      <c r="D17" s="230"/>
      <c r="E17" s="230">
        <v>16</v>
      </c>
      <c r="F17" s="230"/>
      <c r="G17" s="230">
        <v>1</v>
      </c>
      <c r="H17" s="230"/>
      <c r="I17" s="230">
        <v>11</v>
      </c>
      <c r="J17" s="230"/>
      <c r="K17" s="231">
        <v>31</v>
      </c>
      <c r="L17" s="128"/>
      <c r="M17" s="227" t="s">
        <v>139</v>
      </c>
      <c r="N17" s="228">
        <v>90</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v>1</v>
      </c>
      <c r="H18" s="230"/>
      <c r="I18" s="230">
        <v>1</v>
      </c>
      <c r="J18" s="230"/>
      <c r="K18" s="231">
        <v>4</v>
      </c>
      <c r="L18" s="128"/>
      <c r="M18" s="227" t="s">
        <v>126</v>
      </c>
      <c r="N18" s="228">
        <v>78</v>
      </c>
      <c r="O18" s="128"/>
      <c r="P18" s="128"/>
      <c r="Q18" s="128"/>
      <c r="R18" s="128"/>
      <c r="S18" s="128"/>
      <c r="T18" s="128"/>
      <c r="U18" s="128"/>
      <c r="V18" s="128"/>
      <c r="W18" s="128"/>
      <c r="X18" s="128"/>
      <c r="Y18" s="128"/>
    </row>
    <row r="19" spans="1:25" ht="21" customHeight="1">
      <c r="A19" s="226" t="s">
        <v>117</v>
      </c>
      <c r="B19" s="136"/>
      <c r="C19" s="229">
        <v>2</v>
      </c>
      <c r="D19" s="230"/>
      <c r="E19" s="230">
        <v>13</v>
      </c>
      <c r="F19" s="230"/>
      <c r="G19" s="230">
        <v>4</v>
      </c>
      <c r="H19" s="230"/>
      <c r="I19" s="230">
        <v>13</v>
      </c>
      <c r="J19" s="230"/>
      <c r="K19" s="231">
        <v>32</v>
      </c>
      <c r="L19" s="128"/>
      <c r="M19" s="227" t="s">
        <v>123</v>
      </c>
      <c r="N19" s="228">
        <v>65</v>
      </c>
      <c r="O19" s="128"/>
      <c r="P19" s="128"/>
      <c r="Q19" s="128"/>
      <c r="R19" s="128"/>
      <c r="S19" s="128"/>
      <c r="T19" s="128"/>
      <c r="U19" s="128"/>
      <c r="V19" s="128"/>
      <c r="W19" s="128"/>
      <c r="X19" s="128"/>
      <c r="Y19" s="128"/>
    </row>
    <row r="20" spans="1:25" ht="21" customHeight="1">
      <c r="A20" s="226" t="s">
        <v>122</v>
      </c>
      <c r="B20" s="136"/>
      <c r="C20" s="229">
        <v>4</v>
      </c>
      <c r="D20" s="230"/>
      <c r="E20" s="230">
        <v>171</v>
      </c>
      <c r="F20" s="230"/>
      <c r="G20" s="230">
        <v>18</v>
      </c>
      <c r="H20" s="230"/>
      <c r="I20" s="230">
        <v>24</v>
      </c>
      <c r="J20" s="230"/>
      <c r="K20" s="231">
        <v>217</v>
      </c>
      <c r="L20" s="128"/>
      <c r="M20" s="227" t="s">
        <v>134</v>
      </c>
      <c r="N20" s="228">
        <v>65</v>
      </c>
      <c r="O20" s="128"/>
      <c r="P20" s="128"/>
      <c r="Q20" s="128"/>
      <c r="R20" s="128"/>
      <c r="S20" s="128"/>
      <c r="T20" s="128"/>
      <c r="U20" s="128"/>
      <c r="V20" s="128"/>
      <c r="W20" s="128"/>
      <c r="X20" s="128"/>
      <c r="Y20" s="128"/>
    </row>
    <row r="21" spans="1:25" ht="21" customHeight="1">
      <c r="A21" s="226" t="s">
        <v>118</v>
      </c>
      <c r="B21" s="136"/>
      <c r="C21" s="229">
        <v>8</v>
      </c>
      <c r="D21" s="230"/>
      <c r="E21" s="230">
        <v>84</v>
      </c>
      <c r="F21" s="230"/>
      <c r="G21" s="230">
        <v>3</v>
      </c>
      <c r="H21" s="230"/>
      <c r="I21" s="230">
        <v>5</v>
      </c>
      <c r="J21" s="230"/>
      <c r="K21" s="231">
        <v>100</v>
      </c>
      <c r="L21" s="128"/>
      <c r="M21" s="227" t="s">
        <v>121</v>
      </c>
      <c r="N21" s="228">
        <v>60</v>
      </c>
      <c r="O21" s="128"/>
      <c r="P21" s="128"/>
      <c r="Q21" s="128"/>
      <c r="R21" s="128"/>
      <c r="S21" s="128"/>
      <c r="T21" s="128"/>
      <c r="U21" s="128"/>
      <c r="V21" s="128"/>
      <c r="W21" s="128"/>
      <c r="X21" s="128"/>
      <c r="Y21" s="128"/>
    </row>
    <row r="22" spans="1:25" ht="21" customHeight="1">
      <c r="A22" s="226" t="s">
        <v>119</v>
      </c>
      <c r="B22" s="136"/>
      <c r="C22" s="229">
        <v>19</v>
      </c>
      <c r="D22" s="230"/>
      <c r="E22" s="230">
        <v>49</v>
      </c>
      <c r="F22" s="230"/>
      <c r="G22" s="230">
        <v>10</v>
      </c>
      <c r="H22" s="230"/>
      <c r="I22" s="230">
        <v>15</v>
      </c>
      <c r="J22" s="230"/>
      <c r="K22" s="231">
        <v>93</v>
      </c>
      <c r="L22" s="128"/>
      <c r="M22" s="227" t="s">
        <v>511</v>
      </c>
      <c r="N22" s="228">
        <v>56</v>
      </c>
      <c r="O22" s="128"/>
      <c r="P22" s="128"/>
      <c r="Q22" s="128"/>
      <c r="R22" s="128"/>
      <c r="S22" s="128"/>
      <c r="T22" s="128"/>
      <c r="U22" s="128"/>
      <c r="V22" s="128"/>
      <c r="W22" s="128"/>
      <c r="X22" s="128"/>
      <c r="Y22" s="128"/>
    </row>
    <row r="23" spans="1:25" ht="21" customHeight="1">
      <c r="A23" s="226" t="s">
        <v>120</v>
      </c>
      <c r="B23" s="136"/>
      <c r="C23" s="229">
        <v>1</v>
      </c>
      <c r="D23" s="230"/>
      <c r="E23" s="230">
        <v>16</v>
      </c>
      <c r="F23" s="230"/>
      <c r="G23" s="230">
        <v>6</v>
      </c>
      <c r="H23" s="230"/>
      <c r="I23" s="230">
        <v>8</v>
      </c>
      <c r="J23" s="230"/>
      <c r="K23" s="231">
        <v>31</v>
      </c>
      <c r="L23" s="128"/>
      <c r="M23" s="227" t="s">
        <v>115</v>
      </c>
      <c r="N23" s="228">
        <v>41</v>
      </c>
      <c r="O23" s="128"/>
      <c r="P23" s="128"/>
      <c r="Q23" s="128"/>
      <c r="R23" s="128"/>
      <c r="S23" s="128"/>
      <c r="T23" s="128"/>
      <c r="U23" s="128"/>
      <c r="V23" s="128"/>
      <c r="W23" s="128"/>
      <c r="X23" s="128"/>
      <c r="Y23" s="128"/>
    </row>
    <row r="24" spans="1:25" ht="21" customHeight="1">
      <c r="A24" s="226" t="s">
        <v>121</v>
      </c>
      <c r="B24" s="136"/>
      <c r="C24" s="229">
        <v>13</v>
      </c>
      <c r="D24" s="230"/>
      <c r="E24" s="230">
        <v>19</v>
      </c>
      <c r="F24" s="230"/>
      <c r="G24" s="230">
        <v>17</v>
      </c>
      <c r="H24" s="230"/>
      <c r="I24" s="230">
        <v>11</v>
      </c>
      <c r="J24" s="230"/>
      <c r="K24" s="231">
        <v>60</v>
      </c>
      <c r="L24" s="128"/>
      <c r="M24" s="227" t="s">
        <v>128</v>
      </c>
      <c r="N24" s="228">
        <v>33</v>
      </c>
      <c r="O24" s="128"/>
      <c r="P24" s="128"/>
      <c r="Q24" s="128"/>
      <c r="R24" s="128"/>
      <c r="S24" s="128"/>
      <c r="T24" s="128"/>
      <c r="U24" s="128"/>
      <c r="V24" s="128"/>
      <c r="W24" s="128"/>
      <c r="X24" s="128"/>
      <c r="Y24" s="128"/>
    </row>
    <row r="25" spans="1:25" ht="21" customHeight="1">
      <c r="A25" s="226" t="s">
        <v>123</v>
      </c>
      <c r="B25" s="136"/>
      <c r="C25" s="229">
        <v>3</v>
      </c>
      <c r="D25" s="230"/>
      <c r="E25" s="230">
        <v>33</v>
      </c>
      <c r="F25" s="230"/>
      <c r="G25" s="230">
        <v>12</v>
      </c>
      <c r="H25" s="230"/>
      <c r="I25" s="230">
        <v>17</v>
      </c>
      <c r="J25" s="230"/>
      <c r="K25" s="231">
        <v>65</v>
      </c>
      <c r="L25" s="128"/>
      <c r="M25" s="227" t="s">
        <v>130</v>
      </c>
      <c r="N25" s="228">
        <v>33</v>
      </c>
      <c r="O25" s="128"/>
      <c r="P25" s="128"/>
      <c r="Q25" s="128"/>
      <c r="R25" s="128"/>
      <c r="S25" s="128"/>
      <c r="T25" s="128"/>
      <c r="U25" s="128"/>
      <c r="V25" s="128"/>
      <c r="W25" s="128"/>
      <c r="X25" s="128"/>
      <c r="Y25" s="128"/>
    </row>
    <row r="26" spans="1:25" ht="21" customHeight="1">
      <c r="A26" s="226" t="s">
        <v>124</v>
      </c>
      <c r="B26" s="136"/>
      <c r="C26" s="229"/>
      <c r="D26" s="230"/>
      <c r="E26" s="230">
        <v>3</v>
      </c>
      <c r="F26" s="230"/>
      <c r="G26" s="230">
        <v>9</v>
      </c>
      <c r="H26" s="230"/>
      <c r="I26" s="230">
        <v>9</v>
      </c>
      <c r="J26" s="230"/>
      <c r="K26" s="231">
        <v>21</v>
      </c>
      <c r="L26" s="128"/>
      <c r="M26" s="227" t="s">
        <v>117</v>
      </c>
      <c r="N26" s="228">
        <v>32</v>
      </c>
      <c r="O26" s="128"/>
      <c r="P26" s="128"/>
      <c r="Q26" s="128"/>
      <c r="R26" s="128"/>
      <c r="S26" s="128"/>
      <c r="T26" s="128"/>
      <c r="U26" s="128"/>
      <c r="V26" s="128"/>
      <c r="W26" s="128"/>
      <c r="X26" s="128"/>
      <c r="Y26" s="128"/>
    </row>
    <row r="27" spans="1:25" ht="21" customHeight="1">
      <c r="A27" s="226" t="s">
        <v>125</v>
      </c>
      <c r="B27" s="136"/>
      <c r="C27" s="229"/>
      <c r="D27" s="230"/>
      <c r="E27" s="230">
        <v>1</v>
      </c>
      <c r="F27" s="230"/>
      <c r="G27" s="230">
        <v>3</v>
      </c>
      <c r="H27" s="230"/>
      <c r="I27" s="230">
        <v>4</v>
      </c>
      <c r="J27" s="230"/>
      <c r="K27" s="231">
        <v>8</v>
      </c>
      <c r="L27" s="128"/>
      <c r="M27" s="227" t="s">
        <v>132</v>
      </c>
      <c r="N27" s="228">
        <v>32</v>
      </c>
      <c r="O27" s="128"/>
      <c r="P27" s="128"/>
      <c r="Q27" s="128"/>
      <c r="R27" s="128"/>
      <c r="S27" s="128"/>
      <c r="T27" s="128"/>
      <c r="U27" s="128"/>
      <c r="V27" s="128"/>
      <c r="W27" s="128"/>
      <c r="X27" s="128"/>
      <c r="Y27" s="128"/>
    </row>
    <row r="28" spans="1:25" ht="21" customHeight="1">
      <c r="A28" s="226" t="s">
        <v>126</v>
      </c>
      <c r="B28" s="136"/>
      <c r="C28" s="229">
        <v>8</v>
      </c>
      <c r="D28" s="230"/>
      <c r="E28" s="230">
        <v>51</v>
      </c>
      <c r="F28" s="230"/>
      <c r="G28" s="230">
        <v>4</v>
      </c>
      <c r="H28" s="230"/>
      <c r="I28" s="230">
        <v>15</v>
      </c>
      <c r="J28" s="230"/>
      <c r="K28" s="231">
        <v>78</v>
      </c>
      <c r="L28" s="128"/>
      <c r="M28" s="227" t="s">
        <v>112</v>
      </c>
      <c r="N28" s="228">
        <v>31</v>
      </c>
      <c r="O28" s="128"/>
      <c r="P28" s="128"/>
      <c r="Q28" s="128"/>
      <c r="R28" s="128"/>
      <c r="S28" s="128"/>
      <c r="T28" s="128"/>
      <c r="U28" s="128"/>
      <c r="V28" s="128"/>
      <c r="W28" s="128"/>
      <c r="X28" s="128"/>
      <c r="Y28" s="128"/>
    </row>
    <row r="29" spans="1:25" ht="21" customHeight="1">
      <c r="A29" s="226" t="s">
        <v>127</v>
      </c>
      <c r="B29" s="136"/>
      <c r="C29" s="229">
        <v>1</v>
      </c>
      <c r="D29" s="230"/>
      <c r="E29" s="230">
        <v>16</v>
      </c>
      <c r="F29" s="230"/>
      <c r="G29" s="230">
        <v>5</v>
      </c>
      <c r="H29" s="230"/>
      <c r="I29" s="230">
        <v>1</v>
      </c>
      <c r="J29" s="230"/>
      <c r="K29" s="231">
        <v>23</v>
      </c>
      <c r="L29" s="128"/>
      <c r="M29" s="227" t="s">
        <v>120</v>
      </c>
      <c r="N29" s="228">
        <v>31</v>
      </c>
      <c r="O29" s="128"/>
      <c r="P29" s="128"/>
      <c r="Q29" s="128"/>
      <c r="R29" s="128"/>
      <c r="S29" s="128"/>
      <c r="T29" s="128"/>
      <c r="U29" s="128"/>
      <c r="V29" s="128"/>
      <c r="W29" s="128"/>
      <c r="X29" s="128"/>
      <c r="Y29" s="128"/>
    </row>
    <row r="30" spans="1:25" ht="21" customHeight="1">
      <c r="A30" s="226" t="s">
        <v>128</v>
      </c>
      <c r="B30" s="136"/>
      <c r="C30" s="229">
        <v>3</v>
      </c>
      <c r="D30" s="230"/>
      <c r="E30" s="230">
        <v>20</v>
      </c>
      <c r="F30" s="230"/>
      <c r="G30" s="230">
        <v>3</v>
      </c>
      <c r="H30" s="230"/>
      <c r="I30" s="230">
        <v>7</v>
      </c>
      <c r="J30" s="230"/>
      <c r="K30" s="231">
        <v>33</v>
      </c>
      <c r="L30" s="128"/>
      <c r="M30" s="227" t="s">
        <v>131</v>
      </c>
      <c r="N30" s="228">
        <v>29</v>
      </c>
      <c r="O30" s="128"/>
      <c r="P30" s="128"/>
      <c r="Q30" s="128"/>
      <c r="R30" s="128"/>
      <c r="S30" s="128"/>
      <c r="T30" s="128"/>
      <c r="U30" s="128"/>
      <c r="V30" s="128"/>
      <c r="W30" s="128"/>
      <c r="X30" s="128"/>
      <c r="Y30" s="128"/>
    </row>
    <row r="31" spans="1:25" ht="21" customHeight="1">
      <c r="A31" s="226" t="s">
        <v>129</v>
      </c>
      <c r="B31" s="136"/>
      <c r="C31" s="229">
        <v>1</v>
      </c>
      <c r="D31" s="230"/>
      <c r="E31" s="230">
        <v>2</v>
      </c>
      <c r="F31" s="230"/>
      <c r="G31" s="230">
        <v>1</v>
      </c>
      <c r="H31" s="230"/>
      <c r="I31" s="230">
        <v>1</v>
      </c>
      <c r="J31" s="230"/>
      <c r="K31" s="231">
        <v>5</v>
      </c>
      <c r="L31" s="128"/>
      <c r="M31" s="227" t="s">
        <v>127</v>
      </c>
      <c r="N31" s="228">
        <v>23</v>
      </c>
      <c r="O31" s="128"/>
      <c r="P31" s="128"/>
      <c r="Q31" s="128"/>
      <c r="R31" s="128"/>
      <c r="S31" s="128"/>
      <c r="T31" s="128"/>
      <c r="U31" s="128"/>
      <c r="V31" s="128"/>
      <c r="W31" s="128"/>
      <c r="X31" s="128"/>
      <c r="Y31" s="128"/>
    </row>
    <row r="32" spans="1:25" ht="21" customHeight="1">
      <c r="A32" s="226" t="s">
        <v>130</v>
      </c>
      <c r="B32" s="136"/>
      <c r="C32" s="229">
        <v>15</v>
      </c>
      <c r="D32" s="230"/>
      <c r="E32" s="230">
        <v>13</v>
      </c>
      <c r="F32" s="230"/>
      <c r="G32" s="230">
        <v>1</v>
      </c>
      <c r="H32" s="230"/>
      <c r="I32" s="230">
        <v>4</v>
      </c>
      <c r="J32" s="230"/>
      <c r="K32" s="231">
        <v>33</v>
      </c>
      <c r="L32" s="128"/>
      <c r="M32" s="227" t="s">
        <v>124</v>
      </c>
      <c r="N32" s="228">
        <v>21</v>
      </c>
      <c r="O32" s="128"/>
      <c r="P32" s="128"/>
      <c r="Q32" s="128"/>
      <c r="R32" s="128"/>
      <c r="S32" s="128"/>
      <c r="T32" s="128"/>
      <c r="U32" s="128"/>
      <c r="V32" s="128"/>
      <c r="W32" s="128"/>
      <c r="X32" s="128"/>
      <c r="Y32" s="128"/>
    </row>
    <row r="33" spans="1:25" ht="21" customHeight="1">
      <c r="A33" s="226" t="s">
        <v>131</v>
      </c>
      <c r="B33" s="136"/>
      <c r="C33" s="229">
        <v>4</v>
      </c>
      <c r="D33" s="230"/>
      <c r="E33" s="230">
        <v>13</v>
      </c>
      <c r="F33" s="230"/>
      <c r="G33" s="230">
        <v>5</v>
      </c>
      <c r="H33" s="230"/>
      <c r="I33" s="230">
        <v>7</v>
      </c>
      <c r="J33" s="230"/>
      <c r="K33" s="231">
        <v>29</v>
      </c>
      <c r="L33" s="128"/>
      <c r="M33" s="227" t="s">
        <v>108</v>
      </c>
      <c r="N33" s="228">
        <v>18</v>
      </c>
      <c r="O33" s="128"/>
      <c r="P33" s="128"/>
      <c r="Q33" s="128"/>
      <c r="R33" s="128"/>
      <c r="S33" s="128"/>
      <c r="T33" s="128"/>
      <c r="U33" s="128"/>
      <c r="V33" s="128"/>
      <c r="W33" s="128"/>
      <c r="X33" s="128"/>
      <c r="Y33" s="128"/>
    </row>
    <row r="34" spans="1:25" ht="21" customHeight="1">
      <c r="A34" s="226" t="s">
        <v>132</v>
      </c>
      <c r="B34" s="136"/>
      <c r="C34" s="229">
        <v>3</v>
      </c>
      <c r="D34" s="230"/>
      <c r="E34" s="230">
        <v>13</v>
      </c>
      <c r="F34" s="230"/>
      <c r="G34" s="230">
        <v>7</v>
      </c>
      <c r="H34" s="230"/>
      <c r="I34" s="230">
        <v>9</v>
      </c>
      <c r="J34" s="230"/>
      <c r="K34" s="231">
        <v>32</v>
      </c>
      <c r="L34" s="128"/>
      <c r="M34" s="227" t="s">
        <v>109</v>
      </c>
      <c r="N34" s="228">
        <v>14</v>
      </c>
      <c r="O34" s="128"/>
      <c r="P34" s="128"/>
      <c r="Q34" s="128"/>
      <c r="R34" s="128"/>
      <c r="S34" s="128"/>
      <c r="T34" s="128"/>
      <c r="U34" s="128"/>
      <c r="V34" s="128"/>
      <c r="W34" s="128"/>
      <c r="X34" s="128"/>
      <c r="Y34" s="128"/>
    </row>
    <row r="35" spans="1:25" ht="21" customHeight="1">
      <c r="A35" s="226" t="s">
        <v>133</v>
      </c>
      <c r="B35" s="136"/>
      <c r="C35" s="229"/>
      <c r="D35" s="230"/>
      <c r="E35" s="230">
        <v>6</v>
      </c>
      <c r="F35" s="230"/>
      <c r="G35" s="230">
        <v>5</v>
      </c>
      <c r="H35" s="230"/>
      <c r="I35" s="230">
        <v>2</v>
      </c>
      <c r="J35" s="230"/>
      <c r="K35" s="231">
        <v>13</v>
      </c>
      <c r="L35" s="128"/>
      <c r="M35" s="227" t="s">
        <v>133</v>
      </c>
      <c r="N35" s="228">
        <v>13</v>
      </c>
      <c r="O35" s="128"/>
      <c r="P35" s="128"/>
      <c r="Q35" s="128"/>
      <c r="R35" s="128"/>
      <c r="S35" s="128"/>
      <c r="T35" s="128"/>
      <c r="U35" s="128"/>
      <c r="V35" s="128"/>
      <c r="W35" s="128"/>
      <c r="X35" s="128"/>
      <c r="Y35" s="128"/>
    </row>
    <row r="36" spans="1:25" ht="21" customHeight="1">
      <c r="A36" s="226" t="s">
        <v>134</v>
      </c>
      <c r="B36" s="136"/>
      <c r="C36" s="229">
        <v>13</v>
      </c>
      <c r="D36" s="230"/>
      <c r="E36" s="230">
        <v>23</v>
      </c>
      <c r="F36" s="230"/>
      <c r="G36" s="230">
        <v>16</v>
      </c>
      <c r="H36" s="230"/>
      <c r="I36" s="230">
        <v>13</v>
      </c>
      <c r="J36" s="230"/>
      <c r="K36" s="231">
        <v>65</v>
      </c>
      <c r="L36" s="128"/>
      <c r="M36" s="227" t="s">
        <v>111</v>
      </c>
      <c r="N36" s="228">
        <v>11</v>
      </c>
      <c r="O36" s="128"/>
      <c r="P36" s="128"/>
      <c r="Q36" s="128"/>
      <c r="R36" s="128"/>
      <c r="S36" s="128"/>
      <c r="T36" s="128"/>
      <c r="U36" s="128"/>
      <c r="V36" s="128"/>
      <c r="W36" s="128"/>
      <c r="X36" s="128"/>
      <c r="Y36" s="128"/>
    </row>
    <row r="37" spans="1:25" ht="21" customHeight="1">
      <c r="A37" s="226" t="s">
        <v>135</v>
      </c>
      <c r="B37" s="136"/>
      <c r="C37" s="229">
        <v>11</v>
      </c>
      <c r="D37" s="230"/>
      <c r="E37" s="230">
        <v>24</v>
      </c>
      <c r="F37" s="230"/>
      <c r="G37" s="230">
        <v>29</v>
      </c>
      <c r="H37" s="230"/>
      <c r="I37" s="230">
        <v>57</v>
      </c>
      <c r="J37" s="230"/>
      <c r="K37" s="231">
        <v>121</v>
      </c>
      <c r="L37" s="128"/>
      <c r="M37" s="227" t="s">
        <v>136</v>
      </c>
      <c r="N37" s="228">
        <v>10</v>
      </c>
      <c r="O37" s="128"/>
      <c r="P37" s="128"/>
      <c r="Q37" s="128"/>
      <c r="R37" s="128"/>
      <c r="S37" s="128"/>
      <c r="T37" s="128"/>
      <c r="U37" s="128"/>
      <c r="V37" s="128"/>
      <c r="W37" s="128"/>
      <c r="X37" s="128"/>
      <c r="Y37" s="128"/>
    </row>
    <row r="38" spans="1:25" ht="21" customHeight="1">
      <c r="A38" s="226" t="s">
        <v>136</v>
      </c>
      <c r="B38" s="136"/>
      <c r="C38" s="229"/>
      <c r="D38" s="230"/>
      <c r="E38" s="230">
        <v>4</v>
      </c>
      <c r="F38" s="230"/>
      <c r="G38" s="230">
        <v>4</v>
      </c>
      <c r="H38" s="230"/>
      <c r="I38" s="230">
        <v>2</v>
      </c>
      <c r="J38" s="230"/>
      <c r="K38" s="231">
        <v>10</v>
      </c>
      <c r="L38" s="128"/>
      <c r="M38" s="227" t="s">
        <v>125</v>
      </c>
      <c r="N38" s="228">
        <v>8</v>
      </c>
      <c r="O38" s="128"/>
      <c r="P38" s="128"/>
      <c r="Q38" s="128"/>
      <c r="R38" s="128"/>
      <c r="S38" s="128"/>
      <c r="T38" s="128"/>
      <c r="U38" s="128"/>
      <c r="V38" s="128"/>
      <c r="W38" s="128"/>
      <c r="X38" s="128"/>
      <c r="Y38" s="128"/>
    </row>
    <row r="39" spans="1:25" ht="21" customHeight="1">
      <c r="A39" s="226" t="s">
        <v>137</v>
      </c>
      <c r="B39" s="136"/>
      <c r="C39" s="229">
        <v>45</v>
      </c>
      <c r="D39" s="230"/>
      <c r="E39" s="230">
        <v>71</v>
      </c>
      <c r="F39" s="230"/>
      <c r="G39" s="230">
        <v>18</v>
      </c>
      <c r="H39" s="230"/>
      <c r="I39" s="230">
        <v>38</v>
      </c>
      <c r="J39" s="230"/>
      <c r="K39" s="231">
        <v>172</v>
      </c>
      <c r="L39" s="128"/>
      <c r="M39" s="227" t="s">
        <v>138</v>
      </c>
      <c r="N39" s="228">
        <v>6</v>
      </c>
      <c r="O39" s="128"/>
      <c r="P39" s="128"/>
      <c r="Q39" s="128"/>
      <c r="R39" s="128"/>
      <c r="S39" s="128"/>
      <c r="T39" s="128"/>
      <c r="U39" s="128"/>
      <c r="V39" s="128"/>
      <c r="W39" s="128"/>
      <c r="X39" s="128"/>
      <c r="Y39" s="128"/>
    </row>
    <row r="40" spans="1:25" ht="21" customHeight="1">
      <c r="A40" s="226" t="s">
        <v>138</v>
      </c>
      <c r="B40" s="136"/>
      <c r="C40" s="229">
        <v>1</v>
      </c>
      <c r="D40" s="230"/>
      <c r="E40" s="230">
        <v>3</v>
      </c>
      <c r="F40" s="230"/>
      <c r="G40" s="230">
        <v>1</v>
      </c>
      <c r="H40" s="230"/>
      <c r="I40" s="230">
        <v>1</v>
      </c>
      <c r="J40" s="230"/>
      <c r="K40" s="231">
        <v>6</v>
      </c>
      <c r="L40" s="128"/>
      <c r="M40" s="227" t="s">
        <v>129</v>
      </c>
      <c r="N40" s="228">
        <v>5</v>
      </c>
      <c r="O40" s="128"/>
      <c r="P40" s="128"/>
      <c r="Q40" s="128"/>
      <c r="R40" s="128"/>
      <c r="S40" s="128"/>
      <c r="T40" s="128"/>
      <c r="U40" s="128"/>
      <c r="V40" s="128"/>
      <c r="W40" s="128"/>
      <c r="X40" s="128"/>
      <c r="Y40" s="128"/>
    </row>
    <row r="41" spans="1:25" ht="21" customHeight="1">
      <c r="A41" s="226" t="s">
        <v>139</v>
      </c>
      <c r="B41" s="136"/>
      <c r="C41" s="229">
        <v>5</v>
      </c>
      <c r="D41" s="230"/>
      <c r="E41" s="230">
        <v>56</v>
      </c>
      <c r="F41" s="230"/>
      <c r="G41" s="230">
        <v>9</v>
      </c>
      <c r="H41" s="230"/>
      <c r="I41" s="230">
        <v>20</v>
      </c>
      <c r="J41" s="230"/>
      <c r="K41" s="231">
        <v>90</v>
      </c>
      <c r="L41" s="128"/>
      <c r="M41" s="227" t="s">
        <v>113</v>
      </c>
      <c r="N41" s="228">
        <v>4</v>
      </c>
      <c r="O41" s="128"/>
      <c r="P41" s="128"/>
      <c r="Q41" s="128"/>
      <c r="R41" s="128"/>
      <c r="S41" s="128"/>
      <c r="T41" s="128"/>
      <c r="U41" s="128"/>
      <c r="V41" s="128"/>
      <c r="W41" s="128"/>
      <c r="X41" s="128"/>
      <c r="Y41" s="128"/>
    </row>
    <row r="42" spans="1:25" ht="21" customHeight="1">
      <c r="A42" s="226" t="s">
        <v>511</v>
      </c>
      <c r="B42" s="136"/>
      <c r="C42" s="229">
        <v>5</v>
      </c>
      <c r="D42" s="230"/>
      <c r="E42" s="230">
        <v>21</v>
      </c>
      <c r="F42" s="230"/>
      <c r="G42" s="230">
        <v>13</v>
      </c>
      <c r="H42" s="230"/>
      <c r="I42" s="230">
        <v>17</v>
      </c>
      <c r="J42" s="230"/>
      <c r="K42" s="231">
        <v>56</v>
      </c>
      <c r="L42" s="128"/>
      <c r="M42" s="227" t="s">
        <v>110</v>
      </c>
      <c r="N42" s="228">
        <v>3</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193</v>
      </c>
      <c r="D44" s="234">
        <v>0</v>
      </c>
      <c r="E44" s="234">
        <v>1015</v>
      </c>
      <c r="F44" s="234">
        <v>0</v>
      </c>
      <c r="G44" s="234">
        <v>249</v>
      </c>
      <c r="H44" s="234">
        <v>0</v>
      </c>
      <c r="I44" s="234">
        <v>371</v>
      </c>
      <c r="J44" s="234">
        <v>0</v>
      </c>
      <c r="K44" s="235">
        <v>1828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96FE2-29EF-4457-81E3-2B44A0465C69}">
  <dimension ref="A1:Y51"/>
  <sheetViews>
    <sheetView view="pageBreakPreview" zoomScale="60" zoomScaleNormal="100" workbookViewId="0">
      <selection activeCell="AF36" sqref="AF36"/>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150</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c r="F10" s="230">
        <v>5</v>
      </c>
      <c r="G10" s="230"/>
      <c r="H10" s="230"/>
      <c r="I10" s="230"/>
      <c r="J10" s="230">
        <v>1</v>
      </c>
      <c r="K10" s="231">
        <v>6</v>
      </c>
      <c r="L10" s="128"/>
      <c r="M10" s="227" t="s">
        <v>116</v>
      </c>
      <c r="N10" s="228">
        <v>204</v>
      </c>
      <c r="O10" s="128"/>
      <c r="P10" s="128"/>
      <c r="Q10" s="128"/>
      <c r="R10" s="128"/>
      <c r="S10" s="128"/>
      <c r="T10" s="128"/>
      <c r="U10" s="128"/>
      <c r="V10" s="128"/>
      <c r="W10" s="128"/>
      <c r="X10" s="128"/>
      <c r="Y10" s="128"/>
    </row>
    <row r="11" spans="1:25" ht="21" customHeight="1">
      <c r="A11" s="226" t="s">
        <v>109</v>
      </c>
      <c r="B11" s="136"/>
      <c r="C11" s="229"/>
      <c r="D11" s="230"/>
      <c r="E11" s="230"/>
      <c r="F11" s="230">
        <v>1</v>
      </c>
      <c r="G11" s="230"/>
      <c r="H11" s="230"/>
      <c r="I11" s="230"/>
      <c r="J11" s="230"/>
      <c r="K11" s="231">
        <v>1</v>
      </c>
      <c r="L11" s="128"/>
      <c r="M11" s="227" t="s">
        <v>122</v>
      </c>
      <c r="N11" s="228">
        <v>165</v>
      </c>
      <c r="O11" s="128"/>
      <c r="P11" s="128"/>
      <c r="Q11" s="128"/>
      <c r="R11" s="128"/>
      <c r="S11" s="128"/>
      <c r="T11" s="128"/>
      <c r="U11" s="128"/>
      <c r="V11" s="128"/>
      <c r="W11" s="128"/>
      <c r="X11" s="128"/>
      <c r="Y11" s="128"/>
    </row>
    <row r="12" spans="1:25" ht="21" customHeight="1">
      <c r="A12" s="226" t="s">
        <v>110</v>
      </c>
      <c r="B12" s="136"/>
      <c r="C12" s="229"/>
      <c r="D12" s="230"/>
      <c r="E12" s="230"/>
      <c r="F12" s="230"/>
      <c r="G12" s="230"/>
      <c r="H12" s="230"/>
      <c r="I12" s="230"/>
      <c r="J12" s="230"/>
      <c r="K12" s="231">
        <v>0</v>
      </c>
      <c r="L12" s="128"/>
      <c r="M12" s="227" t="s">
        <v>119</v>
      </c>
      <c r="N12" s="228">
        <v>109</v>
      </c>
      <c r="O12" s="128"/>
      <c r="P12" s="128"/>
      <c r="Q12" s="128"/>
      <c r="R12" s="128"/>
      <c r="S12" s="128"/>
      <c r="T12" s="128"/>
      <c r="U12" s="128"/>
      <c r="V12" s="128"/>
      <c r="W12" s="128"/>
      <c r="X12" s="128"/>
      <c r="Y12" s="128"/>
    </row>
    <row r="13" spans="1:25" ht="21" customHeight="1">
      <c r="A13" s="226" t="s">
        <v>111</v>
      </c>
      <c r="B13" s="136"/>
      <c r="C13" s="229"/>
      <c r="D13" s="230">
        <v>2</v>
      </c>
      <c r="E13" s="230"/>
      <c r="F13" s="230"/>
      <c r="G13" s="230"/>
      <c r="H13" s="230">
        <v>1</v>
      </c>
      <c r="I13" s="230"/>
      <c r="J13" s="230"/>
      <c r="K13" s="231">
        <v>3</v>
      </c>
      <c r="L13" s="128"/>
      <c r="M13" s="227" t="s">
        <v>137</v>
      </c>
      <c r="N13" s="228">
        <v>69</v>
      </c>
      <c r="O13" s="128"/>
      <c r="P13" s="128"/>
      <c r="Q13" s="128"/>
      <c r="R13" s="128"/>
      <c r="S13" s="128"/>
      <c r="T13" s="128"/>
      <c r="U13" s="128"/>
      <c r="V13" s="128"/>
      <c r="W13" s="128"/>
      <c r="X13" s="128"/>
      <c r="Y13" s="128"/>
    </row>
    <row r="14" spans="1:25" ht="21" customHeight="1">
      <c r="A14" s="226" t="s">
        <v>114</v>
      </c>
      <c r="B14" s="136"/>
      <c r="C14" s="229"/>
      <c r="D14" s="230">
        <v>3</v>
      </c>
      <c r="E14" s="230"/>
      <c r="F14" s="230">
        <v>5</v>
      </c>
      <c r="G14" s="230"/>
      <c r="H14" s="230">
        <v>2</v>
      </c>
      <c r="I14" s="230"/>
      <c r="J14" s="230">
        <v>1</v>
      </c>
      <c r="K14" s="231">
        <v>11</v>
      </c>
      <c r="L14" s="128"/>
      <c r="M14" s="227" t="s">
        <v>124</v>
      </c>
      <c r="N14" s="228">
        <v>64</v>
      </c>
      <c r="O14" s="128"/>
      <c r="P14" s="128"/>
      <c r="Q14" s="128"/>
      <c r="R14" s="128"/>
      <c r="S14" s="128"/>
      <c r="T14" s="128"/>
      <c r="U14" s="128"/>
      <c r="V14" s="128"/>
      <c r="W14" s="128"/>
      <c r="X14" s="128"/>
      <c r="Y14" s="128"/>
    </row>
    <row r="15" spans="1:25" ht="21" customHeight="1">
      <c r="A15" s="226" t="s">
        <v>115</v>
      </c>
      <c r="B15" s="136"/>
      <c r="C15" s="229"/>
      <c r="D15" s="230">
        <v>2</v>
      </c>
      <c r="E15" s="230"/>
      <c r="F15" s="230">
        <v>39</v>
      </c>
      <c r="G15" s="230"/>
      <c r="H15" s="230">
        <v>4</v>
      </c>
      <c r="I15" s="230"/>
      <c r="J15" s="230">
        <v>11</v>
      </c>
      <c r="K15" s="231">
        <v>56</v>
      </c>
      <c r="L15" s="128"/>
      <c r="M15" s="227" t="s">
        <v>135</v>
      </c>
      <c r="N15" s="228">
        <v>60</v>
      </c>
      <c r="O15" s="128"/>
      <c r="P15" s="128"/>
      <c r="Q15" s="128"/>
      <c r="R15" s="128"/>
      <c r="S15" s="128"/>
      <c r="T15" s="128"/>
      <c r="U15" s="128"/>
      <c r="V15" s="128"/>
      <c r="W15" s="128"/>
      <c r="X15" s="128"/>
      <c r="Y15" s="128"/>
    </row>
    <row r="16" spans="1:25" ht="21" customHeight="1">
      <c r="A16" s="226" t="s">
        <v>116</v>
      </c>
      <c r="B16" s="136"/>
      <c r="C16" s="229"/>
      <c r="D16" s="230">
        <v>8</v>
      </c>
      <c r="E16" s="230"/>
      <c r="F16" s="230">
        <v>73</v>
      </c>
      <c r="G16" s="230"/>
      <c r="H16" s="230">
        <v>90</v>
      </c>
      <c r="I16" s="230"/>
      <c r="J16" s="230">
        <v>33</v>
      </c>
      <c r="K16" s="231">
        <v>204</v>
      </c>
      <c r="L16" s="128"/>
      <c r="M16" s="227" t="s">
        <v>118</v>
      </c>
      <c r="N16" s="228">
        <v>59</v>
      </c>
      <c r="O16" s="128"/>
      <c r="P16" s="128"/>
      <c r="Q16" s="128"/>
      <c r="R16" s="128"/>
      <c r="S16" s="128"/>
      <c r="T16" s="128"/>
      <c r="U16" s="128"/>
      <c r="V16" s="128"/>
      <c r="W16" s="128"/>
      <c r="X16" s="128"/>
      <c r="Y16" s="128"/>
    </row>
    <row r="17" spans="1:25" ht="21" customHeight="1">
      <c r="A17" s="226" t="s">
        <v>112</v>
      </c>
      <c r="B17" s="136"/>
      <c r="C17" s="229"/>
      <c r="D17" s="230">
        <v>2</v>
      </c>
      <c r="E17" s="230"/>
      <c r="F17" s="230">
        <v>12</v>
      </c>
      <c r="G17" s="230"/>
      <c r="H17" s="230">
        <v>23</v>
      </c>
      <c r="I17" s="230"/>
      <c r="J17" s="230">
        <v>16</v>
      </c>
      <c r="K17" s="231">
        <v>53</v>
      </c>
      <c r="L17" s="128"/>
      <c r="M17" s="227" t="s">
        <v>115</v>
      </c>
      <c r="N17" s="228">
        <v>56</v>
      </c>
      <c r="O17" s="128"/>
      <c r="P17" s="128"/>
      <c r="Q17" s="128"/>
      <c r="R17" s="128"/>
      <c r="S17" s="128"/>
      <c r="T17" s="128"/>
      <c r="U17" s="128"/>
      <c r="V17" s="128"/>
      <c r="W17" s="128"/>
      <c r="X17" s="128"/>
      <c r="Y17" s="128"/>
    </row>
    <row r="18" spans="1:25" ht="21" customHeight="1">
      <c r="A18" s="226" t="s">
        <v>113</v>
      </c>
      <c r="B18" s="136"/>
      <c r="C18" s="229"/>
      <c r="D18" s="230"/>
      <c r="E18" s="230"/>
      <c r="F18" s="230">
        <v>2</v>
      </c>
      <c r="G18" s="230"/>
      <c r="H18" s="230">
        <v>2</v>
      </c>
      <c r="I18" s="230"/>
      <c r="J18" s="230">
        <v>3</v>
      </c>
      <c r="K18" s="231">
        <v>7</v>
      </c>
      <c r="L18" s="128"/>
      <c r="M18" s="227" t="s">
        <v>139</v>
      </c>
      <c r="N18" s="228">
        <v>54</v>
      </c>
      <c r="O18" s="128"/>
      <c r="P18" s="128"/>
      <c r="Q18" s="128"/>
      <c r="R18" s="128"/>
      <c r="S18" s="128"/>
      <c r="T18" s="128"/>
      <c r="U18" s="128"/>
      <c r="V18" s="128"/>
      <c r="W18" s="128"/>
      <c r="X18" s="128"/>
      <c r="Y18" s="128"/>
    </row>
    <row r="19" spans="1:25" ht="21" customHeight="1">
      <c r="A19" s="226" t="s">
        <v>117</v>
      </c>
      <c r="B19" s="136"/>
      <c r="C19" s="229"/>
      <c r="D19" s="230">
        <v>1</v>
      </c>
      <c r="E19" s="230"/>
      <c r="F19" s="230">
        <v>3</v>
      </c>
      <c r="G19" s="230"/>
      <c r="H19" s="230">
        <v>5</v>
      </c>
      <c r="I19" s="230"/>
      <c r="J19" s="230">
        <v>3</v>
      </c>
      <c r="K19" s="231">
        <v>12</v>
      </c>
      <c r="L19" s="128"/>
      <c r="M19" s="227" t="s">
        <v>112</v>
      </c>
      <c r="N19" s="228">
        <v>53</v>
      </c>
      <c r="O19" s="128"/>
      <c r="P19" s="128"/>
      <c r="Q19" s="128"/>
      <c r="R19" s="128"/>
      <c r="S19" s="128"/>
      <c r="T19" s="128"/>
      <c r="U19" s="128"/>
      <c r="V19" s="128"/>
      <c r="W19" s="128"/>
      <c r="X19" s="128"/>
      <c r="Y19" s="128"/>
    </row>
    <row r="20" spans="1:25" ht="21" customHeight="1">
      <c r="A20" s="226" t="s">
        <v>122</v>
      </c>
      <c r="B20" s="136"/>
      <c r="C20" s="229"/>
      <c r="D20" s="230">
        <v>7</v>
      </c>
      <c r="E20" s="230"/>
      <c r="F20" s="230">
        <v>86</v>
      </c>
      <c r="G20" s="230"/>
      <c r="H20" s="230">
        <v>57</v>
      </c>
      <c r="I20" s="230"/>
      <c r="J20" s="230">
        <v>15</v>
      </c>
      <c r="K20" s="231">
        <v>165</v>
      </c>
      <c r="L20" s="128"/>
      <c r="M20" s="227" t="s">
        <v>126</v>
      </c>
      <c r="N20" s="228">
        <v>43</v>
      </c>
      <c r="O20" s="128"/>
      <c r="P20" s="128"/>
      <c r="Q20" s="128"/>
      <c r="R20" s="128"/>
      <c r="S20" s="128"/>
      <c r="T20" s="128"/>
      <c r="U20" s="128"/>
      <c r="V20" s="128"/>
      <c r="W20" s="128"/>
      <c r="X20" s="128"/>
      <c r="Y20" s="128"/>
    </row>
    <row r="21" spans="1:25" ht="21" customHeight="1">
      <c r="A21" s="226" t="s">
        <v>118</v>
      </c>
      <c r="B21" s="136"/>
      <c r="C21" s="229"/>
      <c r="D21" s="230">
        <v>1</v>
      </c>
      <c r="E21" s="230"/>
      <c r="F21" s="230">
        <v>10</v>
      </c>
      <c r="G21" s="230"/>
      <c r="H21" s="230">
        <v>34</v>
      </c>
      <c r="I21" s="230"/>
      <c r="J21" s="230">
        <v>14</v>
      </c>
      <c r="K21" s="231">
        <v>59</v>
      </c>
      <c r="L21" s="128"/>
      <c r="M21" s="227" t="s">
        <v>128</v>
      </c>
      <c r="N21" s="228">
        <v>39</v>
      </c>
      <c r="O21" s="128"/>
      <c r="P21" s="128"/>
      <c r="Q21" s="128"/>
      <c r="R21" s="128"/>
      <c r="S21" s="128"/>
      <c r="T21" s="128"/>
      <c r="U21" s="128"/>
      <c r="V21" s="128"/>
      <c r="W21" s="128"/>
      <c r="X21" s="128"/>
      <c r="Y21" s="128"/>
    </row>
    <row r="22" spans="1:25" ht="21" customHeight="1">
      <c r="A22" s="226" t="s">
        <v>119</v>
      </c>
      <c r="B22" s="136"/>
      <c r="C22" s="229"/>
      <c r="D22" s="230">
        <v>16</v>
      </c>
      <c r="E22" s="230"/>
      <c r="F22" s="230">
        <v>44</v>
      </c>
      <c r="G22" s="230"/>
      <c r="H22" s="230">
        <v>28</v>
      </c>
      <c r="I22" s="230"/>
      <c r="J22" s="230">
        <v>21</v>
      </c>
      <c r="K22" s="231">
        <v>109</v>
      </c>
      <c r="L22" s="128"/>
      <c r="M22" s="227" t="s">
        <v>123</v>
      </c>
      <c r="N22" s="228">
        <v>34</v>
      </c>
      <c r="O22" s="128"/>
      <c r="P22" s="128"/>
      <c r="Q22" s="128"/>
      <c r="R22" s="128"/>
      <c r="S22" s="128"/>
      <c r="T22" s="128"/>
      <c r="U22" s="128"/>
      <c r="V22" s="128"/>
      <c r="W22" s="128"/>
      <c r="X22" s="128"/>
      <c r="Y22" s="128"/>
    </row>
    <row r="23" spans="1:25" ht="21" customHeight="1">
      <c r="A23" s="226" t="s">
        <v>120</v>
      </c>
      <c r="B23" s="136"/>
      <c r="C23" s="229"/>
      <c r="D23" s="230"/>
      <c r="E23" s="230"/>
      <c r="F23" s="230">
        <v>8</v>
      </c>
      <c r="G23" s="230"/>
      <c r="H23" s="230">
        <v>8</v>
      </c>
      <c r="I23" s="230"/>
      <c r="J23" s="230">
        <v>2</v>
      </c>
      <c r="K23" s="231">
        <v>18</v>
      </c>
      <c r="L23" s="128"/>
      <c r="M23" s="227" t="s">
        <v>511</v>
      </c>
      <c r="N23" s="228">
        <v>29</v>
      </c>
      <c r="O23" s="128"/>
      <c r="P23" s="128"/>
      <c r="Q23" s="128"/>
      <c r="R23" s="128"/>
      <c r="S23" s="128"/>
      <c r="T23" s="128"/>
      <c r="U23" s="128"/>
      <c r="V23" s="128"/>
      <c r="W23" s="128"/>
      <c r="X23" s="128"/>
      <c r="Y23" s="128"/>
    </row>
    <row r="24" spans="1:25" ht="21" customHeight="1">
      <c r="A24" s="226" t="s">
        <v>121</v>
      </c>
      <c r="B24" s="136"/>
      <c r="C24" s="229"/>
      <c r="D24" s="230">
        <v>3</v>
      </c>
      <c r="E24" s="230"/>
      <c r="F24" s="230">
        <v>3</v>
      </c>
      <c r="G24" s="230"/>
      <c r="H24" s="230">
        <v>9</v>
      </c>
      <c r="I24" s="230"/>
      <c r="J24" s="230">
        <v>5</v>
      </c>
      <c r="K24" s="231">
        <v>20</v>
      </c>
      <c r="L24" s="128"/>
      <c r="M24" s="227" t="s">
        <v>121</v>
      </c>
      <c r="N24" s="228">
        <v>20</v>
      </c>
      <c r="O24" s="128"/>
      <c r="P24" s="128"/>
      <c r="Q24" s="128"/>
      <c r="R24" s="128"/>
      <c r="S24" s="128"/>
      <c r="T24" s="128"/>
      <c r="U24" s="128"/>
      <c r="V24" s="128"/>
      <c r="W24" s="128"/>
      <c r="X24" s="128"/>
      <c r="Y24" s="128"/>
    </row>
    <row r="25" spans="1:25" ht="21" customHeight="1">
      <c r="A25" s="226" t="s">
        <v>123</v>
      </c>
      <c r="B25" s="136"/>
      <c r="C25" s="229"/>
      <c r="D25" s="230">
        <v>4</v>
      </c>
      <c r="E25" s="230"/>
      <c r="F25" s="230">
        <v>10</v>
      </c>
      <c r="G25" s="230"/>
      <c r="H25" s="230">
        <v>8</v>
      </c>
      <c r="I25" s="230"/>
      <c r="J25" s="230">
        <v>12</v>
      </c>
      <c r="K25" s="231">
        <v>34</v>
      </c>
      <c r="L25" s="128"/>
      <c r="M25" s="227" t="s">
        <v>120</v>
      </c>
      <c r="N25" s="228">
        <v>18</v>
      </c>
      <c r="O25" s="128"/>
      <c r="P25" s="128"/>
      <c r="Q25" s="128"/>
      <c r="R25" s="128"/>
      <c r="S25" s="128"/>
      <c r="T25" s="128"/>
      <c r="U25" s="128"/>
      <c r="V25" s="128"/>
      <c r="W25" s="128"/>
      <c r="X25" s="128"/>
      <c r="Y25" s="128"/>
    </row>
    <row r="26" spans="1:25" ht="21" customHeight="1">
      <c r="A26" s="226" t="s">
        <v>124</v>
      </c>
      <c r="B26" s="136"/>
      <c r="C26" s="229"/>
      <c r="D26" s="230">
        <v>5</v>
      </c>
      <c r="E26" s="230"/>
      <c r="F26" s="230">
        <v>34</v>
      </c>
      <c r="G26" s="230"/>
      <c r="H26" s="230">
        <v>16</v>
      </c>
      <c r="I26" s="230"/>
      <c r="J26" s="230">
        <v>9</v>
      </c>
      <c r="K26" s="231">
        <v>64</v>
      </c>
      <c r="L26" s="128"/>
      <c r="M26" s="227" t="s">
        <v>133</v>
      </c>
      <c r="N26" s="228">
        <v>18</v>
      </c>
      <c r="O26" s="128"/>
      <c r="P26" s="128"/>
      <c r="Q26" s="128"/>
      <c r="R26" s="128"/>
      <c r="S26" s="128"/>
      <c r="T26" s="128"/>
      <c r="U26" s="128"/>
      <c r="V26" s="128"/>
      <c r="W26" s="128"/>
      <c r="X26" s="128"/>
      <c r="Y26" s="128"/>
    </row>
    <row r="27" spans="1:25" ht="21" customHeight="1">
      <c r="A27" s="226" t="s">
        <v>125</v>
      </c>
      <c r="B27" s="136"/>
      <c r="C27" s="229"/>
      <c r="D27" s="230"/>
      <c r="E27" s="230"/>
      <c r="F27" s="230">
        <v>1</v>
      </c>
      <c r="G27" s="230"/>
      <c r="H27" s="230">
        <v>1</v>
      </c>
      <c r="I27" s="230"/>
      <c r="J27" s="230"/>
      <c r="K27" s="231">
        <v>2</v>
      </c>
      <c r="L27" s="128"/>
      <c r="M27" s="227" t="s">
        <v>131</v>
      </c>
      <c r="N27" s="228">
        <v>16</v>
      </c>
      <c r="O27" s="128"/>
      <c r="P27" s="128"/>
      <c r="Q27" s="128"/>
      <c r="R27" s="128"/>
      <c r="S27" s="128"/>
      <c r="T27" s="128"/>
      <c r="U27" s="128"/>
      <c r="V27" s="128"/>
      <c r="W27" s="128"/>
      <c r="X27" s="128"/>
      <c r="Y27" s="128"/>
    </row>
    <row r="28" spans="1:25" ht="21" customHeight="1">
      <c r="A28" s="226" t="s">
        <v>126</v>
      </c>
      <c r="B28" s="136"/>
      <c r="C28" s="229"/>
      <c r="D28" s="230">
        <v>7</v>
      </c>
      <c r="E28" s="230"/>
      <c r="F28" s="230">
        <v>23</v>
      </c>
      <c r="G28" s="230"/>
      <c r="H28" s="230">
        <v>2</v>
      </c>
      <c r="I28" s="230"/>
      <c r="J28" s="230">
        <v>11</v>
      </c>
      <c r="K28" s="231">
        <v>43</v>
      </c>
      <c r="L28" s="128"/>
      <c r="M28" s="227" t="s">
        <v>134</v>
      </c>
      <c r="N28" s="228">
        <v>15</v>
      </c>
      <c r="O28" s="128"/>
      <c r="P28" s="128"/>
      <c r="Q28" s="128"/>
      <c r="R28" s="128"/>
      <c r="S28" s="128"/>
      <c r="T28" s="128"/>
      <c r="U28" s="128"/>
      <c r="V28" s="128"/>
      <c r="W28" s="128"/>
      <c r="X28" s="128"/>
      <c r="Y28" s="128"/>
    </row>
    <row r="29" spans="1:25" ht="21" customHeight="1">
      <c r="A29" s="226" t="s">
        <v>127</v>
      </c>
      <c r="B29" s="136"/>
      <c r="C29" s="229"/>
      <c r="D29" s="230"/>
      <c r="E29" s="230"/>
      <c r="F29" s="230">
        <v>3</v>
      </c>
      <c r="G29" s="230"/>
      <c r="H29" s="230">
        <v>4</v>
      </c>
      <c r="I29" s="230"/>
      <c r="J29" s="230">
        <v>2</v>
      </c>
      <c r="K29" s="231">
        <v>9</v>
      </c>
      <c r="L29" s="128"/>
      <c r="M29" s="227" t="s">
        <v>132</v>
      </c>
      <c r="N29" s="228">
        <v>14</v>
      </c>
      <c r="O29" s="128"/>
      <c r="P29" s="128"/>
      <c r="Q29" s="128"/>
      <c r="R29" s="128"/>
      <c r="S29" s="128"/>
      <c r="T29" s="128"/>
      <c r="U29" s="128"/>
      <c r="V29" s="128"/>
      <c r="W29" s="128"/>
      <c r="X29" s="128"/>
      <c r="Y29" s="128"/>
    </row>
    <row r="30" spans="1:25" ht="21" customHeight="1">
      <c r="A30" s="226" t="s">
        <v>128</v>
      </c>
      <c r="B30" s="136"/>
      <c r="C30" s="229"/>
      <c r="D30" s="230">
        <v>11</v>
      </c>
      <c r="E30" s="230"/>
      <c r="F30" s="230">
        <v>10</v>
      </c>
      <c r="G30" s="230"/>
      <c r="H30" s="230">
        <v>12</v>
      </c>
      <c r="I30" s="230"/>
      <c r="J30" s="230">
        <v>6</v>
      </c>
      <c r="K30" s="231">
        <v>39</v>
      </c>
      <c r="L30" s="128"/>
      <c r="M30" s="227" t="s">
        <v>117</v>
      </c>
      <c r="N30" s="228">
        <v>12</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v>2</v>
      </c>
      <c r="I31" s="230"/>
      <c r="J31" s="230">
        <v>2</v>
      </c>
      <c r="K31" s="231">
        <v>4</v>
      </c>
      <c r="L31" s="128"/>
      <c r="M31" s="227" t="s">
        <v>114</v>
      </c>
      <c r="N31" s="228">
        <v>11</v>
      </c>
      <c r="O31" s="128"/>
      <c r="P31" s="128"/>
      <c r="Q31" s="128"/>
      <c r="R31" s="128"/>
      <c r="S31" s="128"/>
      <c r="T31" s="128"/>
      <c r="U31" s="128"/>
      <c r="V31" s="128"/>
      <c r="W31" s="128"/>
      <c r="X31" s="128"/>
      <c r="Y31" s="128"/>
    </row>
    <row r="32" spans="1:25" ht="21" customHeight="1">
      <c r="A32" s="226" t="s">
        <v>130</v>
      </c>
      <c r="B32" s="136"/>
      <c r="C32" s="229"/>
      <c r="D32" s="230">
        <v>7</v>
      </c>
      <c r="E32" s="230"/>
      <c r="F32" s="230">
        <v>1</v>
      </c>
      <c r="G32" s="230"/>
      <c r="H32" s="230">
        <v>1</v>
      </c>
      <c r="I32" s="230"/>
      <c r="J32" s="230"/>
      <c r="K32" s="231">
        <v>9</v>
      </c>
      <c r="L32" s="128"/>
      <c r="M32" s="227" t="s">
        <v>127</v>
      </c>
      <c r="N32" s="228">
        <v>9</v>
      </c>
      <c r="O32" s="128"/>
      <c r="P32" s="128"/>
      <c r="Q32" s="128"/>
      <c r="R32" s="128"/>
      <c r="S32" s="128"/>
      <c r="T32" s="128"/>
      <c r="U32" s="128"/>
      <c r="V32" s="128"/>
      <c r="W32" s="128"/>
      <c r="X32" s="128"/>
      <c r="Y32" s="128"/>
    </row>
    <row r="33" spans="1:25" ht="21" customHeight="1">
      <c r="A33" s="226" t="s">
        <v>131</v>
      </c>
      <c r="B33" s="136"/>
      <c r="C33" s="229"/>
      <c r="D33" s="230">
        <v>4</v>
      </c>
      <c r="E33" s="230"/>
      <c r="F33" s="230">
        <v>2</v>
      </c>
      <c r="G33" s="230"/>
      <c r="H33" s="230">
        <v>5</v>
      </c>
      <c r="I33" s="230"/>
      <c r="J33" s="230">
        <v>5</v>
      </c>
      <c r="K33" s="231">
        <v>16</v>
      </c>
      <c r="L33" s="128"/>
      <c r="M33" s="227" t="s">
        <v>130</v>
      </c>
      <c r="N33" s="228">
        <v>9</v>
      </c>
      <c r="O33" s="128"/>
      <c r="P33" s="128"/>
      <c r="Q33" s="128"/>
      <c r="R33" s="128"/>
      <c r="S33" s="128"/>
      <c r="T33" s="128"/>
      <c r="U33" s="128"/>
      <c r="V33" s="128"/>
      <c r="W33" s="128"/>
      <c r="X33" s="128"/>
      <c r="Y33" s="128"/>
    </row>
    <row r="34" spans="1:25" ht="21" customHeight="1">
      <c r="A34" s="226" t="s">
        <v>132</v>
      </c>
      <c r="B34" s="136"/>
      <c r="C34" s="229"/>
      <c r="D34" s="230">
        <v>1</v>
      </c>
      <c r="E34" s="230"/>
      <c r="F34" s="230">
        <v>4</v>
      </c>
      <c r="G34" s="230"/>
      <c r="H34" s="230">
        <v>6</v>
      </c>
      <c r="I34" s="230"/>
      <c r="J34" s="230">
        <v>3</v>
      </c>
      <c r="K34" s="231">
        <v>14</v>
      </c>
      <c r="L34" s="128"/>
      <c r="M34" s="227" t="s">
        <v>136</v>
      </c>
      <c r="N34" s="228">
        <v>9</v>
      </c>
      <c r="O34" s="128"/>
      <c r="P34" s="128"/>
      <c r="Q34" s="128"/>
      <c r="R34" s="128"/>
      <c r="S34" s="128"/>
      <c r="T34" s="128"/>
      <c r="U34" s="128"/>
      <c r="V34" s="128"/>
      <c r="W34" s="128"/>
      <c r="X34" s="128"/>
      <c r="Y34" s="128"/>
    </row>
    <row r="35" spans="1:25" ht="21" customHeight="1">
      <c r="A35" s="226" t="s">
        <v>133</v>
      </c>
      <c r="B35" s="136"/>
      <c r="C35" s="229"/>
      <c r="D35" s="230">
        <v>2</v>
      </c>
      <c r="E35" s="230"/>
      <c r="F35" s="230">
        <v>15</v>
      </c>
      <c r="G35" s="230"/>
      <c r="H35" s="230"/>
      <c r="I35" s="230"/>
      <c r="J35" s="230">
        <v>1</v>
      </c>
      <c r="K35" s="231">
        <v>18</v>
      </c>
      <c r="L35" s="128"/>
      <c r="M35" s="227" t="s">
        <v>113</v>
      </c>
      <c r="N35" s="228">
        <v>7</v>
      </c>
      <c r="O35" s="128"/>
      <c r="P35" s="128"/>
      <c r="Q35" s="128"/>
      <c r="R35" s="128"/>
      <c r="S35" s="128"/>
      <c r="T35" s="128"/>
      <c r="U35" s="128"/>
      <c r="V35" s="128"/>
      <c r="W35" s="128"/>
      <c r="X35" s="128"/>
      <c r="Y35" s="128"/>
    </row>
    <row r="36" spans="1:25" ht="21" customHeight="1">
      <c r="A36" s="226" t="s">
        <v>134</v>
      </c>
      <c r="B36" s="136"/>
      <c r="C36" s="229"/>
      <c r="D36" s="230">
        <v>3</v>
      </c>
      <c r="E36" s="230"/>
      <c r="F36" s="230">
        <v>7</v>
      </c>
      <c r="G36" s="230"/>
      <c r="H36" s="230">
        <v>5</v>
      </c>
      <c r="I36" s="230"/>
      <c r="J36" s="230"/>
      <c r="K36" s="231">
        <v>15</v>
      </c>
      <c r="L36" s="128"/>
      <c r="M36" s="227" t="s">
        <v>108</v>
      </c>
      <c r="N36" s="228">
        <v>6</v>
      </c>
      <c r="O36" s="128"/>
      <c r="P36" s="128"/>
      <c r="Q36" s="128"/>
      <c r="R36" s="128"/>
      <c r="S36" s="128"/>
      <c r="T36" s="128"/>
      <c r="U36" s="128"/>
      <c r="V36" s="128"/>
      <c r="W36" s="128"/>
      <c r="X36" s="128"/>
      <c r="Y36" s="128"/>
    </row>
    <row r="37" spans="1:25" ht="21" customHeight="1">
      <c r="A37" s="226" t="s">
        <v>135</v>
      </c>
      <c r="B37" s="136"/>
      <c r="C37" s="229"/>
      <c r="D37" s="230">
        <v>5</v>
      </c>
      <c r="E37" s="230"/>
      <c r="F37" s="230">
        <v>12</v>
      </c>
      <c r="G37" s="230"/>
      <c r="H37" s="230">
        <v>24</v>
      </c>
      <c r="I37" s="230"/>
      <c r="J37" s="230">
        <v>19</v>
      </c>
      <c r="K37" s="231">
        <v>60</v>
      </c>
      <c r="L37" s="128"/>
      <c r="M37" s="227" t="s">
        <v>129</v>
      </c>
      <c r="N37" s="228">
        <v>4</v>
      </c>
      <c r="O37" s="128"/>
      <c r="P37" s="128"/>
      <c r="Q37" s="128"/>
      <c r="R37" s="128"/>
      <c r="S37" s="128"/>
      <c r="T37" s="128"/>
      <c r="U37" s="128"/>
      <c r="V37" s="128"/>
      <c r="W37" s="128"/>
      <c r="X37" s="128"/>
      <c r="Y37" s="128"/>
    </row>
    <row r="38" spans="1:25" ht="21" customHeight="1">
      <c r="A38" s="226" t="s">
        <v>136</v>
      </c>
      <c r="B38" s="136"/>
      <c r="C38" s="229"/>
      <c r="D38" s="230"/>
      <c r="E38" s="230"/>
      <c r="F38" s="230">
        <v>2</v>
      </c>
      <c r="G38" s="230"/>
      <c r="H38" s="230">
        <v>5</v>
      </c>
      <c r="I38" s="230"/>
      <c r="J38" s="230">
        <v>2</v>
      </c>
      <c r="K38" s="231">
        <v>9</v>
      </c>
      <c r="L38" s="128"/>
      <c r="M38" s="227" t="s">
        <v>138</v>
      </c>
      <c r="N38" s="228">
        <v>4</v>
      </c>
      <c r="O38" s="128"/>
      <c r="P38" s="128"/>
      <c r="Q38" s="128"/>
      <c r="R38" s="128"/>
      <c r="S38" s="128"/>
      <c r="T38" s="128"/>
      <c r="U38" s="128"/>
      <c r="V38" s="128"/>
      <c r="W38" s="128"/>
      <c r="X38" s="128"/>
      <c r="Y38" s="128"/>
    </row>
    <row r="39" spans="1:25" ht="21" customHeight="1">
      <c r="A39" s="226" t="s">
        <v>137</v>
      </c>
      <c r="B39" s="136"/>
      <c r="C39" s="229"/>
      <c r="D39" s="230">
        <v>27</v>
      </c>
      <c r="E39" s="230"/>
      <c r="F39" s="230">
        <v>15</v>
      </c>
      <c r="G39" s="230"/>
      <c r="H39" s="230">
        <v>15</v>
      </c>
      <c r="I39" s="230"/>
      <c r="J39" s="230">
        <v>12</v>
      </c>
      <c r="K39" s="231">
        <v>69</v>
      </c>
      <c r="L39" s="128"/>
      <c r="M39" s="227" t="s">
        <v>111</v>
      </c>
      <c r="N39" s="228">
        <v>3</v>
      </c>
      <c r="O39" s="128"/>
      <c r="P39" s="128"/>
      <c r="Q39" s="128"/>
      <c r="R39" s="128"/>
      <c r="S39" s="128"/>
      <c r="T39" s="128"/>
      <c r="U39" s="128"/>
      <c r="V39" s="128"/>
      <c r="W39" s="128"/>
      <c r="X39" s="128"/>
      <c r="Y39" s="128"/>
    </row>
    <row r="40" spans="1:25" ht="21" customHeight="1">
      <c r="A40" s="226" t="s">
        <v>138</v>
      </c>
      <c r="B40" s="136"/>
      <c r="C40" s="229"/>
      <c r="D40" s="230">
        <v>2</v>
      </c>
      <c r="E40" s="230"/>
      <c r="F40" s="230">
        <v>2</v>
      </c>
      <c r="G40" s="230"/>
      <c r="H40" s="230"/>
      <c r="I40" s="230"/>
      <c r="J40" s="230"/>
      <c r="K40" s="231">
        <v>4</v>
      </c>
      <c r="L40" s="128"/>
      <c r="M40" s="227" t="s">
        <v>125</v>
      </c>
      <c r="N40" s="228">
        <v>2</v>
      </c>
      <c r="O40" s="128"/>
      <c r="P40" s="128"/>
      <c r="Q40" s="128"/>
      <c r="R40" s="128"/>
      <c r="S40" s="128"/>
      <c r="T40" s="128"/>
      <c r="U40" s="128"/>
      <c r="V40" s="128"/>
      <c r="W40" s="128"/>
      <c r="X40" s="128"/>
      <c r="Y40" s="128"/>
    </row>
    <row r="41" spans="1:25" ht="21" customHeight="1">
      <c r="A41" s="226" t="s">
        <v>139</v>
      </c>
      <c r="B41" s="136"/>
      <c r="C41" s="229"/>
      <c r="D41" s="230"/>
      <c r="E41" s="230"/>
      <c r="F41" s="230">
        <v>45</v>
      </c>
      <c r="G41" s="230"/>
      <c r="H41" s="230">
        <v>2</v>
      </c>
      <c r="I41" s="230"/>
      <c r="J41" s="230">
        <v>7</v>
      </c>
      <c r="K41" s="231">
        <v>54</v>
      </c>
      <c r="L41" s="128"/>
      <c r="M41" s="227" t="s">
        <v>109</v>
      </c>
      <c r="N41" s="228">
        <v>1</v>
      </c>
      <c r="O41" s="128"/>
      <c r="P41" s="128"/>
      <c r="Q41" s="128"/>
      <c r="R41" s="128"/>
      <c r="S41" s="128"/>
      <c r="T41" s="128"/>
      <c r="U41" s="128"/>
      <c r="V41" s="128"/>
      <c r="W41" s="128"/>
      <c r="X41" s="128"/>
      <c r="Y41" s="128"/>
    </row>
    <row r="42" spans="1:25" ht="21" customHeight="1">
      <c r="A42" s="226" t="s">
        <v>511</v>
      </c>
      <c r="B42" s="136"/>
      <c r="C42" s="229"/>
      <c r="D42" s="230">
        <v>2</v>
      </c>
      <c r="E42" s="230"/>
      <c r="F42" s="230">
        <v>6</v>
      </c>
      <c r="G42" s="230"/>
      <c r="H42" s="230">
        <v>9</v>
      </c>
      <c r="I42" s="230"/>
      <c r="J42" s="230">
        <v>12</v>
      </c>
      <c r="K42" s="231">
        <v>29</v>
      </c>
      <c r="L42" s="128"/>
      <c r="M42" s="227" t="s">
        <v>110</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0</v>
      </c>
      <c r="D44" s="234">
        <v>125</v>
      </c>
      <c r="E44" s="234">
        <v>0</v>
      </c>
      <c r="F44" s="234">
        <v>483</v>
      </c>
      <c r="G44" s="234">
        <v>0</v>
      </c>
      <c r="H44" s="234">
        <v>380</v>
      </c>
      <c r="I44" s="234">
        <v>0</v>
      </c>
      <c r="J44" s="234">
        <v>228</v>
      </c>
      <c r="K44" s="235">
        <v>1216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DF17-E94E-4F4F-B0A2-BD5F4467DBEE}">
  <dimension ref="A1:Y51"/>
  <sheetViews>
    <sheetView view="pageBreakPreview" zoomScale="60" zoomScaleNormal="100" workbookViewId="0">
      <selection activeCell="C38" sqref="C38"/>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151</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1</v>
      </c>
      <c r="F10" s="230"/>
      <c r="G10" s="230"/>
      <c r="H10" s="230"/>
      <c r="I10" s="230">
        <v>2</v>
      </c>
      <c r="J10" s="230"/>
      <c r="K10" s="231">
        <v>3</v>
      </c>
      <c r="L10" s="128"/>
      <c r="M10" s="227" t="s">
        <v>123</v>
      </c>
      <c r="N10" s="228">
        <v>223</v>
      </c>
      <c r="O10" s="128"/>
      <c r="P10" s="128"/>
      <c r="Q10" s="128"/>
      <c r="R10" s="128"/>
      <c r="S10" s="128"/>
      <c r="T10" s="128"/>
      <c r="U10" s="128"/>
      <c r="V10" s="128"/>
      <c r="W10" s="128"/>
      <c r="X10" s="128"/>
      <c r="Y10" s="128"/>
    </row>
    <row r="11" spans="1:25" ht="21" customHeight="1">
      <c r="A11" s="226" t="s">
        <v>109</v>
      </c>
      <c r="B11" s="136"/>
      <c r="C11" s="229">
        <v>7</v>
      </c>
      <c r="D11" s="230"/>
      <c r="E11" s="230"/>
      <c r="F11" s="230"/>
      <c r="G11" s="230">
        <v>1</v>
      </c>
      <c r="H11" s="230"/>
      <c r="I11" s="230"/>
      <c r="J11" s="230"/>
      <c r="K11" s="231">
        <v>8</v>
      </c>
      <c r="L11" s="128"/>
      <c r="M11" s="227" t="s">
        <v>116</v>
      </c>
      <c r="N11" s="228">
        <v>213</v>
      </c>
      <c r="O11" s="128"/>
      <c r="P11" s="128"/>
      <c r="Q11" s="128"/>
      <c r="R11" s="128"/>
      <c r="S11" s="128"/>
      <c r="T11" s="128"/>
      <c r="U11" s="128"/>
      <c r="V11" s="128"/>
      <c r="W11" s="128"/>
      <c r="X11" s="128"/>
      <c r="Y11" s="128"/>
    </row>
    <row r="12" spans="1:25" ht="21" customHeight="1">
      <c r="A12" s="226" t="s">
        <v>110</v>
      </c>
      <c r="B12" s="136"/>
      <c r="C12" s="229">
        <v>1</v>
      </c>
      <c r="D12" s="230"/>
      <c r="E12" s="230"/>
      <c r="F12" s="230"/>
      <c r="G12" s="230">
        <v>1</v>
      </c>
      <c r="H12" s="230"/>
      <c r="I12" s="230"/>
      <c r="J12" s="230"/>
      <c r="K12" s="231">
        <v>2</v>
      </c>
      <c r="L12" s="128"/>
      <c r="M12" s="227" t="s">
        <v>115</v>
      </c>
      <c r="N12" s="228">
        <v>137</v>
      </c>
      <c r="O12" s="128"/>
      <c r="P12" s="128"/>
      <c r="Q12" s="128"/>
      <c r="R12" s="128"/>
      <c r="S12" s="128"/>
      <c r="T12" s="128"/>
      <c r="U12" s="128"/>
      <c r="V12" s="128"/>
      <c r="W12" s="128"/>
      <c r="X12" s="128"/>
      <c r="Y12" s="128"/>
    </row>
    <row r="13" spans="1:25" ht="21" customHeight="1">
      <c r="A13" s="226" t="s">
        <v>111</v>
      </c>
      <c r="B13" s="136"/>
      <c r="C13" s="229"/>
      <c r="D13" s="230"/>
      <c r="E13" s="230">
        <v>1</v>
      </c>
      <c r="F13" s="230"/>
      <c r="G13" s="230"/>
      <c r="H13" s="230"/>
      <c r="I13" s="230"/>
      <c r="J13" s="230"/>
      <c r="K13" s="231">
        <v>1</v>
      </c>
      <c r="L13" s="128"/>
      <c r="M13" s="227" t="s">
        <v>121</v>
      </c>
      <c r="N13" s="228">
        <v>94</v>
      </c>
      <c r="O13" s="128"/>
      <c r="P13" s="128"/>
      <c r="Q13" s="128"/>
      <c r="R13" s="128"/>
      <c r="S13" s="128"/>
      <c r="T13" s="128"/>
      <c r="U13" s="128"/>
      <c r="V13" s="128"/>
      <c r="W13" s="128"/>
      <c r="X13" s="128"/>
      <c r="Y13" s="128"/>
    </row>
    <row r="14" spans="1:25" ht="21" customHeight="1">
      <c r="A14" s="226" t="s">
        <v>114</v>
      </c>
      <c r="B14" s="136"/>
      <c r="C14" s="229">
        <v>3</v>
      </c>
      <c r="D14" s="230"/>
      <c r="E14" s="230">
        <v>5</v>
      </c>
      <c r="F14" s="230"/>
      <c r="G14" s="230">
        <v>4</v>
      </c>
      <c r="H14" s="230"/>
      <c r="I14" s="230">
        <v>2</v>
      </c>
      <c r="J14" s="230"/>
      <c r="K14" s="231">
        <v>14</v>
      </c>
      <c r="L14" s="128"/>
      <c r="M14" s="227" t="s">
        <v>119</v>
      </c>
      <c r="N14" s="228">
        <v>71</v>
      </c>
      <c r="O14" s="128"/>
      <c r="P14" s="128"/>
      <c r="Q14" s="128"/>
      <c r="R14" s="128"/>
      <c r="S14" s="128"/>
      <c r="T14" s="128"/>
      <c r="U14" s="128"/>
      <c r="V14" s="128"/>
      <c r="W14" s="128"/>
      <c r="X14" s="128"/>
      <c r="Y14" s="128"/>
    </row>
    <row r="15" spans="1:25" ht="21" customHeight="1">
      <c r="A15" s="226" t="s">
        <v>115</v>
      </c>
      <c r="B15" s="136"/>
      <c r="C15" s="229">
        <v>2</v>
      </c>
      <c r="D15" s="230"/>
      <c r="E15" s="230">
        <v>28</v>
      </c>
      <c r="F15" s="230"/>
      <c r="G15" s="230">
        <v>28</v>
      </c>
      <c r="H15" s="230"/>
      <c r="I15" s="230">
        <v>79</v>
      </c>
      <c r="J15" s="230"/>
      <c r="K15" s="231">
        <v>137</v>
      </c>
      <c r="L15" s="128"/>
      <c r="M15" s="227" t="s">
        <v>135</v>
      </c>
      <c r="N15" s="228">
        <v>65</v>
      </c>
      <c r="O15" s="128"/>
      <c r="P15" s="128"/>
      <c r="Q15" s="128"/>
      <c r="R15" s="128"/>
      <c r="S15" s="128"/>
      <c r="T15" s="128"/>
      <c r="U15" s="128"/>
      <c r="V15" s="128"/>
      <c r="W15" s="128"/>
      <c r="X15" s="128"/>
      <c r="Y15" s="128"/>
    </row>
    <row r="16" spans="1:25" ht="21" customHeight="1">
      <c r="A16" s="226" t="s">
        <v>116</v>
      </c>
      <c r="B16" s="136"/>
      <c r="C16" s="229">
        <v>4</v>
      </c>
      <c r="D16" s="230"/>
      <c r="E16" s="230">
        <v>158</v>
      </c>
      <c r="F16" s="230"/>
      <c r="G16" s="230">
        <v>30</v>
      </c>
      <c r="H16" s="230"/>
      <c r="I16" s="230">
        <v>21</v>
      </c>
      <c r="J16" s="230"/>
      <c r="K16" s="231">
        <v>213</v>
      </c>
      <c r="L16" s="128"/>
      <c r="M16" s="227" t="s">
        <v>122</v>
      </c>
      <c r="N16" s="228">
        <v>60</v>
      </c>
      <c r="O16" s="128"/>
      <c r="P16" s="128"/>
      <c r="Q16" s="128"/>
      <c r="R16" s="128"/>
      <c r="S16" s="128"/>
      <c r="T16" s="128"/>
      <c r="U16" s="128"/>
      <c r="V16" s="128"/>
      <c r="W16" s="128"/>
      <c r="X16" s="128"/>
      <c r="Y16" s="128"/>
    </row>
    <row r="17" spans="1:25" ht="21" customHeight="1">
      <c r="A17" s="226" t="s">
        <v>112</v>
      </c>
      <c r="B17" s="136"/>
      <c r="C17" s="229"/>
      <c r="D17" s="230"/>
      <c r="E17" s="230">
        <v>3</v>
      </c>
      <c r="F17" s="230"/>
      <c r="G17" s="230">
        <v>3</v>
      </c>
      <c r="H17" s="230"/>
      <c r="I17" s="230">
        <v>10</v>
      </c>
      <c r="J17" s="230"/>
      <c r="K17" s="231">
        <v>16</v>
      </c>
      <c r="L17" s="128"/>
      <c r="M17" s="227" t="s">
        <v>139</v>
      </c>
      <c r="N17" s="228">
        <v>54</v>
      </c>
      <c r="O17" s="128"/>
      <c r="P17" s="128"/>
      <c r="Q17" s="128"/>
      <c r="R17" s="128"/>
      <c r="S17" s="128"/>
      <c r="T17" s="128"/>
      <c r="U17" s="128"/>
      <c r="V17" s="128"/>
      <c r="W17" s="128"/>
      <c r="X17" s="128"/>
      <c r="Y17" s="128"/>
    </row>
    <row r="18" spans="1:25" ht="21" customHeight="1">
      <c r="A18" s="226" t="s">
        <v>113</v>
      </c>
      <c r="B18" s="136"/>
      <c r="C18" s="229"/>
      <c r="D18" s="230"/>
      <c r="E18" s="230">
        <v>2</v>
      </c>
      <c r="F18" s="230"/>
      <c r="G18" s="230">
        <v>1</v>
      </c>
      <c r="H18" s="230"/>
      <c r="I18" s="230">
        <v>6</v>
      </c>
      <c r="J18" s="230"/>
      <c r="K18" s="231">
        <v>9</v>
      </c>
      <c r="L18" s="128"/>
      <c r="M18" s="227" t="s">
        <v>511</v>
      </c>
      <c r="N18" s="228">
        <v>43</v>
      </c>
      <c r="O18" s="128"/>
      <c r="P18" s="128"/>
      <c r="Q18" s="128"/>
      <c r="R18" s="128"/>
      <c r="S18" s="128"/>
      <c r="T18" s="128"/>
      <c r="U18" s="128"/>
      <c r="V18" s="128"/>
      <c r="W18" s="128"/>
      <c r="X18" s="128"/>
      <c r="Y18" s="128"/>
    </row>
    <row r="19" spans="1:25" ht="21" customHeight="1">
      <c r="A19" s="226" t="s">
        <v>117</v>
      </c>
      <c r="B19" s="136"/>
      <c r="C19" s="229"/>
      <c r="D19" s="230"/>
      <c r="E19" s="230">
        <v>11</v>
      </c>
      <c r="F19" s="230"/>
      <c r="G19" s="230">
        <v>4</v>
      </c>
      <c r="H19" s="230"/>
      <c r="I19" s="230">
        <v>9</v>
      </c>
      <c r="J19" s="230"/>
      <c r="K19" s="231">
        <v>24</v>
      </c>
      <c r="L19" s="128"/>
      <c r="M19" s="227" t="s">
        <v>118</v>
      </c>
      <c r="N19" s="228">
        <v>42</v>
      </c>
      <c r="O19" s="128"/>
      <c r="P19" s="128"/>
      <c r="Q19" s="128"/>
      <c r="R19" s="128"/>
      <c r="S19" s="128"/>
      <c r="T19" s="128"/>
      <c r="U19" s="128"/>
      <c r="V19" s="128"/>
      <c r="W19" s="128"/>
      <c r="X19" s="128"/>
      <c r="Y19" s="128"/>
    </row>
    <row r="20" spans="1:25" ht="21" customHeight="1">
      <c r="A20" s="226" t="s">
        <v>122</v>
      </c>
      <c r="B20" s="136"/>
      <c r="C20" s="229"/>
      <c r="D20" s="230"/>
      <c r="E20" s="230">
        <v>46</v>
      </c>
      <c r="F20" s="230"/>
      <c r="G20" s="230">
        <v>9</v>
      </c>
      <c r="H20" s="230"/>
      <c r="I20" s="230">
        <v>5</v>
      </c>
      <c r="J20" s="230"/>
      <c r="K20" s="231">
        <v>60</v>
      </c>
      <c r="L20" s="128"/>
      <c r="M20" s="227" t="s">
        <v>137</v>
      </c>
      <c r="N20" s="228">
        <v>42</v>
      </c>
      <c r="O20" s="128"/>
      <c r="P20" s="128"/>
      <c r="Q20" s="128"/>
      <c r="R20" s="128"/>
      <c r="S20" s="128"/>
      <c r="T20" s="128"/>
      <c r="U20" s="128"/>
      <c r="V20" s="128"/>
      <c r="W20" s="128"/>
      <c r="X20" s="128"/>
      <c r="Y20" s="128"/>
    </row>
    <row r="21" spans="1:25" ht="21" customHeight="1">
      <c r="A21" s="226" t="s">
        <v>118</v>
      </c>
      <c r="B21" s="136"/>
      <c r="C21" s="229">
        <v>3</v>
      </c>
      <c r="D21" s="230"/>
      <c r="E21" s="230">
        <v>31</v>
      </c>
      <c r="F21" s="230"/>
      <c r="G21" s="230">
        <v>5</v>
      </c>
      <c r="H21" s="230"/>
      <c r="I21" s="230">
        <v>3</v>
      </c>
      <c r="J21" s="230"/>
      <c r="K21" s="231">
        <v>42</v>
      </c>
      <c r="L21" s="128"/>
      <c r="M21" s="227" t="s">
        <v>132</v>
      </c>
      <c r="N21" s="228">
        <v>41</v>
      </c>
      <c r="O21" s="128"/>
      <c r="P21" s="128"/>
      <c r="Q21" s="128"/>
      <c r="R21" s="128"/>
      <c r="S21" s="128"/>
      <c r="T21" s="128"/>
      <c r="U21" s="128"/>
      <c r="V21" s="128"/>
      <c r="W21" s="128"/>
      <c r="X21" s="128"/>
      <c r="Y21" s="128"/>
    </row>
    <row r="22" spans="1:25" ht="21" customHeight="1">
      <c r="A22" s="226" t="s">
        <v>119</v>
      </c>
      <c r="B22" s="136"/>
      <c r="C22" s="229">
        <v>2</v>
      </c>
      <c r="D22" s="230"/>
      <c r="E22" s="230">
        <v>9</v>
      </c>
      <c r="F22" s="230"/>
      <c r="G22" s="230">
        <v>20</v>
      </c>
      <c r="H22" s="230"/>
      <c r="I22" s="230">
        <v>40</v>
      </c>
      <c r="J22" s="230"/>
      <c r="K22" s="231">
        <v>71</v>
      </c>
      <c r="L22" s="128"/>
      <c r="M22" s="227" t="s">
        <v>117</v>
      </c>
      <c r="N22" s="228">
        <v>24</v>
      </c>
      <c r="O22" s="128"/>
      <c r="P22" s="128"/>
      <c r="Q22" s="128"/>
      <c r="R22" s="128"/>
      <c r="S22" s="128"/>
      <c r="T22" s="128"/>
      <c r="U22" s="128"/>
      <c r="V22" s="128"/>
      <c r="W22" s="128"/>
      <c r="X22" s="128"/>
      <c r="Y22" s="128"/>
    </row>
    <row r="23" spans="1:25" ht="21" customHeight="1">
      <c r="A23" s="226" t="s">
        <v>120</v>
      </c>
      <c r="B23" s="136"/>
      <c r="C23" s="229">
        <v>1</v>
      </c>
      <c r="D23" s="230"/>
      <c r="E23" s="230">
        <v>3</v>
      </c>
      <c r="F23" s="230"/>
      <c r="G23" s="230">
        <v>1</v>
      </c>
      <c r="H23" s="230"/>
      <c r="I23" s="230"/>
      <c r="J23" s="230"/>
      <c r="K23" s="231">
        <v>5</v>
      </c>
      <c r="L23" s="128"/>
      <c r="M23" s="227" t="s">
        <v>124</v>
      </c>
      <c r="N23" s="228">
        <v>22</v>
      </c>
      <c r="O23" s="128"/>
      <c r="P23" s="128"/>
      <c r="Q23" s="128"/>
      <c r="R23" s="128"/>
      <c r="S23" s="128"/>
      <c r="T23" s="128"/>
      <c r="U23" s="128"/>
      <c r="V23" s="128"/>
      <c r="W23" s="128"/>
      <c r="X23" s="128"/>
      <c r="Y23" s="128"/>
    </row>
    <row r="24" spans="1:25" ht="21" customHeight="1">
      <c r="A24" s="226" t="s">
        <v>121</v>
      </c>
      <c r="B24" s="136"/>
      <c r="C24" s="229">
        <v>2</v>
      </c>
      <c r="D24" s="230"/>
      <c r="E24" s="230">
        <v>12</v>
      </c>
      <c r="F24" s="230"/>
      <c r="G24" s="230">
        <v>33</v>
      </c>
      <c r="H24" s="230"/>
      <c r="I24" s="230">
        <v>47</v>
      </c>
      <c r="J24" s="230"/>
      <c r="K24" s="231">
        <v>94</v>
      </c>
      <c r="L24" s="128"/>
      <c r="M24" s="227" t="s">
        <v>127</v>
      </c>
      <c r="N24" s="228">
        <v>17</v>
      </c>
      <c r="O24" s="128"/>
      <c r="P24" s="128"/>
      <c r="Q24" s="128"/>
      <c r="R24" s="128"/>
      <c r="S24" s="128"/>
      <c r="T24" s="128"/>
      <c r="U24" s="128"/>
      <c r="V24" s="128"/>
      <c r="W24" s="128"/>
      <c r="X24" s="128"/>
      <c r="Y24" s="128"/>
    </row>
    <row r="25" spans="1:25" ht="21" customHeight="1">
      <c r="A25" s="226" t="s">
        <v>123</v>
      </c>
      <c r="B25" s="136"/>
      <c r="C25" s="229">
        <v>2</v>
      </c>
      <c r="D25" s="230"/>
      <c r="E25" s="230">
        <v>13</v>
      </c>
      <c r="F25" s="230"/>
      <c r="G25" s="230">
        <v>52</v>
      </c>
      <c r="H25" s="230"/>
      <c r="I25" s="230">
        <v>156</v>
      </c>
      <c r="J25" s="230"/>
      <c r="K25" s="231">
        <v>223</v>
      </c>
      <c r="L25" s="128"/>
      <c r="M25" s="227" t="s">
        <v>112</v>
      </c>
      <c r="N25" s="228">
        <v>16</v>
      </c>
      <c r="O25" s="128"/>
      <c r="P25" s="128"/>
      <c r="Q25" s="128"/>
      <c r="R25" s="128"/>
      <c r="S25" s="128"/>
      <c r="T25" s="128"/>
      <c r="U25" s="128"/>
      <c r="V25" s="128"/>
      <c r="W25" s="128"/>
      <c r="X25" s="128"/>
      <c r="Y25" s="128"/>
    </row>
    <row r="26" spans="1:25" ht="21" customHeight="1">
      <c r="A26" s="226" t="s">
        <v>124</v>
      </c>
      <c r="B26" s="136"/>
      <c r="C26" s="229"/>
      <c r="D26" s="230"/>
      <c r="E26" s="230">
        <v>4</v>
      </c>
      <c r="F26" s="230"/>
      <c r="G26" s="230"/>
      <c r="H26" s="230"/>
      <c r="I26" s="230">
        <v>18</v>
      </c>
      <c r="J26" s="230"/>
      <c r="K26" s="231">
        <v>22</v>
      </c>
      <c r="L26" s="128"/>
      <c r="M26" s="227" t="s">
        <v>125</v>
      </c>
      <c r="N26" s="228">
        <v>15</v>
      </c>
      <c r="O26" s="128"/>
      <c r="P26" s="128"/>
      <c r="Q26" s="128"/>
      <c r="R26" s="128"/>
      <c r="S26" s="128"/>
      <c r="T26" s="128"/>
      <c r="U26" s="128"/>
      <c r="V26" s="128"/>
      <c r="W26" s="128"/>
      <c r="X26" s="128"/>
      <c r="Y26" s="128"/>
    </row>
    <row r="27" spans="1:25" ht="21" customHeight="1">
      <c r="A27" s="226" t="s">
        <v>125</v>
      </c>
      <c r="B27" s="136"/>
      <c r="C27" s="229">
        <v>2</v>
      </c>
      <c r="D27" s="230"/>
      <c r="E27" s="230">
        <v>4</v>
      </c>
      <c r="F27" s="230"/>
      <c r="G27" s="230">
        <v>5</v>
      </c>
      <c r="H27" s="230"/>
      <c r="I27" s="230">
        <v>4</v>
      </c>
      <c r="J27" s="230"/>
      <c r="K27" s="231">
        <v>15</v>
      </c>
      <c r="L27" s="128"/>
      <c r="M27" s="227" t="s">
        <v>134</v>
      </c>
      <c r="N27" s="228">
        <v>15</v>
      </c>
      <c r="O27" s="128"/>
      <c r="P27" s="128"/>
      <c r="Q27" s="128"/>
      <c r="R27" s="128"/>
      <c r="S27" s="128"/>
      <c r="T27" s="128"/>
      <c r="U27" s="128"/>
      <c r="V27" s="128"/>
      <c r="W27" s="128"/>
      <c r="X27" s="128"/>
      <c r="Y27" s="128"/>
    </row>
    <row r="28" spans="1:25" ht="21" customHeight="1">
      <c r="A28" s="226" t="s">
        <v>126</v>
      </c>
      <c r="B28" s="136"/>
      <c r="C28" s="229"/>
      <c r="D28" s="230"/>
      <c r="E28" s="230">
        <v>1</v>
      </c>
      <c r="F28" s="230"/>
      <c r="G28" s="230">
        <v>1</v>
      </c>
      <c r="H28" s="230"/>
      <c r="I28" s="230">
        <v>4</v>
      </c>
      <c r="J28" s="230"/>
      <c r="K28" s="231">
        <v>6</v>
      </c>
      <c r="L28" s="128"/>
      <c r="M28" s="227" t="s">
        <v>114</v>
      </c>
      <c r="N28" s="228">
        <v>14</v>
      </c>
      <c r="O28" s="128"/>
      <c r="P28" s="128"/>
      <c r="Q28" s="128"/>
      <c r="R28" s="128"/>
      <c r="S28" s="128"/>
      <c r="T28" s="128"/>
      <c r="U28" s="128"/>
      <c r="V28" s="128"/>
      <c r="W28" s="128"/>
      <c r="X28" s="128"/>
      <c r="Y28" s="128"/>
    </row>
    <row r="29" spans="1:25" ht="21" customHeight="1">
      <c r="A29" s="226" t="s">
        <v>127</v>
      </c>
      <c r="B29" s="136"/>
      <c r="C29" s="229">
        <v>2</v>
      </c>
      <c r="D29" s="230"/>
      <c r="E29" s="230">
        <v>5</v>
      </c>
      <c r="F29" s="230"/>
      <c r="G29" s="230">
        <v>3</v>
      </c>
      <c r="H29" s="230"/>
      <c r="I29" s="230">
        <v>7</v>
      </c>
      <c r="J29" s="230"/>
      <c r="K29" s="231">
        <v>17</v>
      </c>
      <c r="L29" s="128"/>
      <c r="M29" s="227" t="s">
        <v>131</v>
      </c>
      <c r="N29" s="228">
        <v>12</v>
      </c>
      <c r="O29" s="128"/>
      <c r="P29" s="128"/>
      <c r="Q29" s="128"/>
      <c r="R29" s="128"/>
      <c r="S29" s="128"/>
      <c r="T29" s="128"/>
      <c r="U29" s="128"/>
      <c r="V29" s="128"/>
      <c r="W29" s="128"/>
      <c r="X29" s="128"/>
      <c r="Y29" s="128"/>
    </row>
    <row r="30" spans="1:25" ht="21" customHeight="1">
      <c r="A30" s="226" t="s">
        <v>128</v>
      </c>
      <c r="B30" s="136"/>
      <c r="C30" s="229">
        <v>1</v>
      </c>
      <c r="D30" s="230"/>
      <c r="E30" s="230">
        <v>5</v>
      </c>
      <c r="F30" s="230"/>
      <c r="G30" s="230">
        <v>3</v>
      </c>
      <c r="H30" s="230"/>
      <c r="I30" s="230">
        <v>2</v>
      </c>
      <c r="J30" s="230"/>
      <c r="K30" s="231">
        <v>11</v>
      </c>
      <c r="L30" s="128"/>
      <c r="M30" s="227" t="s">
        <v>128</v>
      </c>
      <c r="N30" s="228">
        <v>11</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130</v>
      </c>
      <c r="N31" s="228">
        <v>11</v>
      </c>
      <c r="O31" s="128"/>
      <c r="P31" s="128"/>
      <c r="Q31" s="128"/>
      <c r="R31" s="128"/>
      <c r="S31" s="128"/>
      <c r="T31" s="128"/>
      <c r="U31" s="128"/>
      <c r="V31" s="128"/>
      <c r="W31" s="128"/>
      <c r="X31" s="128"/>
      <c r="Y31" s="128"/>
    </row>
    <row r="32" spans="1:25" ht="21" customHeight="1">
      <c r="A32" s="226" t="s">
        <v>130</v>
      </c>
      <c r="B32" s="136"/>
      <c r="C32" s="229">
        <v>3</v>
      </c>
      <c r="D32" s="230"/>
      <c r="E32" s="230">
        <v>4</v>
      </c>
      <c r="F32" s="230"/>
      <c r="G32" s="230">
        <v>2</v>
      </c>
      <c r="H32" s="230"/>
      <c r="I32" s="230">
        <v>2</v>
      </c>
      <c r="J32" s="230"/>
      <c r="K32" s="231">
        <v>11</v>
      </c>
      <c r="L32" s="128"/>
      <c r="M32" s="227" t="s">
        <v>113</v>
      </c>
      <c r="N32" s="228">
        <v>9</v>
      </c>
      <c r="O32" s="128"/>
      <c r="P32" s="128"/>
      <c r="Q32" s="128"/>
      <c r="R32" s="128"/>
      <c r="S32" s="128"/>
      <c r="T32" s="128"/>
      <c r="U32" s="128"/>
      <c r="V32" s="128"/>
      <c r="W32" s="128"/>
      <c r="X32" s="128"/>
      <c r="Y32" s="128"/>
    </row>
    <row r="33" spans="1:25" ht="21" customHeight="1">
      <c r="A33" s="226" t="s">
        <v>131</v>
      </c>
      <c r="B33" s="136"/>
      <c r="C33" s="229"/>
      <c r="D33" s="230"/>
      <c r="E33" s="230">
        <v>5</v>
      </c>
      <c r="F33" s="230"/>
      <c r="G33" s="230">
        <v>3</v>
      </c>
      <c r="H33" s="230"/>
      <c r="I33" s="230">
        <v>4</v>
      </c>
      <c r="J33" s="230"/>
      <c r="K33" s="231">
        <v>12</v>
      </c>
      <c r="L33" s="128"/>
      <c r="M33" s="227" t="s">
        <v>133</v>
      </c>
      <c r="N33" s="228">
        <v>9</v>
      </c>
      <c r="O33" s="128"/>
      <c r="P33" s="128"/>
      <c r="Q33" s="128"/>
      <c r="R33" s="128"/>
      <c r="S33" s="128"/>
      <c r="T33" s="128"/>
      <c r="U33" s="128"/>
      <c r="V33" s="128"/>
      <c r="W33" s="128"/>
      <c r="X33" s="128"/>
      <c r="Y33" s="128"/>
    </row>
    <row r="34" spans="1:25" ht="21" customHeight="1">
      <c r="A34" s="226" t="s">
        <v>132</v>
      </c>
      <c r="B34" s="136"/>
      <c r="C34" s="229">
        <v>2</v>
      </c>
      <c r="D34" s="230"/>
      <c r="E34" s="230">
        <v>7</v>
      </c>
      <c r="F34" s="230"/>
      <c r="G34" s="230">
        <v>22</v>
      </c>
      <c r="H34" s="230"/>
      <c r="I34" s="230">
        <v>10</v>
      </c>
      <c r="J34" s="230"/>
      <c r="K34" s="231">
        <v>41</v>
      </c>
      <c r="L34" s="128"/>
      <c r="M34" s="227" t="s">
        <v>109</v>
      </c>
      <c r="N34" s="228">
        <v>8</v>
      </c>
      <c r="O34" s="128"/>
      <c r="P34" s="128"/>
      <c r="Q34" s="128"/>
      <c r="R34" s="128"/>
      <c r="S34" s="128"/>
      <c r="T34" s="128"/>
      <c r="U34" s="128"/>
      <c r="V34" s="128"/>
      <c r="W34" s="128"/>
      <c r="X34" s="128"/>
      <c r="Y34" s="128"/>
    </row>
    <row r="35" spans="1:25" ht="21" customHeight="1">
      <c r="A35" s="226" t="s">
        <v>133</v>
      </c>
      <c r="B35" s="136"/>
      <c r="C35" s="229"/>
      <c r="D35" s="230"/>
      <c r="E35" s="230">
        <v>1</v>
      </c>
      <c r="F35" s="230"/>
      <c r="G35" s="230">
        <v>3</v>
      </c>
      <c r="H35" s="230"/>
      <c r="I35" s="230">
        <v>5</v>
      </c>
      <c r="J35" s="230"/>
      <c r="K35" s="231">
        <v>9</v>
      </c>
      <c r="L35" s="128"/>
      <c r="M35" s="227" t="s">
        <v>126</v>
      </c>
      <c r="N35" s="228">
        <v>6</v>
      </c>
      <c r="O35" s="128"/>
      <c r="P35" s="128"/>
      <c r="Q35" s="128"/>
      <c r="R35" s="128"/>
      <c r="S35" s="128"/>
      <c r="T35" s="128"/>
      <c r="U35" s="128"/>
      <c r="V35" s="128"/>
      <c r="W35" s="128"/>
      <c r="X35" s="128"/>
      <c r="Y35" s="128"/>
    </row>
    <row r="36" spans="1:25" ht="21" customHeight="1">
      <c r="A36" s="226" t="s">
        <v>134</v>
      </c>
      <c r="B36" s="136"/>
      <c r="C36" s="229">
        <v>2</v>
      </c>
      <c r="D36" s="230"/>
      <c r="E36" s="230">
        <v>3</v>
      </c>
      <c r="F36" s="230"/>
      <c r="G36" s="230">
        <v>6</v>
      </c>
      <c r="H36" s="230"/>
      <c r="I36" s="230">
        <v>4</v>
      </c>
      <c r="J36" s="230"/>
      <c r="K36" s="231">
        <v>15</v>
      </c>
      <c r="L36" s="128"/>
      <c r="M36" s="227" t="s">
        <v>120</v>
      </c>
      <c r="N36" s="228">
        <v>5</v>
      </c>
      <c r="O36" s="128"/>
      <c r="P36" s="128"/>
      <c r="Q36" s="128"/>
      <c r="R36" s="128"/>
      <c r="S36" s="128"/>
      <c r="T36" s="128"/>
      <c r="U36" s="128"/>
      <c r="V36" s="128"/>
      <c r="W36" s="128"/>
      <c r="X36" s="128"/>
      <c r="Y36" s="128"/>
    </row>
    <row r="37" spans="1:25" ht="21" customHeight="1">
      <c r="A37" s="226" t="s">
        <v>135</v>
      </c>
      <c r="B37" s="136"/>
      <c r="C37" s="229">
        <v>5</v>
      </c>
      <c r="D37" s="230"/>
      <c r="E37" s="230">
        <v>16</v>
      </c>
      <c r="F37" s="230"/>
      <c r="G37" s="230">
        <v>12</v>
      </c>
      <c r="H37" s="230"/>
      <c r="I37" s="230">
        <v>32</v>
      </c>
      <c r="J37" s="230"/>
      <c r="K37" s="231">
        <v>65</v>
      </c>
      <c r="L37" s="128"/>
      <c r="M37" s="227" t="s">
        <v>108</v>
      </c>
      <c r="N37" s="228">
        <v>3</v>
      </c>
      <c r="O37" s="128"/>
      <c r="P37" s="128"/>
      <c r="Q37" s="128"/>
      <c r="R37" s="128"/>
      <c r="S37" s="128"/>
      <c r="T37" s="128"/>
      <c r="U37" s="128"/>
      <c r="V37" s="128"/>
      <c r="W37" s="128"/>
      <c r="X37" s="128"/>
      <c r="Y37" s="128"/>
    </row>
    <row r="38" spans="1:25" ht="21" customHeight="1">
      <c r="A38" s="226" t="s">
        <v>136</v>
      </c>
      <c r="B38" s="136"/>
      <c r="C38" s="229"/>
      <c r="D38" s="230"/>
      <c r="E38" s="230">
        <v>2</v>
      </c>
      <c r="F38" s="230"/>
      <c r="G38" s="230"/>
      <c r="H38" s="230"/>
      <c r="I38" s="230"/>
      <c r="J38" s="230"/>
      <c r="K38" s="231">
        <v>2</v>
      </c>
      <c r="L38" s="128"/>
      <c r="M38" s="227" t="s">
        <v>110</v>
      </c>
      <c r="N38" s="228">
        <v>2</v>
      </c>
      <c r="O38" s="128"/>
      <c r="P38" s="128"/>
      <c r="Q38" s="128"/>
      <c r="R38" s="128"/>
      <c r="S38" s="128"/>
      <c r="T38" s="128"/>
      <c r="U38" s="128"/>
      <c r="V38" s="128"/>
      <c r="W38" s="128"/>
      <c r="X38" s="128"/>
      <c r="Y38" s="128"/>
    </row>
    <row r="39" spans="1:25" ht="21" customHeight="1">
      <c r="A39" s="226" t="s">
        <v>137</v>
      </c>
      <c r="B39" s="136"/>
      <c r="C39" s="229">
        <v>4</v>
      </c>
      <c r="D39" s="230"/>
      <c r="E39" s="230">
        <v>11</v>
      </c>
      <c r="F39" s="230"/>
      <c r="G39" s="230">
        <v>6</v>
      </c>
      <c r="H39" s="230"/>
      <c r="I39" s="230">
        <v>21</v>
      </c>
      <c r="J39" s="230"/>
      <c r="K39" s="231">
        <v>42</v>
      </c>
      <c r="L39" s="128"/>
      <c r="M39" s="227" t="s">
        <v>136</v>
      </c>
      <c r="N39" s="228">
        <v>2</v>
      </c>
      <c r="O39" s="128"/>
      <c r="P39" s="128"/>
      <c r="Q39" s="128"/>
      <c r="R39" s="128"/>
      <c r="S39" s="128"/>
      <c r="T39" s="128"/>
      <c r="U39" s="128"/>
      <c r="V39" s="128"/>
      <c r="W39" s="128"/>
      <c r="X39" s="128"/>
      <c r="Y39" s="128"/>
    </row>
    <row r="40" spans="1:25" ht="21" customHeight="1">
      <c r="A40" s="226" t="s">
        <v>138</v>
      </c>
      <c r="B40" s="136"/>
      <c r="C40" s="229">
        <v>2</v>
      </c>
      <c r="D40" s="230"/>
      <c r="E40" s="230"/>
      <c r="F40" s="230"/>
      <c r="G40" s="230"/>
      <c r="H40" s="230"/>
      <c r="I40" s="230"/>
      <c r="J40" s="230"/>
      <c r="K40" s="231">
        <v>2</v>
      </c>
      <c r="L40" s="128"/>
      <c r="M40" s="227" t="s">
        <v>138</v>
      </c>
      <c r="N40" s="228">
        <v>2</v>
      </c>
      <c r="O40" s="128"/>
      <c r="P40" s="128"/>
      <c r="Q40" s="128"/>
      <c r="R40" s="128"/>
      <c r="S40" s="128"/>
      <c r="T40" s="128"/>
      <c r="U40" s="128"/>
      <c r="V40" s="128"/>
      <c r="W40" s="128"/>
      <c r="X40" s="128"/>
      <c r="Y40" s="128"/>
    </row>
    <row r="41" spans="1:25" ht="21" customHeight="1">
      <c r="A41" s="226" t="s">
        <v>139</v>
      </c>
      <c r="B41" s="136"/>
      <c r="C41" s="229"/>
      <c r="D41" s="230"/>
      <c r="E41" s="230">
        <v>44</v>
      </c>
      <c r="F41" s="230"/>
      <c r="G41" s="230">
        <v>1</v>
      </c>
      <c r="H41" s="230"/>
      <c r="I41" s="230">
        <v>9</v>
      </c>
      <c r="J41" s="230"/>
      <c r="K41" s="231">
        <v>54</v>
      </c>
      <c r="L41" s="128"/>
      <c r="M41" s="227" t="s">
        <v>111</v>
      </c>
      <c r="N41" s="228">
        <v>1</v>
      </c>
      <c r="O41" s="128"/>
      <c r="P41" s="128"/>
      <c r="Q41" s="128"/>
      <c r="R41" s="128"/>
      <c r="S41" s="128"/>
      <c r="T41" s="128"/>
      <c r="U41" s="128"/>
      <c r="V41" s="128"/>
      <c r="W41" s="128"/>
      <c r="X41" s="128"/>
      <c r="Y41" s="128"/>
    </row>
    <row r="42" spans="1:25" ht="21" customHeight="1">
      <c r="A42" s="226" t="s">
        <v>511</v>
      </c>
      <c r="B42" s="136"/>
      <c r="C42" s="229">
        <v>1</v>
      </c>
      <c r="D42" s="230"/>
      <c r="E42" s="230">
        <v>8</v>
      </c>
      <c r="F42" s="230"/>
      <c r="G42" s="230">
        <v>14</v>
      </c>
      <c r="H42" s="230"/>
      <c r="I42" s="230">
        <v>20</v>
      </c>
      <c r="J42" s="230"/>
      <c r="K42" s="231">
        <v>43</v>
      </c>
      <c r="L42" s="128"/>
      <c r="M42" s="227" t="s">
        <v>129</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51</v>
      </c>
      <c r="D44" s="234">
        <v>0</v>
      </c>
      <c r="E44" s="234">
        <v>443</v>
      </c>
      <c r="F44" s="234">
        <v>0</v>
      </c>
      <c r="G44" s="234">
        <v>273</v>
      </c>
      <c r="H44" s="234">
        <v>0</v>
      </c>
      <c r="I44" s="234">
        <v>522</v>
      </c>
      <c r="J44" s="234">
        <v>0</v>
      </c>
      <c r="K44" s="235">
        <v>1289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6" tint="0.59999389629810485"/>
    <pageSetUpPr fitToPage="1"/>
  </sheetPr>
  <dimension ref="A1:Q110"/>
  <sheetViews>
    <sheetView view="pageBreakPreview" zoomScale="60" zoomScaleNormal="60" workbookViewId="0">
      <selection activeCell="A53" sqref="A53:P53"/>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84" t="str">
        <f>UPPER("Resumen de la Población Privada de la libertad")</f>
        <v>RESUMEN DE LA POBLACIÓN PRIVADA DE LA LIBERTAD</v>
      </c>
      <c r="B2" s="584"/>
      <c r="C2" s="584"/>
      <c r="D2" s="584"/>
      <c r="E2" s="584"/>
      <c r="F2" s="584"/>
      <c r="G2" s="584"/>
      <c r="H2" s="584"/>
      <c r="I2" s="584"/>
      <c r="J2" s="584"/>
      <c r="K2" s="584"/>
      <c r="L2" s="584"/>
      <c r="M2" s="584"/>
      <c r="N2" s="584"/>
      <c r="O2" s="584"/>
      <c r="P2" s="584"/>
    </row>
    <row r="3" spans="1:16" ht="7.5" customHeight="1">
      <c r="A3" s="11"/>
      <c r="B3" s="11"/>
      <c r="C3" s="11"/>
      <c r="D3" s="11"/>
      <c r="E3" s="11"/>
      <c r="F3" s="11"/>
      <c r="G3" s="11"/>
      <c r="H3" s="11"/>
      <c r="I3" s="11"/>
      <c r="J3" s="11"/>
      <c r="K3" s="11"/>
      <c r="L3" s="11"/>
      <c r="M3" s="11"/>
      <c r="N3" s="11"/>
      <c r="O3" s="11"/>
      <c r="P3" s="11"/>
    </row>
    <row r="4" spans="1:16" ht="24.95" customHeight="1">
      <c r="A4" s="584" t="s">
        <v>89</v>
      </c>
      <c r="B4" s="584"/>
      <c r="C4" s="584"/>
      <c r="D4" s="584"/>
      <c r="E4" s="584"/>
      <c r="F4" s="584"/>
      <c r="G4" s="584"/>
      <c r="H4" s="584"/>
      <c r="I4" s="584"/>
      <c r="J4" s="584"/>
      <c r="K4" s="584"/>
      <c r="L4" s="584"/>
      <c r="M4" s="584"/>
      <c r="N4" s="584"/>
      <c r="O4" s="584"/>
      <c r="P4" s="584"/>
    </row>
    <row r="5" spans="1:16" ht="15.75" customHeight="1"/>
    <row r="6" spans="1:16" ht="24.95" customHeight="1">
      <c r="A6" s="585" t="s">
        <v>51</v>
      </c>
      <c r="B6" s="585"/>
      <c r="C6" s="585"/>
      <c r="D6" s="585"/>
      <c r="E6" s="585"/>
      <c r="F6" s="585"/>
      <c r="G6" s="585"/>
      <c r="H6" s="585"/>
      <c r="I6" s="585"/>
      <c r="J6" s="585"/>
      <c r="K6" s="585"/>
      <c r="L6" s="585"/>
      <c r="M6" s="585"/>
      <c r="N6" s="585"/>
      <c r="O6" s="585"/>
      <c r="P6" s="585"/>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86" t="s">
        <v>12</v>
      </c>
      <c r="C9" s="587"/>
      <c r="D9" s="587"/>
      <c r="E9" s="582">
        <v>234561</v>
      </c>
      <c r="F9" s="18"/>
      <c r="G9" s="19"/>
      <c r="H9" s="20"/>
      <c r="I9" s="15"/>
      <c r="J9" s="20"/>
      <c r="K9" s="21" t="s">
        <v>8</v>
      </c>
      <c r="L9" s="20"/>
      <c r="M9" s="22">
        <v>221241</v>
      </c>
      <c r="N9" s="23"/>
      <c r="O9" s="24">
        <v>94.32</v>
      </c>
      <c r="P9" s="25" t="s">
        <v>48</v>
      </c>
    </row>
    <row r="10" spans="1:16" s="9" customFormat="1" ht="20.100000000000001" customHeight="1">
      <c r="A10" s="17"/>
      <c r="B10" s="586"/>
      <c r="C10" s="587"/>
      <c r="D10" s="587"/>
      <c r="E10" s="583"/>
      <c r="F10" s="18"/>
      <c r="G10" s="26"/>
      <c r="H10" s="20"/>
      <c r="I10" s="15"/>
      <c r="J10" s="20"/>
      <c r="K10" s="21" t="s">
        <v>9</v>
      </c>
      <c r="L10" s="20"/>
      <c r="M10" s="22">
        <v>13320</v>
      </c>
      <c r="N10" s="23"/>
      <c r="O10" s="24">
        <v>5.68</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86" t="s">
        <v>38</v>
      </c>
      <c r="C12" s="587"/>
      <c r="D12" s="587"/>
      <c r="E12" s="582">
        <v>204043</v>
      </c>
      <c r="F12" s="18"/>
      <c r="G12" s="588">
        <v>86.99</v>
      </c>
      <c r="H12" s="586" t="s">
        <v>48</v>
      </c>
      <c r="I12" s="15"/>
      <c r="J12" s="20"/>
      <c r="K12" s="589" t="s">
        <v>36</v>
      </c>
      <c r="L12" s="589"/>
      <c r="M12" s="22">
        <v>79376</v>
      </c>
      <c r="N12" s="23"/>
      <c r="O12" s="24">
        <v>33.840000000000003</v>
      </c>
      <c r="P12" s="25" t="s">
        <v>48</v>
      </c>
    </row>
    <row r="13" spans="1:16" s="9" customFormat="1" ht="20.100000000000001" customHeight="1">
      <c r="A13" s="17"/>
      <c r="B13" s="586"/>
      <c r="C13" s="587"/>
      <c r="D13" s="587"/>
      <c r="E13" s="583"/>
      <c r="F13" s="18"/>
      <c r="G13" s="588"/>
      <c r="H13" s="586"/>
      <c r="I13" s="15"/>
      <c r="J13" s="20"/>
      <c r="K13" s="589" t="s">
        <v>37</v>
      </c>
      <c r="L13" s="589"/>
      <c r="M13" s="22">
        <v>124667</v>
      </c>
      <c r="N13" s="23"/>
      <c r="O13" s="24">
        <v>53.15</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86" t="s">
        <v>39</v>
      </c>
      <c r="C15" s="587"/>
      <c r="D15" s="587"/>
      <c r="E15" s="582">
        <v>30518</v>
      </c>
      <c r="F15" s="18"/>
      <c r="G15" s="588">
        <v>13.01</v>
      </c>
      <c r="H15" s="586" t="s">
        <v>48</v>
      </c>
      <c r="I15" s="20"/>
      <c r="J15" s="20"/>
      <c r="K15" s="589" t="s">
        <v>36</v>
      </c>
      <c r="L15" s="589"/>
      <c r="M15" s="22">
        <v>13444</v>
      </c>
      <c r="N15" s="23"/>
      <c r="O15" s="24">
        <v>5.73</v>
      </c>
      <c r="P15" s="25" t="s">
        <v>48</v>
      </c>
    </row>
    <row r="16" spans="1:16" s="9" customFormat="1" ht="20.100000000000001" customHeight="1">
      <c r="A16" s="30"/>
      <c r="B16" s="586"/>
      <c r="C16" s="587"/>
      <c r="D16" s="587"/>
      <c r="E16" s="583"/>
      <c r="F16" s="18"/>
      <c r="G16" s="583"/>
      <c r="H16" s="586"/>
      <c r="I16" s="15"/>
      <c r="J16" s="20"/>
      <c r="K16" s="589" t="s">
        <v>37</v>
      </c>
      <c r="L16" s="589"/>
      <c r="M16" s="22">
        <v>17074</v>
      </c>
      <c r="N16" s="23"/>
      <c r="O16" s="24">
        <v>7.28</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85" t="s">
        <v>65</v>
      </c>
      <c r="B19" s="585"/>
      <c r="C19" s="585"/>
      <c r="D19" s="585"/>
      <c r="E19" s="585"/>
      <c r="F19" s="585"/>
      <c r="G19" s="585"/>
      <c r="H19" s="585"/>
      <c r="I19" s="585"/>
      <c r="J19" s="585"/>
      <c r="K19" s="585"/>
      <c r="L19" s="585"/>
      <c r="M19" s="585"/>
      <c r="N19" s="585"/>
      <c r="O19" s="585"/>
      <c r="P19" s="585"/>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91" t="s">
        <v>66</v>
      </c>
      <c r="C21" s="20"/>
      <c r="D21" s="20"/>
      <c r="E21" s="590">
        <v>13743</v>
      </c>
      <c r="F21" s="20"/>
      <c r="G21" s="20"/>
      <c r="H21" s="31"/>
      <c r="I21" s="15"/>
      <c r="J21" s="15"/>
      <c r="K21" s="21" t="s">
        <v>8</v>
      </c>
      <c r="M21" s="31">
        <v>12479</v>
      </c>
      <c r="N21" s="31"/>
      <c r="O21" s="118">
        <f>M21/E21*100</f>
        <v>90.802590409663097</v>
      </c>
      <c r="P21" s="25" t="s">
        <v>48</v>
      </c>
    </row>
    <row r="22" spans="1:17" s="9" customFormat="1" ht="20.100000000000001" customHeight="1">
      <c r="A22" s="30"/>
      <c r="B22" s="591"/>
      <c r="C22" s="20"/>
      <c r="D22" s="20"/>
      <c r="E22" s="590"/>
      <c r="F22" s="20"/>
      <c r="G22" s="20"/>
      <c r="H22" s="31"/>
      <c r="I22" s="15"/>
      <c r="J22" s="15"/>
      <c r="K22" s="21" t="s">
        <v>9</v>
      </c>
      <c r="M22" s="31">
        <v>1264</v>
      </c>
      <c r="N22" s="31"/>
      <c r="O22" s="118">
        <f>M22/E21*100</f>
        <v>9.197409590336898</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91" t="s">
        <v>67</v>
      </c>
      <c r="C24" s="20"/>
      <c r="D24" s="20"/>
      <c r="E24" s="590">
        <v>13249</v>
      </c>
      <c r="F24" s="20"/>
      <c r="G24" s="20"/>
      <c r="H24" s="31"/>
      <c r="I24" s="15"/>
      <c r="J24" s="15"/>
      <c r="K24" s="21" t="s">
        <v>8</v>
      </c>
      <c r="M24" s="31">
        <v>12135</v>
      </c>
      <c r="N24" s="31"/>
      <c r="O24" s="118">
        <f>M24/E24*100</f>
        <v>91.591818250434002</v>
      </c>
      <c r="P24" s="25" t="s">
        <v>48</v>
      </c>
    </row>
    <row r="25" spans="1:17" s="9" customFormat="1" ht="20.100000000000001" customHeight="1">
      <c r="A25" s="30"/>
      <c r="B25" s="591"/>
      <c r="C25" s="20"/>
      <c r="D25" s="20"/>
      <c r="E25" s="590"/>
      <c r="F25" s="20"/>
      <c r="G25" s="20"/>
      <c r="H25" s="31"/>
      <c r="I25" s="15"/>
      <c r="J25" s="15"/>
      <c r="K25" s="21" t="s">
        <v>9</v>
      </c>
      <c r="M25" s="31">
        <v>1114</v>
      </c>
      <c r="N25" s="31"/>
      <c r="O25" s="118">
        <f>M25/E24*100</f>
        <v>8.4081817495660047</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5" t="s">
        <v>80</v>
      </c>
      <c r="B28" s="585"/>
      <c r="C28" s="585"/>
      <c r="D28" s="585"/>
      <c r="E28" s="585"/>
      <c r="F28" s="585"/>
      <c r="G28" s="585"/>
      <c r="H28" s="585"/>
      <c r="I28" s="42"/>
      <c r="J28" s="585" t="s">
        <v>79</v>
      </c>
      <c r="K28" s="585"/>
      <c r="L28" s="585"/>
      <c r="M28" s="585"/>
      <c r="N28" s="585"/>
      <c r="O28" s="585"/>
      <c r="P28" s="585"/>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89" t="s">
        <v>11</v>
      </c>
      <c r="C32" s="592"/>
      <c r="D32" s="592"/>
      <c r="E32" s="56">
        <v>14</v>
      </c>
      <c r="F32" s="57"/>
      <c r="G32" s="58">
        <v>28520</v>
      </c>
      <c r="H32" s="59"/>
      <c r="I32" s="31"/>
      <c r="J32" s="60"/>
      <c r="K32" s="589" t="s">
        <v>0</v>
      </c>
      <c r="L32" s="592"/>
      <c r="M32" s="592"/>
      <c r="N32" s="592"/>
      <c r="O32" s="58">
        <v>15890</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89" t="s">
        <v>50</v>
      </c>
      <c r="C34" s="592"/>
      <c r="D34" s="592"/>
      <c r="E34" s="56">
        <v>13</v>
      </c>
      <c r="F34" s="57"/>
      <c r="G34" s="56">
        <v>27963</v>
      </c>
      <c r="H34" s="59"/>
      <c r="I34" s="31"/>
      <c r="J34" s="60"/>
      <c r="K34" s="589" t="s">
        <v>42</v>
      </c>
      <c r="L34" s="592"/>
      <c r="M34" s="592"/>
      <c r="N34" s="592"/>
      <c r="O34" s="65">
        <v>139</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89" t="s">
        <v>10</v>
      </c>
      <c r="C36" s="592"/>
      <c r="D36" s="592"/>
      <c r="E36" s="56">
        <v>257</v>
      </c>
      <c r="F36" s="57"/>
      <c r="G36" s="56">
        <v>162188</v>
      </c>
      <c r="H36" s="59"/>
      <c r="I36" s="31"/>
      <c r="J36" s="60"/>
      <c r="K36" s="589" t="s">
        <v>41</v>
      </c>
      <c r="L36" s="589"/>
      <c r="M36" s="589"/>
      <c r="N36" s="589"/>
      <c r="O36" s="593">
        <v>23</v>
      </c>
      <c r="P36" s="25"/>
      <c r="Q36" s="10"/>
    </row>
    <row r="37" spans="1:17" ht="20.100000000000001" customHeight="1">
      <c r="A37" s="17"/>
      <c r="B37" s="21"/>
      <c r="C37" s="61"/>
      <c r="D37" s="61"/>
      <c r="E37" s="56"/>
      <c r="F37" s="57"/>
      <c r="G37" s="56"/>
      <c r="H37" s="59"/>
      <c r="I37" s="31"/>
      <c r="J37" s="60"/>
      <c r="K37" s="589"/>
      <c r="L37" s="589"/>
      <c r="M37" s="589"/>
      <c r="N37" s="589"/>
      <c r="O37" s="593"/>
      <c r="P37" s="25"/>
      <c r="Q37" s="10"/>
    </row>
    <row r="38" spans="1:17" ht="20.100000000000001" customHeight="1">
      <c r="A38" s="17"/>
      <c r="B38" s="589" t="s">
        <v>14</v>
      </c>
      <c r="C38" s="592"/>
      <c r="D38" s="592"/>
      <c r="E38" s="56">
        <v>284</v>
      </c>
      <c r="F38" s="57"/>
      <c r="G38" s="58">
        <v>218671</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89" t="s">
        <v>40</v>
      </c>
      <c r="L39" s="592"/>
      <c r="M39" s="592"/>
      <c r="N39" s="592"/>
      <c r="O39" s="594">
        <v>116</v>
      </c>
      <c r="P39" s="25"/>
      <c r="Q39" s="10"/>
    </row>
    <row r="40" spans="1:17" ht="20.100000000000001" customHeight="1">
      <c r="A40" s="17"/>
      <c r="H40" s="59"/>
      <c r="I40" s="31"/>
      <c r="J40" s="60"/>
      <c r="K40" s="592"/>
      <c r="L40" s="592"/>
      <c r="M40" s="592"/>
      <c r="N40" s="592"/>
      <c r="O40" s="594"/>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5" t="s">
        <v>61</v>
      </c>
      <c r="B43" s="585"/>
      <c r="C43" s="585"/>
      <c r="D43" s="585"/>
      <c r="E43" s="585"/>
      <c r="F43" s="585"/>
      <c r="G43" s="585"/>
      <c r="H43" s="585"/>
      <c r="I43" s="15"/>
      <c r="J43" s="585" t="s">
        <v>15</v>
      </c>
      <c r="K43" s="585"/>
      <c r="L43" s="585"/>
      <c r="M43" s="585"/>
      <c r="N43" s="585"/>
      <c r="O43" s="585"/>
      <c r="P43" s="585"/>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97" t="s">
        <v>18</v>
      </c>
      <c r="C46" s="587"/>
      <c r="D46" s="587"/>
      <c r="E46" s="587"/>
      <c r="F46" s="598">
        <v>29</v>
      </c>
      <c r="G46" s="598"/>
      <c r="H46" s="81"/>
      <c r="I46" s="82"/>
      <c r="J46" s="17"/>
      <c r="K46" s="586" t="s">
        <v>16</v>
      </c>
      <c r="L46" s="587"/>
      <c r="M46" s="587"/>
      <c r="N46" s="587"/>
      <c r="O46" s="56">
        <v>239</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97" t="s">
        <v>19</v>
      </c>
      <c r="C48" s="587"/>
      <c r="D48" s="587"/>
      <c r="E48" s="587"/>
      <c r="F48" s="598">
        <v>3</v>
      </c>
      <c r="G48" s="598"/>
      <c r="H48" s="83"/>
      <c r="I48" s="82"/>
      <c r="J48" s="17"/>
      <c r="K48" s="586" t="s">
        <v>17</v>
      </c>
      <c r="L48" s="587"/>
      <c r="M48" s="587"/>
      <c r="N48" s="587"/>
      <c r="O48" s="56">
        <v>737</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595"/>
      <c r="B51" s="595"/>
      <c r="C51" s="595"/>
      <c r="D51" s="595"/>
      <c r="E51" s="595"/>
      <c r="F51" s="595"/>
      <c r="G51" s="595"/>
      <c r="H51" s="595"/>
      <c r="I51" s="595"/>
      <c r="J51" s="595"/>
      <c r="K51" s="595"/>
      <c r="L51" s="595"/>
      <c r="M51" s="595"/>
      <c r="N51" s="595"/>
      <c r="O51" s="595"/>
      <c r="P51" s="595"/>
    </row>
    <row r="52" spans="1:16" ht="9.9499999999999993" customHeight="1">
      <c r="A52" s="20"/>
      <c r="B52" s="103"/>
      <c r="C52" s="103"/>
      <c r="D52" s="103"/>
      <c r="E52" s="103"/>
      <c r="F52" s="103"/>
      <c r="G52" s="104"/>
      <c r="H52" s="106"/>
      <c r="I52" s="82"/>
      <c r="J52" s="82"/>
      <c r="K52" s="82"/>
      <c r="L52" s="82"/>
      <c r="M52" s="82"/>
      <c r="N52" s="82"/>
      <c r="O52" s="82"/>
      <c r="P52" s="82"/>
    </row>
    <row r="53" spans="1:16" ht="38.25" customHeight="1">
      <c r="A53" s="596" t="s">
        <v>733</v>
      </c>
      <c r="B53" s="596"/>
      <c r="C53" s="596"/>
      <c r="D53" s="596"/>
      <c r="E53" s="596"/>
      <c r="F53" s="596"/>
      <c r="G53" s="596"/>
      <c r="H53" s="596"/>
      <c r="I53" s="596"/>
      <c r="J53" s="596"/>
      <c r="K53" s="596"/>
      <c r="L53" s="596"/>
      <c r="M53" s="596"/>
      <c r="N53" s="596"/>
      <c r="O53" s="596"/>
      <c r="P53" s="596"/>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 right="0.196850393700787" top="0.39370078740157499" bottom="0.196850393700787" header="0" footer="0.196850393700787"/>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84371-6031-4CD0-BA18-5BCD22DEDFA7}">
  <dimension ref="A1:Y51"/>
  <sheetViews>
    <sheetView view="pageBreakPreview" zoomScale="60" zoomScaleNormal="100" workbookViewId="0">
      <selection activeCell="H37" sqref="H37"/>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152</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25"/>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25"/>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25"/>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4</v>
      </c>
      <c r="F10" s="230"/>
      <c r="G10" s="230">
        <v>5</v>
      </c>
      <c r="H10" s="230"/>
      <c r="I10" s="230">
        <v>9</v>
      </c>
      <c r="J10" s="230"/>
      <c r="K10" s="231">
        <v>18</v>
      </c>
      <c r="L10" s="128"/>
      <c r="M10" s="227" t="s">
        <v>115</v>
      </c>
      <c r="N10" s="228">
        <v>280</v>
      </c>
      <c r="O10" s="128"/>
      <c r="P10" s="128"/>
      <c r="Q10" s="128"/>
      <c r="R10" s="128"/>
      <c r="S10" s="128"/>
      <c r="T10" s="128"/>
      <c r="U10" s="128"/>
      <c r="V10" s="128"/>
      <c r="W10" s="128"/>
      <c r="X10" s="128"/>
      <c r="Y10" s="128"/>
    </row>
    <row r="11" spans="1:25" ht="21" customHeight="1">
      <c r="A11" s="226" t="s">
        <v>109</v>
      </c>
      <c r="B11" s="136"/>
      <c r="C11" s="229">
        <v>4</v>
      </c>
      <c r="D11" s="230"/>
      <c r="E11" s="230">
        <v>17</v>
      </c>
      <c r="F11" s="230"/>
      <c r="G11" s="230">
        <v>6</v>
      </c>
      <c r="H11" s="230"/>
      <c r="I11" s="230">
        <v>6</v>
      </c>
      <c r="J11" s="230"/>
      <c r="K11" s="231">
        <v>33</v>
      </c>
      <c r="L11" s="128"/>
      <c r="M11" s="227" t="s">
        <v>126</v>
      </c>
      <c r="N11" s="228">
        <v>254</v>
      </c>
      <c r="O11" s="128"/>
      <c r="P11" s="128"/>
      <c r="Q11" s="128"/>
      <c r="R11" s="128"/>
      <c r="S11" s="128"/>
      <c r="T11" s="128"/>
      <c r="U11" s="128"/>
      <c r="V11" s="128"/>
      <c r="W11" s="128"/>
      <c r="X11" s="128"/>
      <c r="Y11" s="128"/>
    </row>
    <row r="12" spans="1:25" ht="21" customHeight="1">
      <c r="A12" s="226" t="s">
        <v>110</v>
      </c>
      <c r="B12" s="136"/>
      <c r="C12" s="229">
        <v>5</v>
      </c>
      <c r="D12" s="230"/>
      <c r="E12" s="230">
        <v>1</v>
      </c>
      <c r="F12" s="230"/>
      <c r="G12" s="230"/>
      <c r="H12" s="230"/>
      <c r="I12" s="230">
        <v>2</v>
      </c>
      <c r="J12" s="230"/>
      <c r="K12" s="231">
        <v>8</v>
      </c>
      <c r="L12" s="128"/>
      <c r="M12" s="227" t="s">
        <v>112</v>
      </c>
      <c r="N12" s="228">
        <v>214</v>
      </c>
      <c r="O12" s="128"/>
      <c r="P12" s="128"/>
      <c r="Q12" s="128"/>
      <c r="R12" s="128"/>
      <c r="S12" s="128"/>
      <c r="T12" s="128"/>
      <c r="U12" s="128"/>
      <c r="V12" s="128"/>
      <c r="W12" s="128"/>
      <c r="X12" s="128"/>
      <c r="Y12" s="128"/>
    </row>
    <row r="13" spans="1:25" ht="21" customHeight="1">
      <c r="A13" s="226" t="s">
        <v>111</v>
      </c>
      <c r="B13" s="136"/>
      <c r="C13" s="229"/>
      <c r="D13" s="230"/>
      <c r="E13" s="230">
        <v>2</v>
      </c>
      <c r="F13" s="230"/>
      <c r="G13" s="230">
        <v>1</v>
      </c>
      <c r="H13" s="230"/>
      <c r="I13" s="230">
        <v>2</v>
      </c>
      <c r="J13" s="230"/>
      <c r="K13" s="231">
        <v>5</v>
      </c>
      <c r="L13" s="128"/>
      <c r="M13" s="227" t="s">
        <v>135</v>
      </c>
      <c r="N13" s="228">
        <v>172</v>
      </c>
      <c r="O13" s="128"/>
      <c r="P13" s="128"/>
      <c r="Q13" s="128"/>
      <c r="R13" s="128"/>
      <c r="S13" s="128"/>
      <c r="T13" s="128"/>
      <c r="U13" s="128"/>
      <c r="V13" s="128"/>
      <c r="W13" s="128"/>
      <c r="X13" s="128"/>
      <c r="Y13" s="128"/>
    </row>
    <row r="14" spans="1:25" ht="21" customHeight="1">
      <c r="A14" s="226" t="s">
        <v>114</v>
      </c>
      <c r="B14" s="136"/>
      <c r="C14" s="229">
        <v>1</v>
      </c>
      <c r="D14" s="230"/>
      <c r="E14" s="230">
        <v>7</v>
      </c>
      <c r="F14" s="230"/>
      <c r="G14" s="230">
        <v>8</v>
      </c>
      <c r="H14" s="230"/>
      <c r="I14" s="230">
        <v>8</v>
      </c>
      <c r="J14" s="230"/>
      <c r="K14" s="231">
        <v>24</v>
      </c>
      <c r="L14" s="128"/>
      <c r="M14" s="227" t="s">
        <v>116</v>
      </c>
      <c r="N14" s="228">
        <v>124</v>
      </c>
      <c r="O14" s="128"/>
      <c r="P14" s="128"/>
      <c r="Q14" s="128"/>
      <c r="R14" s="128"/>
      <c r="S14" s="128"/>
      <c r="T14" s="128"/>
      <c r="U14" s="128"/>
      <c r="V14" s="128"/>
      <c r="W14" s="128"/>
      <c r="X14" s="128"/>
      <c r="Y14" s="128"/>
    </row>
    <row r="15" spans="1:25" ht="21" customHeight="1">
      <c r="A15" s="226" t="s">
        <v>115</v>
      </c>
      <c r="B15" s="136"/>
      <c r="C15" s="229">
        <v>4</v>
      </c>
      <c r="D15" s="230"/>
      <c r="E15" s="230">
        <v>69</v>
      </c>
      <c r="F15" s="230"/>
      <c r="G15" s="230">
        <v>29</v>
      </c>
      <c r="H15" s="230"/>
      <c r="I15" s="230">
        <v>178</v>
      </c>
      <c r="J15" s="230"/>
      <c r="K15" s="231">
        <v>280</v>
      </c>
      <c r="L15" s="128"/>
      <c r="M15" s="227" t="s">
        <v>139</v>
      </c>
      <c r="N15" s="228">
        <v>123</v>
      </c>
      <c r="O15" s="128"/>
      <c r="P15" s="128"/>
      <c r="Q15" s="128"/>
      <c r="R15" s="128"/>
      <c r="S15" s="128"/>
      <c r="T15" s="128"/>
      <c r="U15" s="128"/>
      <c r="V15" s="128"/>
      <c r="W15" s="128"/>
      <c r="X15" s="128"/>
      <c r="Y15" s="128"/>
    </row>
    <row r="16" spans="1:25" ht="21" customHeight="1">
      <c r="A16" s="226" t="s">
        <v>116</v>
      </c>
      <c r="B16" s="136"/>
      <c r="C16" s="229">
        <v>5</v>
      </c>
      <c r="D16" s="230"/>
      <c r="E16" s="230">
        <v>66</v>
      </c>
      <c r="F16" s="230"/>
      <c r="G16" s="230">
        <v>29</v>
      </c>
      <c r="H16" s="230"/>
      <c r="I16" s="230">
        <v>24</v>
      </c>
      <c r="J16" s="230"/>
      <c r="K16" s="231">
        <v>124</v>
      </c>
      <c r="L16" s="128"/>
      <c r="M16" s="227" t="s">
        <v>122</v>
      </c>
      <c r="N16" s="228">
        <v>85</v>
      </c>
      <c r="O16" s="128"/>
      <c r="P16" s="128"/>
      <c r="Q16" s="128"/>
      <c r="R16" s="128"/>
      <c r="S16" s="128"/>
      <c r="T16" s="128"/>
      <c r="U16" s="128"/>
      <c r="V16" s="128"/>
      <c r="W16" s="128"/>
      <c r="X16" s="128"/>
      <c r="Y16" s="128"/>
    </row>
    <row r="17" spans="1:25" ht="21" customHeight="1">
      <c r="A17" s="226" t="s">
        <v>112</v>
      </c>
      <c r="B17" s="136"/>
      <c r="C17" s="229">
        <v>3</v>
      </c>
      <c r="D17" s="230"/>
      <c r="E17" s="230">
        <v>56</v>
      </c>
      <c r="F17" s="230"/>
      <c r="G17" s="230">
        <v>61</v>
      </c>
      <c r="H17" s="230"/>
      <c r="I17" s="230">
        <v>94</v>
      </c>
      <c r="J17" s="230"/>
      <c r="K17" s="231">
        <v>214</v>
      </c>
      <c r="L17" s="128"/>
      <c r="M17" s="227" t="s">
        <v>137</v>
      </c>
      <c r="N17" s="228">
        <v>81</v>
      </c>
      <c r="O17" s="128"/>
      <c r="P17" s="128"/>
      <c r="Q17" s="128"/>
      <c r="R17" s="128"/>
      <c r="S17" s="128"/>
      <c r="T17" s="128"/>
      <c r="U17" s="128"/>
      <c r="V17" s="128"/>
      <c r="W17" s="128"/>
      <c r="X17" s="128"/>
      <c r="Y17" s="128"/>
    </row>
    <row r="18" spans="1:25" ht="21" customHeight="1">
      <c r="A18" s="226" t="s">
        <v>113</v>
      </c>
      <c r="B18" s="136"/>
      <c r="C18" s="229">
        <v>1</v>
      </c>
      <c r="D18" s="230"/>
      <c r="E18" s="230">
        <v>1</v>
      </c>
      <c r="F18" s="230"/>
      <c r="G18" s="230"/>
      <c r="H18" s="230"/>
      <c r="I18" s="230">
        <v>2</v>
      </c>
      <c r="J18" s="230"/>
      <c r="K18" s="231">
        <v>4</v>
      </c>
      <c r="L18" s="128"/>
      <c r="M18" s="227" t="s">
        <v>511</v>
      </c>
      <c r="N18" s="228">
        <v>80</v>
      </c>
      <c r="O18" s="128"/>
      <c r="P18" s="128"/>
      <c r="Q18" s="128"/>
      <c r="R18" s="128"/>
      <c r="S18" s="128"/>
      <c r="T18" s="128"/>
      <c r="U18" s="128"/>
      <c r="V18" s="128"/>
      <c r="W18" s="128"/>
      <c r="X18" s="128"/>
      <c r="Y18" s="128"/>
    </row>
    <row r="19" spans="1:25" ht="21" customHeight="1">
      <c r="A19" s="226" t="s">
        <v>117</v>
      </c>
      <c r="B19" s="136"/>
      <c r="C19" s="229"/>
      <c r="D19" s="230"/>
      <c r="E19" s="230">
        <v>18</v>
      </c>
      <c r="F19" s="230"/>
      <c r="G19" s="230">
        <v>10</v>
      </c>
      <c r="H19" s="230"/>
      <c r="I19" s="230">
        <v>26</v>
      </c>
      <c r="J19" s="230"/>
      <c r="K19" s="231">
        <v>54</v>
      </c>
      <c r="L19" s="128"/>
      <c r="M19" s="227" t="s">
        <v>119</v>
      </c>
      <c r="N19" s="228">
        <v>72</v>
      </c>
      <c r="O19" s="128"/>
      <c r="P19" s="128"/>
      <c r="Q19" s="128"/>
      <c r="R19" s="128"/>
      <c r="S19" s="128"/>
      <c r="T19" s="128"/>
      <c r="U19" s="128"/>
      <c r="V19" s="128"/>
      <c r="W19" s="128"/>
      <c r="X19" s="128"/>
      <c r="Y19" s="128"/>
    </row>
    <row r="20" spans="1:25" ht="21" customHeight="1">
      <c r="A20" s="226" t="s">
        <v>122</v>
      </c>
      <c r="B20" s="136"/>
      <c r="C20" s="229">
        <v>2</v>
      </c>
      <c r="D20" s="230"/>
      <c r="E20" s="230">
        <v>27</v>
      </c>
      <c r="F20" s="230"/>
      <c r="G20" s="230">
        <v>32</v>
      </c>
      <c r="H20" s="230"/>
      <c r="I20" s="230">
        <v>24</v>
      </c>
      <c r="J20" s="230"/>
      <c r="K20" s="231">
        <v>85</v>
      </c>
      <c r="L20" s="128"/>
      <c r="M20" s="227" t="s">
        <v>123</v>
      </c>
      <c r="N20" s="228">
        <v>66</v>
      </c>
      <c r="O20" s="128"/>
      <c r="P20" s="128"/>
      <c r="Q20" s="128"/>
      <c r="R20" s="128"/>
      <c r="S20" s="128"/>
      <c r="T20" s="128"/>
      <c r="U20" s="128"/>
      <c r="V20" s="128"/>
      <c r="W20" s="128"/>
      <c r="X20" s="128"/>
      <c r="Y20" s="128"/>
    </row>
    <row r="21" spans="1:25" ht="21" customHeight="1">
      <c r="A21" s="226" t="s">
        <v>118</v>
      </c>
      <c r="B21" s="136"/>
      <c r="C21" s="229">
        <v>4</v>
      </c>
      <c r="D21" s="230"/>
      <c r="E21" s="230">
        <v>37</v>
      </c>
      <c r="F21" s="230"/>
      <c r="G21" s="230">
        <v>11</v>
      </c>
      <c r="H21" s="230"/>
      <c r="I21" s="230">
        <v>9</v>
      </c>
      <c r="J21" s="230"/>
      <c r="K21" s="231">
        <v>61</v>
      </c>
      <c r="L21" s="128"/>
      <c r="M21" s="227" t="s">
        <v>118</v>
      </c>
      <c r="N21" s="228">
        <v>61</v>
      </c>
      <c r="O21" s="128"/>
      <c r="P21" s="128"/>
      <c r="Q21" s="128"/>
      <c r="R21" s="128"/>
      <c r="S21" s="128"/>
      <c r="T21" s="128"/>
      <c r="U21" s="128"/>
      <c r="V21" s="128"/>
      <c r="W21" s="128"/>
      <c r="X21" s="128"/>
      <c r="Y21" s="128"/>
    </row>
    <row r="22" spans="1:25" ht="21" customHeight="1">
      <c r="A22" s="226" t="s">
        <v>119</v>
      </c>
      <c r="B22" s="136"/>
      <c r="C22" s="229">
        <v>10</v>
      </c>
      <c r="D22" s="230"/>
      <c r="E22" s="230">
        <v>18</v>
      </c>
      <c r="F22" s="230"/>
      <c r="G22" s="230">
        <v>26</v>
      </c>
      <c r="H22" s="230"/>
      <c r="I22" s="230">
        <v>18</v>
      </c>
      <c r="J22" s="230"/>
      <c r="K22" s="231">
        <v>72</v>
      </c>
      <c r="L22" s="128"/>
      <c r="M22" s="227" t="s">
        <v>117</v>
      </c>
      <c r="N22" s="228">
        <v>54</v>
      </c>
      <c r="O22" s="128"/>
      <c r="P22" s="128"/>
      <c r="Q22" s="128"/>
      <c r="R22" s="128"/>
      <c r="S22" s="128"/>
      <c r="T22" s="128"/>
      <c r="U22" s="128"/>
      <c r="V22" s="128"/>
      <c r="W22" s="128"/>
      <c r="X22" s="128"/>
      <c r="Y22" s="128"/>
    </row>
    <row r="23" spans="1:25" ht="21" customHeight="1">
      <c r="A23" s="226" t="s">
        <v>120</v>
      </c>
      <c r="B23" s="136"/>
      <c r="C23" s="229">
        <v>1</v>
      </c>
      <c r="D23" s="230"/>
      <c r="E23" s="230">
        <v>5</v>
      </c>
      <c r="F23" s="230"/>
      <c r="G23" s="230">
        <v>2</v>
      </c>
      <c r="H23" s="230"/>
      <c r="I23" s="230">
        <v>3</v>
      </c>
      <c r="J23" s="230"/>
      <c r="K23" s="231">
        <v>11</v>
      </c>
      <c r="L23" s="128"/>
      <c r="M23" s="227" t="s">
        <v>132</v>
      </c>
      <c r="N23" s="228">
        <v>51</v>
      </c>
      <c r="O23" s="128"/>
      <c r="P23" s="128"/>
      <c r="Q23" s="128"/>
      <c r="R23" s="128"/>
      <c r="S23" s="128"/>
      <c r="T23" s="128"/>
      <c r="U23" s="128"/>
      <c r="V23" s="128"/>
      <c r="W23" s="128"/>
      <c r="X23" s="128"/>
      <c r="Y23" s="128"/>
    </row>
    <row r="24" spans="1:25" ht="21" customHeight="1">
      <c r="A24" s="226" t="s">
        <v>121</v>
      </c>
      <c r="B24" s="136"/>
      <c r="C24" s="229">
        <v>4</v>
      </c>
      <c r="D24" s="230"/>
      <c r="E24" s="230">
        <v>17</v>
      </c>
      <c r="F24" s="230"/>
      <c r="G24" s="230">
        <v>13</v>
      </c>
      <c r="H24" s="230"/>
      <c r="I24" s="230">
        <v>11</v>
      </c>
      <c r="J24" s="230"/>
      <c r="K24" s="231">
        <v>45</v>
      </c>
      <c r="L24" s="128"/>
      <c r="M24" s="227" t="s">
        <v>133</v>
      </c>
      <c r="N24" s="228">
        <v>46</v>
      </c>
      <c r="O24" s="128"/>
      <c r="P24" s="128"/>
      <c r="Q24" s="128"/>
      <c r="R24" s="128"/>
      <c r="S24" s="128"/>
      <c r="T24" s="128"/>
      <c r="U24" s="128"/>
      <c r="V24" s="128"/>
      <c r="W24" s="128"/>
      <c r="X24" s="128"/>
      <c r="Y24" s="128"/>
    </row>
    <row r="25" spans="1:25" ht="21" customHeight="1">
      <c r="A25" s="226" t="s">
        <v>123</v>
      </c>
      <c r="B25" s="136"/>
      <c r="C25" s="229">
        <v>1</v>
      </c>
      <c r="D25" s="230"/>
      <c r="E25" s="230">
        <v>12</v>
      </c>
      <c r="F25" s="230"/>
      <c r="G25" s="230">
        <v>13</v>
      </c>
      <c r="H25" s="230"/>
      <c r="I25" s="230">
        <v>40</v>
      </c>
      <c r="J25" s="230"/>
      <c r="K25" s="231">
        <v>66</v>
      </c>
      <c r="L25" s="128"/>
      <c r="M25" s="227" t="s">
        <v>121</v>
      </c>
      <c r="N25" s="228">
        <v>45</v>
      </c>
      <c r="O25" s="128"/>
      <c r="P25" s="128"/>
      <c r="Q25" s="128"/>
      <c r="R25" s="128"/>
      <c r="S25" s="128"/>
      <c r="T25" s="128"/>
      <c r="U25" s="128"/>
      <c r="V25" s="128"/>
      <c r="W25" s="128"/>
      <c r="X25" s="128"/>
      <c r="Y25" s="128"/>
    </row>
    <row r="26" spans="1:25" ht="21" customHeight="1">
      <c r="A26" s="226" t="s">
        <v>124</v>
      </c>
      <c r="B26" s="136"/>
      <c r="C26" s="229">
        <v>1</v>
      </c>
      <c r="D26" s="230"/>
      <c r="E26" s="230">
        <v>3</v>
      </c>
      <c r="F26" s="230"/>
      <c r="G26" s="230">
        <v>7</v>
      </c>
      <c r="H26" s="230"/>
      <c r="I26" s="230">
        <v>5</v>
      </c>
      <c r="J26" s="230"/>
      <c r="K26" s="231">
        <v>16</v>
      </c>
      <c r="L26" s="128"/>
      <c r="M26" s="227" t="s">
        <v>131</v>
      </c>
      <c r="N26" s="228">
        <v>36</v>
      </c>
      <c r="O26" s="128"/>
      <c r="P26" s="128"/>
      <c r="Q26" s="128"/>
      <c r="R26" s="128"/>
      <c r="S26" s="128"/>
      <c r="T26" s="128"/>
      <c r="U26" s="128"/>
      <c r="V26" s="128"/>
      <c r="W26" s="128"/>
      <c r="X26" s="128"/>
      <c r="Y26" s="128"/>
    </row>
    <row r="27" spans="1:25" ht="21" customHeight="1">
      <c r="A27" s="226" t="s">
        <v>125</v>
      </c>
      <c r="B27" s="136"/>
      <c r="C27" s="229"/>
      <c r="D27" s="230"/>
      <c r="E27" s="230">
        <v>1</v>
      </c>
      <c r="F27" s="230"/>
      <c r="G27" s="230">
        <v>3</v>
      </c>
      <c r="H27" s="230"/>
      <c r="I27" s="230">
        <v>3</v>
      </c>
      <c r="J27" s="230"/>
      <c r="K27" s="231">
        <v>7</v>
      </c>
      <c r="L27" s="128"/>
      <c r="M27" s="227" t="s">
        <v>109</v>
      </c>
      <c r="N27" s="228">
        <v>33</v>
      </c>
      <c r="O27" s="128"/>
      <c r="P27" s="128"/>
      <c r="Q27" s="128"/>
      <c r="R27" s="128"/>
      <c r="S27" s="128"/>
      <c r="T27" s="128"/>
      <c r="U27" s="128"/>
      <c r="V27" s="128"/>
      <c r="W27" s="128"/>
      <c r="X27" s="128"/>
      <c r="Y27" s="128"/>
    </row>
    <row r="28" spans="1:25" ht="21" customHeight="1">
      <c r="A28" s="226" t="s">
        <v>126</v>
      </c>
      <c r="B28" s="136"/>
      <c r="C28" s="229">
        <v>12</v>
      </c>
      <c r="D28" s="230"/>
      <c r="E28" s="230">
        <v>147</v>
      </c>
      <c r="F28" s="230"/>
      <c r="G28" s="230">
        <v>19</v>
      </c>
      <c r="H28" s="230"/>
      <c r="I28" s="230">
        <v>76</v>
      </c>
      <c r="J28" s="230"/>
      <c r="K28" s="231">
        <v>254</v>
      </c>
      <c r="L28" s="128"/>
      <c r="M28" s="227" t="s">
        <v>114</v>
      </c>
      <c r="N28" s="228">
        <v>24</v>
      </c>
      <c r="O28" s="128"/>
      <c r="P28" s="128"/>
      <c r="Q28" s="128"/>
      <c r="R28" s="128"/>
      <c r="S28" s="128"/>
      <c r="T28" s="128"/>
      <c r="U28" s="128"/>
      <c r="V28" s="128"/>
      <c r="W28" s="128"/>
      <c r="X28" s="128"/>
      <c r="Y28" s="128"/>
    </row>
    <row r="29" spans="1:25" ht="21" customHeight="1">
      <c r="A29" s="226" t="s">
        <v>127</v>
      </c>
      <c r="B29" s="136"/>
      <c r="C29" s="229"/>
      <c r="D29" s="230"/>
      <c r="E29" s="230">
        <v>3</v>
      </c>
      <c r="F29" s="230"/>
      <c r="G29" s="230">
        <v>4</v>
      </c>
      <c r="H29" s="230"/>
      <c r="I29" s="230">
        <v>6</v>
      </c>
      <c r="J29" s="230"/>
      <c r="K29" s="231">
        <v>13</v>
      </c>
      <c r="L29" s="128"/>
      <c r="M29" s="227" t="s">
        <v>108</v>
      </c>
      <c r="N29" s="228">
        <v>18</v>
      </c>
      <c r="O29" s="128"/>
      <c r="P29" s="128"/>
      <c r="Q29" s="128"/>
      <c r="R29" s="128"/>
      <c r="S29" s="128"/>
      <c r="T29" s="128"/>
      <c r="U29" s="128"/>
      <c r="V29" s="128"/>
      <c r="W29" s="128"/>
      <c r="X29" s="128"/>
      <c r="Y29" s="128"/>
    </row>
    <row r="30" spans="1:25" ht="21" customHeight="1">
      <c r="A30" s="226" t="s">
        <v>128</v>
      </c>
      <c r="B30" s="136"/>
      <c r="C30" s="229">
        <v>3</v>
      </c>
      <c r="D30" s="230"/>
      <c r="E30" s="230">
        <v>2</v>
      </c>
      <c r="F30" s="230"/>
      <c r="G30" s="230">
        <v>6</v>
      </c>
      <c r="H30" s="230"/>
      <c r="I30" s="230">
        <v>2</v>
      </c>
      <c r="J30" s="230"/>
      <c r="K30" s="231">
        <v>13</v>
      </c>
      <c r="L30" s="128"/>
      <c r="M30" s="227" t="s">
        <v>130</v>
      </c>
      <c r="N30" s="228">
        <v>18</v>
      </c>
      <c r="O30" s="128"/>
      <c r="P30" s="128"/>
      <c r="Q30" s="128"/>
      <c r="R30" s="128"/>
      <c r="S30" s="128"/>
      <c r="T30" s="128"/>
      <c r="U30" s="128"/>
      <c r="V30" s="128"/>
      <c r="W30" s="128"/>
      <c r="X30" s="128"/>
      <c r="Y30" s="128"/>
    </row>
    <row r="31" spans="1:25" ht="21" customHeight="1">
      <c r="A31" s="226" t="s">
        <v>129</v>
      </c>
      <c r="B31" s="136"/>
      <c r="C31" s="229"/>
      <c r="D31" s="230"/>
      <c r="E31" s="230">
        <v>1</v>
      </c>
      <c r="F31" s="230"/>
      <c r="G31" s="230"/>
      <c r="H31" s="230"/>
      <c r="I31" s="230">
        <v>4</v>
      </c>
      <c r="J31" s="230"/>
      <c r="K31" s="231">
        <v>5</v>
      </c>
      <c r="L31" s="128"/>
      <c r="M31" s="227" t="s">
        <v>134</v>
      </c>
      <c r="N31" s="228">
        <v>17</v>
      </c>
      <c r="O31" s="128"/>
      <c r="P31" s="128"/>
      <c r="Q31" s="128"/>
      <c r="R31" s="128"/>
      <c r="S31" s="128"/>
      <c r="T31" s="128"/>
      <c r="U31" s="128"/>
      <c r="V31" s="128"/>
      <c r="W31" s="128"/>
      <c r="X31" s="128"/>
      <c r="Y31" s="128"/>
    </row>
    <row r="32" spans="1:25" ht="21" customHeight="1">
      <c r="A32" s="226" t="s">
        <v>130</v>
      </c>
      <c r="B32" s="136"/>
      <c r="C32" s="229">
        <v>10</v>
      </c>
      <c r="D32" s="230"/>
      <c r="E32" s="230">
        <v>7</v>
      </c>
      <c r="F32" s="230"/>
      <c r="G32" s="230"/>
      <c r="H32" s="230"/>
      <c r="I32" s="230">
        <v>1</v>
      </c>
      <c r="J32" s="230"/>
      <c r="K32" s="231">
        <v>18</v>
      </c>
      <c r="L32" s="128"/>
      <c r="M32" s="227" t="s">
        <v>124</v>
      </c>
      <c r="N32" s="228">
        <v>16</v>
      </c>
      <c r="O32" s="128"/>
      <c r="P32" s="128"/>
      <c r="Q32" s="128"/>
      <c r="R32" s="128"/>
      <c r="S32" s="128"/>
      <c r="T32" s="128"/>
      <c r="U32" s="128"/>
      <c r="V32" s="128"/>
      <c r="W32" s="128"/>
      <c r="X32" s="128"/>
      <c r="Y32" s="128"/>
    </row>
    <row r="33" spans="1:25" ht="21" customHeight="1">
      <c r="A33" s="226" t="s">
        <v>131</v>
      </c>
      <c r="B33" s="136"/>
      <c r="C33" s="229">
        <v>2</v>
      </c>
      <c r="D33" s="230"/>
      <c r="E33" s="230">
        <v>13</v>
      </c>
      <c r="F33" s="230"/>
      <c r="G33" s="230">
        <v>14</v>
      </c>
      <c r="H33" s="230"/>
      <c r="I33" s="230">
        <v>7</v>
      </c>
      <c r="J33" s="230"/>
      <c r="K33" s="231">
        <v>36</v>
      </c>
      <c r="L33" s="128"/>
      <c r="M33" s="227" t="s">
        <v>127</v>
      </c>
      <c r="N33" s="228">
        <v>13</v>
      </c>
      <c r="O33" s="128"/>
      <c r="P33" s="128"/>
      <c r="Q33" s="128"/>
      <c r="R33" s="128"/>
      <c r="S33" s="128"/>
      <c r="T33" s="128"/>
      <c r="U33" s="128"/>
      <c r="V33" s="128"/>
      <c r="W33" s="128"/>
      <c r="X33" s="128"/>
      <c r="Y33" s="128"/>
    </row>
    <row r="34" spans="1:25" ht="21" customHeight="1">
      <c r="A34" s="226" t="s">
        <v>132</v>
      </c>
      <c r="B34" s="136"/>
      <c r="C34" s="229">
        <v>3</v>
      </c>
      <c r="D34" s="230"/>
      <c r="E34" s="230">
        <v>19</v>
      </c>
      <c r="F34" s="230"/>
      <c r="G34" s="230">
        <v>11</v>
      </c>
      <c r="H34" s="230"/>
      <c r="I34" s="230">
        <v>18</v>
      </c>
      <c r="J34" s="230"/>
      <c r="K34" s="231">
        <v>51</v>
      </c>
      <c r="L34" s="128"/>
      <c r="M34" s="227" t="s">
        <v>128</v>
      </c>
      <c r="N34" s="228">
        <v>13</v>
      </c>
      <c r="O34" s="128"/>
      <c r="P34" s="128"/>
      <c r="Q34" s="128"/>
      <c r="R34" s="128"/>
      <c r="S34" s="128"/>
      <c r="T34" s="128"/>
      <c r="U34" s="128"/>
      <c r="V34" s="128"/>
      <c r="W34" s="128"/>
      <c r="X34" s="128"/>
      <c r="Y34" s="128"/>
    </row>
    <row r="35" spans="1:25" ht="21" customHeight="1">
      <c r="A35" s="226" t="s">
        <v>133</v>
      </c>
      <c r="B35" s="136"/>
      <c r="C35" s="229"/>
      <c r="D35" s="230"/>
      <c r="E35" s="230">
        <v>36</v>
      </c>
      <c r="F35" s="230"/>
      <c r="G35" s="230">
        <v>4</v>
      </c>
      <c r="H35" s="230"/>
      <c r="I35" s="230">
        <v>6</v>
      </c>
      <c r="J35" s="230"/>
      <c r="K35" s="231">
        <v>46</v>
      </c>
      <c r="L35" s="128"/>
      <c r="M35" s="227" t="s">
        <v>120</v>
      </c>
      <c r="N35" s="228">
        <v>11</v>
      </c>
      <c r="O35" s="128"/>
      <c r="P35" s="128"/>
      <c r="Q35" s="128"/>
      <c r="R35" s="128"/>
      <c r="S35" s="128"/>
      <c r="T35" s="128"/>
      <c r="U35" s="128"/>
      <c r="V35" s="128"/>
      <c r="W35" s="128"/>
      <c r="X35" s="128"/>
      <c r="Y35" s="128"/>
    </row>
    <row r="36" spans="1:25" ht="21" customHeight="1">
      <c r="A36" s="226" t="s">
        <v>134</v>
      </c>
      <c r="B36" s="136"/>
      <c r="C36" s="229">
        <v>1</v>
      </c>
      <c r="D36" s="230"/>
      <c r="E36" s="230">
        <v>6</v>
      </c>
      <c r="F36" s="230"/>
      <c r="G36" s="230">
        <v>1</v>
      </c>
      <c r="H36" s="230"/>
      <c r="I36" s="230">
        <v>9</v>
      </c>
      <c r="J36" s="230"/>
      <c r="K36" s="231">
        <v>17</v>
      </c>
      <c r="L36" s="128"/>
      <c r="M36" s="227" t="s">
        <v>138</v>
      </c>
      <c r="N36" s="228">
        <v>10</v>
      </c>
      <c r="O36" s="128"/>
      <c r="P36" s="128"/>
      <c r="Q36" s="128"/>
      <c r="R36" s="128"/>
      <c r="S36" s="128"/>
      <c r="T36" s="128"/>
      <c r="U36" s="128"/>
      <c r="V36" s="128"/>
      <c r="W36" s="128"/>
      <c r="X36" s="128"/>
      <c r="Y36" s="128"/>
    </row>
    <row r="37" spans="1:25" ht="21" customHeight="1">
      <c r="A37" s="226" t="s">
        <v>135</v>
      </c>
      <c r="B37" s="136"/>
      <c r="C37" s="229">
        <v>5</v>
      </c>
      <c r="D37" s="230"/>
      <c r="E37" s="230">
        <v>22</v>
      </c>
      <c r="F37" s="230"/>
      <c r="G37" s="230">
        <v>49</v>
      </c>
      <c r="H37" s="230"/>
      <c r="I37" s="230">
        <v>96</v>
      </c>
      <c r="J37" s="230"/>
      <c r="K37" s="231">
        <v>172</v>
      </c>
      <c r="L37" s="128"/>
      <c r="M37" s="227" t="s">
        <v>110</v>
      </c>
      <c r="N37" s="228">
        <v>8</v>
      </c>
      <c r="O37" s="128"/>
      <c r="P37" s="128"/>
      <c r="Q37" s="128"/>
      <c r="R37" s="128"/>
      <c r="S37" s="128"/>
      <c r="T37" s="128"/>
      <c r="U37" s="128"/>
      <c r="V37" s="128"/>
      <c r="W37" s="128"/>
      <c r="X37" s="128"/>
      <c r="Y37" s="128"/>
    </row>
    <row r="38" spans="1:25" ht="21" customHeight="1">
      <c r="A38" s="226" t="s">
        <v>136</v>
      </c>
      <c r="B38" s="136"/>
      <c r="C38" s="229">
        <v>1</v>
      </c>
      <c r="D38" s="230"/>
      <c r="E38" s="230">
        <v>1</v>
      </c>
      <c r="F38" s="230"/>
      <c r="G38" s="230">
        <v>2</v>
      </c>
      <c r="H38" s="230"/>
      <c r="I38" s="230">
        <v>1</v>
      </c>
      <c r="J38" s="230"/>
      <c r="K38" s="231">
        <v>5</v>
      </c>
      <c r="L38" s="128"/>
      <c r="M38" s="227" t="s">
        <v>125</v>
      </c>
      <c r="N38" s="228">
        <v>7</v>
      </c>
      <c r="O38" s="128"/>
      <c r="P38" s="128"/>
      <c r="Q38" s="128"/>
      <c r="R38" s="128"/>
      <c r="S38" s="128"/>
      <c r="T38" s="128"/>
      <c r="U38" s="128"/>
      <c r="V38" s="128"/>
      <c r="W38" s="128"/>
      <c r="X38" s="128"/>
      <c r="Y38" s="128"/>
    </row>
    <row r="39" spans="1:25" ht="21" customHeight="1">
      <c r="A39" s="226" t="s">
        <v>137</v>
      </c>
      <c r="B39" s="136"/>
      <c r="C39" s="229">
        <v>10</v>
      </c>
      <c r="D39" s="230"/>
      <c r="E39" s="230">
        <v>20</v>
      </c>
      <c r="F39" s="230"/>
      <c r="G39" s="230">
        <v>22</v>
      </c>
      <c r="H39" s="230"/>
      <c r="I39" s="230">
        <v>29</v>
      </c>
      <c r="J39" s="230"/>
      <c r="K39" s="231">
        <v>81</v>
      </c>
      <c r="L39" s="128"/>
      <c r="M39" s="227" t="s">
        <v>111</v>
      </c>
      <c r="N39" s="228">
        <v>5</v>
      </c>
      <c r="O39" s="128"/>
      <c r="P39" s="128"/>
      <c r="Q39" s="128"/>
      <c r="R39" s="128"/>
      <c r="S39" s="128"/>
      <c r="T39" s="128"/>
      <c r="U39" s="128"/>
      <c r="V39" s="128"/>
      <c r="W39" s="128"/>
      <c r="X39" s="128"/>
      <c r="Y39" s="128"/>
    </row>
    <row r="40" spans="1:25" ht="21" customHeight="1">
      <c r="A40" s="226" t="s">
        <v>138</v>
      </c>
      <c r="B40" s="136"/>
      <c r="C40" s="229">
        <v>3</v>
      </c>
      <c r="D40" s="230"/>
      <c r="E40" s="230">
        <v>6</v>
      </c>
      <c r="F40" s="230"/>
      <c r="G40" s="230">
        <v>1</v>
      </c>
      <c r="H40" s="230"/>
      <c r="I40" s="230"/>
      <c r="J40" s="230"/>
      <c r="K40" s="231">
        <v>10</v>
      </c>
      <c r="L40" s="128"/>
      <c r="M40" s="227" t="s">
        <v>129</v>
      </c>
      <c r="N40" s="228">
        <v>5</v>
      </c>
      <c r="O40" s="128"/>
      <c r="P40" s="128"/>
      <c r="Q40" s="128"/>
      <c r="R40" s="128"/>
      <c r="S40" s="128"/>
      <c r="T40" s="128"/>
      <c r="U40" s="128"/>
      <c r="V40" s="128"/>
      <c r="W40" s="128"/>
      <c r="X40" s="128"/>
      <c r="Y40" s="128"/>
    </row>
    <row r="41" spans="1:25" ht="21" customHeight="1">
      <c r="A41" s="226" t="s">
        <v>139</v>
      </c>
      <c r="B41" s="136"/>
      <c r="C41" s="229">
        <v>4</v>
      </c>
      <c r="D41" s="230"/>
      <c r="E41" s="230">
        <v>86</v>
      </c>
      <c r="F41" s="230"/>
      <c r="G41" s="230">
        <v>1</v>
      </c>
      <c r="H41" s="230"/>
      <c r="I41" s="230">
        <v>32</v>
      </c>
      <c r="J41" s="230"/>
      <c r="K41" s="231">
        <v>123</v>
      </c>
      <c r="L41" s="128"/>
      <c r="M41" s="227" t="s">
        <v>136</v>
      </c>
      <c r="N41" s="228">
        <v>5</v>
      </c>
      <c r="O41" s="128"/>
      <c r="P41" s="128"/>
      <c r="Q41" s="128"/>
      <c r="R41" s="128"/>
      <c r="S41" s="128"/>
      <c r="T41" s="128"/>
      <c r="U41" s="128"/>
      <c r="V41" s="128"/>
      <c r="W41" s="128"/>
      <c r="X41" s="128"/>
      <c r="Y41" s="128"/>
    </row>
    <row r="42" spans="1:25" ht="21" customHeight="1">
      <c r="A42" s="226" t="s">
        <v>511</v>
      </c>
      <c r="B42" s="136"/>
      <c r="C42" s="229">
        <v>1</v>
      </c>
      <c r="D42" s="230"/>
      <c r="E42" s="230">
        <v>14</v>
      </c>
      <c r="F42" s="230"/>
      <c r="G42" s="230">
        <v>18</v>
      </c>
      <c r="H42" s="230"/>
      <c r="I42" s="230">
        <v>47</v>
      </c>
      <c r="J42" s="230"/>
      <c r="K42" s="231">
        <v>80</v>
      </c>
      <c r="L42" s="128"/>
      <c r="M42" s="227" t="s">
        <v>113</v>
      </c>
      <c r="N42" s="228">
        <v>4</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101</v>
      </c>
      <c r="D44" s="234">
        <v>0</v>
      </c>
      <c r="E44" s="234">
        <v>744</v>
      </c>
      <c r="F44" s="234">
        <v>0</v>
      </c>
      <c r="G44" s="234">
        <v>408</v>
      </c>
      <c r="H44" s="234">
        <v>0</v>
      </c>
      <c r="I44" s="234">
        <v>798</v>
      </c>
      <c r="J44" s="234">
        <v>0</v>
      </c>
      <c r="K44" s="235">
        <v>2051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9CC-0356-467B-BB86-A9E7F9FC01F9}">
  <dimension ref="A1:Y51"/>
  <sheetViews>
    <sheetView view="pageBreakPreview" zoomScale="60" zoomScaleNormal="100" workbookViewId="0">
      <selection activeCell="AA36" sqref="AA3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515</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UPPER(CONCATENATE("Agosto 2023"))</f>
        <v>AGOSTO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5" t="s">
        <v>153</v>
      </c>
      <c r="B5" s="655"/>
      <c r="C5" s="655"/>
      <c r="D5" s="655"/>
      <c r="E5" s="655"/>
      <c r="F5" s="655"/>
      <c r="G5" s="655"/>
      <c r="H5" s="655"/>
      <c r="I5" s="655"/>
      <c r="J5" s="655"/>
      <c r="K5" s="655"/>
      <c r="L5" s="655"/>
      <c r="M5" s="655"/>
      <c r="N5" s="655"/>
      <c r="O5" s="655"/>
      <c r="P5" s="655"/>
      <c r="Q5" s="655"/>
      <c r="R5" s="655"/>
      <c r="S5" s="655"/>
      <c r="T5" s="655"/>
      <c r="U5" s="655"/>
      <c r="V5" s="655"/>
      <c r="W5" s="655"/>
      <c r="X5" s="655"/>
      <c r="Y5" s="655"/>
    </row>
    <row r="6" spans="1:25" ht="18" customHeight="1">
      <c r="A6" s="626" t="s">
        <v>197</v>
      </c>
      <c r="B6" s="656"/>
      <c r="C6" s="626" t="s">
        <v>101</v>
      </c>
      <c r="D6" s="626"/>
      <c r="E6" s="626"/>
      <c r="F6" s="626"/>
      <c r="G6" s="626" t="s">
        <v>102</v>
      </c>
      <c r="H6" s="626"/>
      <c r="I6" s="626"/>
      <c r="J6" s="626"/>
      <c r="K6" s="626" t="s">
        <v>83</v>
      </c>
      <c r="L6" s="128"/>
      <c r="M6" s="128"/>
      <c r="N6" s="128"/>
      <c r="O6" s="128"/>
      <c r="P6" s="128"/>
      <c r="Q6" s="128"/>
      <c r="R6" s="128"/>
      <c r="S6" s="128"/>
      <c r="T6" s="128"/>
      <c r="U6" s="128"/>
      <c r="V6" s="128"/>
      <c r="W6" s="128"/>
      <c r="X6" s="128"/>
      <c r="Y6" s="128"/>
    </row>
    <row r="7" spans="1:25" ht="18" customHeight="1">
      <c r="A7" s="626"/>
      <c r="B7" s="656"/>
      <c r="C7" s="626" t="s">
        <v>513</v>
      </c>
      <c r="D7" s="626"/>
      <c r="E7" s="626" t="s">
        <v>514</v>
      </c>
      <c r="F7" s="626"/>
      <c r="G7" s="626" t="s">
        <v>513</v>
      </c>
      <c r="H7" s="626"/>
      <c r="I7" s="626" t="s">
        <v>514</v>
      </c>
      <c r="J7" s="626"/>
      <c r="K7" s="626"/>
      <c r="L7" s="128"/>
      <c r="M7" s="128"/>
      <c r="N7" s="128"/>
      <c r="O7" s="128"/>
      <c r="P7" s="128"/>
      <c r="Q7" s="128"/>
      <c r="R7" s="128"/>
      <c r="S7" s="128"/>
      <c r="T7" s="128"/>
      <c r="U7" s="128"/>
      <c r="V7" s="128"/>
      <c r="W7" s="128"/>
      <c r="X7" s="128"/>
      <c r="Y7" s="128"/>
    </row>
    <row r="8" spans="1:25" ht="18" customHeight="1">
      <c r="A8" s="626"/>
      <c r="B8" s="656"/>
      <c r="C8" s="356" t="s">
        <v>105</v>
      </c>
      <c r="D8" s="356" t="s">
        <v>106</v>
      </c>
      <c r="E8" s="356" t="s">
        <v>105</v>
      </c>
      <c r="F8" s="356" t="s">
        <v>106</v>
      </c>
      <c r="G8" s="356" t="s">
        <v>105</v>
      </c>
      <c r="H8" s="356" t="s">
        <v>106</v>
      </c>
      <c r="I8" s="356" t="s">
        <v>105</v>
      </c>
      <c r="J8" s="356" t="s">
        <v>106</v>
      </c>
      <c r="K8" s="626"/>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6" t="s">
        <v>108</v>
      </c>
      <c r="B10" s="136"/>
      <c r="C10" s="229"/>
      <c r="D10" s="230"/>
      <c r="E10" s="230">
        <v>4</v>
      </c>
      <c r="F10" s="230"/>
      <c r="G10" s="230"/>
      <c r="H10" s="230"/>
      <c r="I10" s="230"/>
      <c r="J10" s="230"/>
      <c r="K10" s="231">
        <v>4</v>
      </c>
      <c r="L10" s="128"/>
      <c r="M10" s="227" t="s">
        <v>116</v>
      </c>
      <c r="N10" s="228">
        <v>17</v>
      </c>
      <c r="O10" s="128"/>
      <c r="P10" s="128"/>
      <c r="Q10" s="128"/>
      <c r="R10" s="128"/>
      <c r="S10" s="128"/>
      <c r="T10" s="128"/>
      <c r="U10" s="128"/>
      <c r="V10" s="128"/>
      <c r="W10" s="128"/>
      <c r="X10" s="128"/>
      <c r="Y10" s="128"/>
    </row>
    <row r="11" spans="1:25" ht="21" customHeight="1">
      <c r="A11" s="226" t="s">
        <v>109</v>
      </c>
      <c r="B11" s="136"/>
      <c r="C11" s="229"/>
      <c r="D11" s="230"/>
      <c r="E11" s="230">
        <v>1</v>
      </c>
      <c r="F11" s="230"/>
      <c r="G11" s="230"/>
      <c r="H11" s="230"/>
      <c r="I11" s="230">
        <v>1</v>
      </c>
      <c r="J11" s="230"/>
      <c r="K11" s="231">
        <v>2</v>
      </c>
      <c r="L11" s="128"/>
      <c r="M11" s="227" t="s">
        <v>137</v>
      </c>
      <c r="N11" s="228">
        <v>14</v>
      </c>
      <c r="O11" s="128"/>
      <c r="P11" s="128"/>
      <c r="Q11" s="128"/>
      <c r="R11" s="128"/>
      <c r="S11" s="128"/>
      <c r="T11" s="128"/>
      <c r="U11" s="128"/>
      <c r="V11" s="128"/>
      <c r="W11" s="128"/>
      <c r="X11" s="128"/>
      <c r="Y11" s="128"/>
    </row>
    <row r="12" spans="1:25" ht="21" customHeight="1">
      <c r="A12" s="226" t="s">
        <v>110</v>
      </c>
      <c r="B12" s="136"/>
      <c r="C12" s="229"/>
      <c r="D12" s="230"/>
      <c r="E12" s="230">
        <v>1</v>
      </c>
      <c r="F12" s="230"/>
      <c r="G12" s="230"/>
      <c r="H12" s="230"/>
      <c r="I12" s="230"/>
      <c r="J12" s="230"/>
      <c r="K12" s="231">
        <v>1</v>
      </c>
      <c r="L12" s="128"/>
      <c r="M12" s="227" t="s">
        <v>135</v>
      </c>
      <c r="N12" s="228">
        <v>11</v>
      </c>
      <c r="O12" s="128"/>
      <c r="P12" s="128"/>
      <c r="Q12" s="128"/>
      <c r="R12" s="128"/>
      <c r="S12" s="128"/>
      <c r="T12" s="128"/>
      <c r="U12" s="128"/>
      <c r="V12" s="128"/>
      <c r="W12" s="128"/>
      <c r="X12" s="128"/>
      <c r="Y12" s="128"/>
    </row>
    <row r="13" spans="1:25" ht="21" customHeight="1">
      <c r="A13" s="226" t="s">
        <v>111</v>
      </c>
      <c r="B13" s="136"/>
      <c r="C13" s="229"/>
      <c r="D13" s="230"/>
      <c r="E13" s="230"/>
      <c r="F13" s="230"/>
      <c r="G13" s="230"/>
      <c r="H13" s="230"/>
      <c r="I13" s="230">
        <v>1</v>
      </c>
      <c r="J13" s="230"/>
      <c r="K13" s="231">
        <v>1</v>
      </c>
      <c r="L13" s="128"/>
      <c r="M13" s="227" t="s">
        <v>119</v>
      </c>
      <c r="N13" s="228">
        <v>10</v>
      </c>
      <c r="O13" s="128"/>
      <c r="P13" s="128"/>
      <c r="Q13" s="128"/>
      <c r="R13" s="128"/>
      <c r="S13" s="128"/>
      <c r="T13" s="128"/>
      <c r="U13" s="128"/>
      <c r="V13" s="128"/>
      <c r="W13" s="128"/>
      <c r="X13" s="128"/>
      <c r="Y13" s="128"/>
    </row>
    <row r="14" spans="1:25" ht="21" customHeight="1">
      <c r="A14" s="226" t="s">
        <v>114</v>
      </c>
      <c r="B14" s="136"/>
      <c r="C14" s="229">
        <v>1</v>
      </c>
      <c r="D14" s="230"/>
      <c r="E14" s="230">
        <v>6</v>
      </c>
      <c r="F14" s="230"/>
      <c r="G14" s="230"/>
      <c r="H14" s="230"/>
      <c r="I14" s="230">
        <v>1</v>
      </c>
      <c r="J14" s="230"/>
      <c r="K14" s="231">
        <v>8</v>
      </c>
      <c r="L14" s="128"/>
      <c r="M14" s="227" t="s">
        <v>114</v>
      </c>
      <c r="N14" s="228">
        <v>8</v>
      </c>
      <c r="O14" s="128"/>
      <c r="P14" s="128"/>
      <c r="Q14" s="128"/>
      <c r="R14" s="128"/>
      <c r="S14" s="128"/>
      <c r="T14" s="128"/>
      <c r="U14" s="128"/>
      <c r="V14" s="128"/>
      <c r="W14" s="128"/>
      <c r="X14" s="128"/>
      <c r="Y14" s="128"/>
    </row>
    <row r="15" spans="1:25" ht="21" customHeight="1">
      <c r="A15" s="226" t="s">
        <v>115</v>
      </c>
      <c r="B15" s="136"/>
      <c r="C15" s="229"/>
      <c r="D15" s="230"/>
      <c r="E15" s="230">
        <v>3</v>
      </c>
      <c r="F15" s="230"/>
      <c r="G15" s="230">
        <v>1</v>
      </c>
      <c r="H15" s="230"/>
      <c r="I15" s="230">
        <v>1</v>
      </c>
      <c r="J15" s="230"/>
      <c r="K15" s="231">
        <v>5</v>
      </c>
      <c r="L15" s="128"/>
      <c r="M15" s="227" t="s">
        <v>122</v>
      </c>
      <c r="N15" s="228">
        <v>8</v>
      </c>
      <c r="O15" s="128"/>
      <c r="P15" s="128"/>
      <c r="Q15" s="128"/>
      <c r="R15" s="128"/>
      <c r="S15" s="128"/>
      <c r="T15" s="128"/>
      <c r="U15" s="128"/>
      <c r="V15" s="128"/>
      <c r="W15" s="128"/>
      <c r="X15" s="128"/>
      <c r="Y15" s="128"/>
    </row>
    <row r="16" spans="1:25" ht="21" customHeight="1">
      <c r="A16" s="226" t="s">
        <v>116</v>
      </c>
      <c r="B16" s="136"/>
      <c r="C16" s="229"/>
      <c r="D16" s="230"/>
      <c r="E16" s="230">
        <v>8</v>
      </c>
      <c r="F16" s="230"/>
      <c r="G16" s="230">
        <v>4</v>
      </c>
      <c r="H16" s="230"/>
      <c r="I16" s="230">
        <v>5</v>
      </c>
      <c r="J16" s="230"/>
      <c r="K16" s="231">
        <v>17</v>
      </c>
      <c r="L16" s="128"/>
      <c r="M16" s="227" t="s">
        <v>128</v>
      </c>
      <c r="N16" s="228">
        <v>8</v>
      </c>
      <c r="O16" s="128"/>
      <c r="P16" s="128"/>
      <c r="Q16" s="128"/>
      <c r="R16" s="128"/>
      <c r="S16" s="128"/>
      <c r="T16" s="128"/>
      <c r="U16" s="128"/>
      <c r="V16" s="128"/>
      <c r="W16" s="128"/>
      <c r="X16" s="128"/>
      <c r="Y16" s="128"/>
    </row>
    <row r="17" spans="1:25" ht="21" customHeight="1">
      <c r="A17" s="226" t="s">
        <v>112</v>
      </c>
      <c r="B17" s="136"/>
      <c r="C17" s="229"/>
      <c r="D17" s="230"/>
      <c r="E17" s="230">
        <v>2</v>
      </c>
      <c r="F17" s="230"/>
      <c r="G17" s="230"/>
      <c r="H17" s="230"/>
      <c r="I17" s="230">
        <v>1</v>
      </c>
      <c r="J17" s="230"/>
      <c r="K17" s="231">
        <v>3</v>
      </c>
      <c r="L17" s="128"/>
      <c r="M17" s="227" t="s">
        <v>115</v>
      </c>
      <c r="N17" s="228">
        <v>5</v>
      </c>
      <c r="O17" s="128"/>
      <c r="P17" s="128"/>
      <c r="Q17" s="128"/>
      <c r="R17" s="128"/>
      <c r="S17" s="128"/>
      <c r="T17" s="128"/>
      <c r="U17" s="128"/>
      <c r="V17" s="128"/>
      <c r="W17" s="128"/>
      <c r="X17" s="128"/>
      <c r="Y17" s="128"/>
    </row>
    <row r="18" spans="1:25" ht="21" customHeight="1">
      <c r="A18" s="226" t="s">
        <v>113</v>
      </c>
      <c r="B18" s="136"/>
      <c r="C18" s="229"/>
      <c r="D18" s="230"/>
      <c r="E18" s="230"/>
      <c r="F18" s="230"/>
      <c r="G18" s="230"/>
      <c r="H18" s="230"/>
      <c r="I18" s="230"/>
      <c r="J18" s="230"/>
      <c r="K18" s="231">
        <v>0</v>
      </c>
      <c r="L18" s="128"/>
      <c r="M18" s="227" t="s">
        <v>124</v>
      </c>
      <c r="N18" s="228">
        <v>5</v>
      </c>
      <c r="O18" s="128"/>
      <c r="P18" s="128"/>
      <c r="Q18" s="128"/>
      <c r="R18" s="128"/>
      <c r="S18" s="128"/>
      <c r="T18" s="128"/>
      <c r="U18" s="128"/>
      <c r="V18" s="128"/>
      <c r="W18" s="128"/>
      <c r="X18" s="128"/>
      <c r="Y18" s="128"/>
    </row>
    <row r="19" spans="1:25" ht="21" customHeight="1">
      <c r="A19" s="226" t="s">
        <v>117</v>
      </c>
      <c r="B19" s="136"/>
      <c r="C19" s="229"/>
      <c r="D19" s="230"/>
      <c r="E19" s="230">
        <v>2</v>
      </c>
      <c r="F19" s="230"/>
      <c r="G19" s="230"/>
      <c r="H19" s="230"/>
      <c r="I19" s="230"/>
      <c r="J19" s="230"/>
      <c r="K19" s="231">
        <v>2</v>
      </c>
      <c r="L19" s="128"/>
      <c r="M19" s="227" t="s">
        <v>108</v>
      </c>
      <c r="N19" s="228">
        <v>4</v>
      </c>
      <c r="O19" s="128"/>
      <c r="P19" s="128"/>
      <c r="Q19" s="128"/>
      <c r="R19" s="128"/>
      <c r="S19" s="128"/>
      <c r="T19" s="128"/>
      <c r="U19" s="128"/>
      <c r="V19" s="128"/>
      <c r="W19" s="128"/>
      <c r="X19" s="128"/>
      <c r="Y19" s="128"/>
    </row>
    <row r="20" spans="1:25" ht="21" customHeight="1">
      <c r="A20" s="226" t="s">
        <v>122</v>
      </c>
      <c r="B20" s="136"/>
      <c r="C20" s="229"/>
      <c r="D20" s="230"/>
      <c r="E20" s="230">
        <v>2</v>
      </c>
      <c r="F20" s="230"/>
      <c r="G20" s="230">
        <v>2</v>
      </c>
      <c r="H20" s="230"/>
      <c r="I20" s="230">
        <v>4</v>
      </c>
      <c r="J20" s="230"/>
      <c r="K20" s="231">
        <v>8</v>
      </c>
      <c r="L20" s="128"/>
      <c r="M20" s="227" t="s">
        <v>123</v>
      </c>
      <c r="N20" s="228">
        <v>4</v>
      </c>
      <c r="O20" s="128"/>
      <c r="P20" s="128"/>
      <c r="Q20" s="128"/>
      <c r="R20" s="128"/>
      <c r="S20" s="128"/>
      <c r="T20" s="128"/>
      <c r="U20" s="128"/>
      <c r="V20" s="128"/>
      <c r="W20" s="128"/>
      <c r="X20" s="128"/>
      <c r="Y20" s="128"/>
    </row>
    <row r="21" spans="1:25" ht="21" customHeight="1">
      <c r="A21" s="226" t="s">
        <v>118</v>
      </c>
      <c r="B21" s="136"/>
      <c r="C21" s="229"/>
      <c r="D21" s="230"/>
      <c r="E21" s="230">
        <v>2</v>
      </c>
      <c r="F21" s="230"/>
      <c r="G21" s="230"/>
      <c r="H21" s="230"/>
      <c r="I21" s="230">
        <v>1</v>
      </c>
      <c r="J21" s="230"/>
      <c r="K21" s="231">
        <v>3</v>
      </c>
      <c r="L21" s="128"/>
      <c r="M21" s="227" t="s">
        <v>126</v>
      </c>
      <c r="N21" s="228">
        <v>4</v>
      </c>
      <c r="O21" s="128"/>
      <c r="P21" s="128"/>
      <c r="Q21" s="128"/>
      <c r="R21" s="128"/>
      <c r="S21" s="128"/>
      <c r="T21" s="128"/>
      <c r="U21" s="128"/>
      <c r="V21" s="128"/>
      <c r="W21" s="128"/>
      <c r="X21" s="128"/>
      <c r="Y21" s="128"/>
    </row>
    <row r="22" spans="1:25" ht="21" customHeight="1">
      <c r="A22" s="226" t="s">
        <v>119</v>
      </c>
      <c r="B22" s="136"/>
      <c r="C22" s="229"/>
      <c r="D22" s="230"/>
      <c r="E22" s="230">
        <v>5</v>
      </c>
      <c r="F22" s="230"/>
      <c r="G22" s="230">
        <v>2</v>
      </c>
      <c r="H22" s="230"/>
      <c r="I22" s="230">
        <v>3</v>
      </c>
      <c r="J22" s="230"/>
      <c r="K22" s="231">
        <v>10</v>
      </c>
      <c r="L22" s="128"/>
      <c r="M22" s="227" t="s">
        <v>139</v>
      </c>
      <c r="N22" s="228">
        <v>4</v>
      </c>
      <c r="O22" s="128"/>
      <c r="P22" s="128"/>
      <c r="Q22" s="128"/>
      <c r="R22" s="128"/>
      <c r="S22" s="128"/>
      <c r="T22" s="128"/>
      <c r="U22" s="128"/>
      <c r="V22" s="128"/>
      <c r="W22" s="128"/>
      <c r="X22" s="128"/>
      <c r="Y22" s="128"/>
    </row>
    <row r="23" spans="1:25" ht="21" customHeight="1">
      <c r="A23" s="226" t="s">
        <v>120</v>
      </c>
      <c r="B23" s="136"/>
      <c r="C23" s="229">
        <v>1</v>
      </c>
      <c r="D23" s="230"/>
      <c r="E23" s="230">
        <v>2</v>
      </c>
      <c r="F23" s="230"/>
      <c r="G23" s="230"/>
      <c r="H23" s="230"/>
      <c r="I23" s="230"/>
      <c r="J23" s="230"/>
      <c r="K23" s="231">
        <v>3</v>
      </c>
      <c r="L23" s="128"/>
      <c r="M23" s="227" t="s">
        <v>511</v>
      </c>
      <c r="N23" s="228">
        <v>4</v>
      </c>
      <c r="O23" s="128"/>
      <c r="P23" s="128"/>
      <c r="Q23" s="128"/>
      <c r="R23" s="128"/>
      <c r="S23" s="128"/>
      <c r="T23" s="128"/>
      <c r="U23" s="128"/>
      <c r="V23" s="128"/>
      <c r="W23" s="128"/>
      <c r="X23" s="128"/>
      <c r="Y23" s="128"/>
    </row>
    <row r="24" spans="1:25" ht="21" customHeight="1">
      <c r="A24" s="226" t="s">
        <v>121</v>
      </c>
      <c r="B24" s="136"/>
      <c r="C24" s="229"/>
      <c r="D24" s="230"/>
      <c r="E24" s="230">
        <v>1</v>
      </c>
      <c r="F24" s="230"/>
      <c r="G24" s="230"/>
      <c r="H24" s="230"/>
      <c r="I24" s="230"/>
      <c r="J24" s="230"/>
      <c r="K24" s="231">
        <v>1</v>
      </c>
      <c r="L24" s="128"/>
      <c r="M24" s="227" t="s">
        <v>112</v>
      </c>
      <c r="N24" s="228">
        <v>3</v>
      </c>
      <c r="O24" s="128"/>
      <c r="P24" s="128"/>
      <c r="Q24" s="128"/>
      <c r="R24" s="128"/>
      <c r="S24" s="128"/>
      <c r="T24" s="128"/>
      <c r="U24" s="128"/>
      <c r="V24" s="128"/>
      <c r="W24" s="128"/>
      <c r="X24" s="128"/>
      <c r="Y24" s="128"/>
    </row>
    <row r="25" spans="1:25" ht="21" customHeight="1">
      <c r="A25" s="226" t="s">
        <v>123</v>
      </c>
      <c r="B25" s="136"/>
      <c r="C25" s="229"/>
      <c r="D25" s="230"/>
      <c r="E25" s="230">
        <v>1</v>
      </c>
      <c r="F25" s="230"/>
      <c r="G25" s="230"/>
      <c r="H25" s="230"/>
      <c r="I25" s="230">
        <v>3</v>
      </c>
      <c r="J25" s="230"/>
      <c r="K25" s="231">
        <v>4</v>
      </c>
      <c r="L25" s="128"/>
      <c r="M25" s="227" t="s">
        <v>118</v>
      </c>
      <c r="N25" s="228">
        <v>3</v>
      </c>
      <c r="O25" s="128"/>
      <c r="P25" s="128"/>
      <c r="Q25" s="128"/>
      <c r="R25" s="128"/>
      <c r="S25" s="128"/>
      <c r="T25" s="128"/>
      <c r="U25" s="128"/>
      <c r="V25" s="128"/>
      <c r="W25" s="128"/>
      <c r="X25" s="128"/>
      <c r="Y25" s="128"/>
    </row>
    <row r="26" spans="1:25" ht="21" customHeight="1">
      <c r="A26" s="226" t="s">
        <v>124</v>
      </c>
      <c r="B26" s="136"/>
      <c r="C26" s="229">
        <v>1</v>
      </c>
      <c r="D26" s="230"/>
      <c r="E26" s="230">
        <v>1</v>
      </c>
      <c r="F26" s="230"/>
      <c r="G26" s="230"/>
      <c r="H26" s="230"/>
      <c r="I26" s="230">
        <v>3</v>
      </c>
      <c r="J26" s="230"/>
      <c r="K26" s="231">
        <v>5</v>
      </c>
      <c r="L26" s="128"/>
      <c r="M26" s="227" t="s">
        <v>120</v>
      </c>
      <c r="N26" s="228">
        <v>3</v>
      </c>
      <c r="O26" s="128"/>
      <c r="P26" s="128"/>
      <c r="Q26" s="128"/>
      <c r="R26" s="128"/>
      <c r="S26" s="128"/>
      <c r="T26" s="128"/>
      <c r="U26" s="128"/>
      <c r="V26" s="128"/>
      <c r="W26" s="128"/>
      <c r="X26" s="128"/>
      <c r="Y26" s="128"/>
    </row>
    <row r="27" spans="1:25" ht="21" customHeight="1">
      <c r="A27" s="226" t="s">
        <v>125</v>
      </c>
      <c r="B27" s="136"/>
      <c r="C27" s="229"/>
      <c r="D27" s="230"/>
      <c r="E27" s="230">
        <v>1</v>
      </c>
      <c r="F27" s="230"/>
      <c r="G27" s="230"/>
      <c r="H27" s="230"/>
      <c r="I27" s="230"/>
      <c r="J27" s="230"/>
      <c r="K27" s="231">
        <v>1</v>
      </c>
      <c r="L27" s="128"/>
      <c r="M27" s="227" t="s">
        <v>127</v>
      </c>
      <c r="N27" s="228">
        <v>3</v>
      </c>
      <c r="O27" s="128"/>
      <c r="P27" s="128"/>
      <c r="Q27" s="128"/>
      <c r="R27" s="128"/>
      <c r="S27" s="128"/>
      <c r="T27" s="128"/>
      <c r="U27" s="128"/>
      <c r="V27" s="128"/>
      <c r="W27" s="128"/>
      <c r="X27" s="128"/>
      <c r="Y27" s="128"/>
    </row>
    <row r="28" spans="1:25" ht="21" customHeight="1">
      <c r="A28" s="226" t="s">
        <v>126</v>
      </c>
      <c r="B28" s="136"/>
      <c r="C28" s="229">
        <v>1</v>
      </c>
      <c r="D28" s="230"/>
      <c r="E28" s="230">
        <v>3</v>
      </c>
      <c r="F28" s="230"/>
      <c r="G28" s="230"/>
      <c r="H28" s="230"/>
      <c r="I28" s="230"/>
      <c r="J28" s="230"/>
      <c r="K28" s="231">
        <v>4</v>
      </c>
      <c r="L28" s="128"/>
      <c r="M28" s="227" t="s">
        <v>132</v>
      </c>
      <c r="N28" s="228">
        <v>3</v>
      </c>
      <c r="O28" s="128"/>
      <c r="P28" s="128"/>
      <c r="Q28" s="128"/>
      <c r="R28" s="128"/>
      <c r="S28" s="128"/>
      <c r="T28" s="128"/>
      <c r="U28" s="128"/>
      <c r="V28" s="128"/>
      <c r="W28" s="128"/>
      <c r="X28" s="128"/>
      <c r="Y28" s="128"/>
    </row>
    <row r="29" spans="1:25" ht="21" customHeight="1">
      <c r="A29" s="226" t="s">
        <v>127</v>
      </c>
      <c r="B29" s="136"/>
      <c r="C29" s="229">
        <v>1</v>
      </c>
      <c r="D29" s="230"/>
      <c r="E29" s="230"/>
      <c r="F29" s="230"/>
      <c r="G29" s="230"/>
      <c r="H29" s="230"/>
      <c r="I29" s="230">
        <v>2</v>
      </c>
      <c r="J29" s="230"/>
      <c r="K29" s="231">
        <v>3</v>
      </c>
      <c r="L29" s="128"/>
      <c r="M29" s="227" t="s">
        <v>109</v>
      </c>
      <c r="N29" s="228">
        <v>2</v>
      </c>
      <c r="O29" s="128"/>
      <c r="P29" s="128"/>
      <c r="Q29" s="128"/>
      <c r="R29" s="128"/>
      <c r="S29" s="128"/>
      <c r="T29" s="128"/>
      <c r="U29" s="128"/>
      <c r="V29" s="128"/>
      <c r="W29" s="128"/>
      <c r="X29" s="128"/>
      <c r="Y29" s="128"/>
    </row>
    <row r="30" spans="1:25" ht="21" customHeight="1">
      <c r="A30" s="226" t="s">
        <v>128</v>
      </c>
      <c r="B30" s="136"/>
      <c r="C30" s="229">
        <v>3</v>
      </c>
      <c r="D30" s="230"/>
      <c r="E30" s="230">
        <v>1</v>
      </c>
      <c r="F30" s="230"/>
      <c r="G30" s="230"/>
      <c r="H30" s="230"/>
      <c r="I30" s="230">
        <v>4</v>
      </c>
      <c r="J30" s="230"/>
      <c r="K30" s="231">
        <v>8</v>
      </c>
      <c r="L30" s="128"/>
      <c r="M30" s="227" t="s">
        <v>117</v>
      </c>
      <c r="N30" s="228">
        <v>2</v>
      </c>
      <c r="O30" s="128"/>
      <c r="P30" s="128"/>
      <c r="Q30" s="128"/>
      <c r="R30" s="128"/>
      <c r="S30" s="128"/>
      <c r="T30" s="128"/>
      <c r="U30" s="128"/>
      <c r="V30" s="128"/>
      <c r="W30" s="128"/>
      <c r="X30" s="128"/>
      <c r="Y30" s="128"/>
    </row>
    <row r="31" spans="1:25" ht="21" customHeight="1">
      <c r="A31" s="226" t="s">
        <v>129</v>
      </c>
      <c r="B31" s="136"/>
      <c r="C31" s="229"/>
      <c r="D31" s="230"/>
      <c r="E31" s="230"/>
      <c r="F31" s="230"/>
      <c r="G31" s="230"/>
      <c r="H31" s="230"/>
      <c r="I31" s="230"/>
      <c r="J31" s="230"/>
      <c r="K31" s="231">
        <v>0</v>
      </c>
      <c r="L31" s="128"/>
      <c r="M31" s="227" t="s">
        <v>133</v>
      </c>
      <c r="N31" s="228">
        <v>2</v>
      </c>
      <c r="O31" s="128"/>
      <c r="P31" s="128"/>
      <c r="Q31" s="128"/>
      <c r="R31" s="128"/>
      <c r="S31" s="128"/>
      <c r="T31" s="128"/>
      <c r="U31" s="128"/>
      <c r="V31" s="128"/>
      <c r="W31" s="128"/>
      <c r="X31" s="128"/>
      <c r="Y31" s="128"/>
    </row>
    <row r="32" spans="1:25" ht="21" customHeight="1">
      <c r="A32" s="226" t="s">
        <v>130</v>
      </c>
      <c r="B32" s="136"/>
      <c r="C32" s="229"/>
      <c r="D32" s="230"/>
      <c r="E32" s="230"/>
      <c r="F32" s="230"/>
      <c r="G32" s="230">
        <v>1</v>
      </c>
      <c r="H32" s="230"/>
      <c r="I32" s="230"/>
      <c r="J32" s="230"/>
      <c r="K32" s="231">
        <v>1</v>
      </c>
      <c r="L32" s="128"/>
      <c r="M32" s="227" t="s">
        <v>110</v>
      </c>
      <c r="N32" s="228">
        <v>1</v>
      </c>
      <c r="O32" s="128"/>
      <c r="P32" s="128"/>
      <c r="Q32" s="128"/>
      <c r="R32" s="128"/>
      <c r="S32" s="128"/>
      <c r="T32" s="128"/>
      <c r="U32" s="128"/>
      <c r="V32" s="128"/>
      <c r="W32" s="128"/>
      <c r="X32" s="128"/>
      <c r="Y32" s="128"/>
    </row>
    <row r="33" spans="1:25" ht="21" customHeight="1">
      <c r="A33" s="226" t="s">
        <v>131</v>
      </c>
      <c r="B33" s="136"/>
      <c r="C33" s="229"/>
      <c r="D33" s="230"/>
      <c r="E33" s="230"/>
      <c r="F33" s="230"/>
      <c r="G33" s="230"/>
      <c r="H33" s="230"/>
      <c r="I33" s="230"/>
      <c r="J33" s="230"/>
      <c r="K33" s="231">
        <v>0</v>
      </c>
      <c r="L33" s="128"/>
      <c r="M33" s="227" t="s">
        <v>111</v>
      </c>
      <c r="N33" s="228">
        <v>1</v>
      </c>
      <c r="O33" s="128"/>
      <c r="P33" s="128"/>
      <c r="Q33" s="128"/>
      <c r="R33" s="128"/>
      <c r="S33" s="128"/>
      <c r="T33" s="128"/>
      <c r="U33" s="128"/>
      <c r="V33" s="128"/>
      <c r="W33" s="128"/>
      <c r="X33" s="128"/>
      <c r="Y33" s="128"/>
    </row>
    <row r="34" spans="1:25" ht="21" customHeight="1">
      <c r="A34" s="226" t="s">
        <v>132</v>
      </c>
      <c r="B34" s="136"/>
      <c r="C34" s="229"/>
      <c r="D34" s="230"/>
      <c r="E34" s="230">
        <v>1</v>
      </c>
      <c r="F34" s="230"/>
      <c r="G34" s="230">
        <v>1</v>
      </c>
      <c r="H34" s="230"/>
      <c r="I34" s="230">
        <v>1</v>
      </c>
      <c r="J34" s="230"/>
      <c r="K34" s="231">
        <v>3</v>
      </c>
      <c r="L34" s="128"/>
      <c r="M34" s="227" t="s">
        <v>121</v>
      </c>
      <c r="N34" s="228">
        <v>1</v>
      </c>
      <c r="O34" s="128"/>
      <c r="P34" s="128"/>
      <c r="Q34" s="128"/>
      <c r="R34" s="128"/>
      <c r="S34" s="128"/>
      <c r="T34" s="128"/>
      <c r="U34" s="128"/>
      <c r="V34" s="128"/>
      <c r="W34" s="128"/>
      <c r="X34" s="128"/>
      <c r="Y34" s="128"/>
    </row>
    <row r="35" spans="1:25" ht="21" customHeight="1">
      <c r="A35" s="226" t="s">
        <v>133</v>
      </c>
      <c r="B35" s="136"/>
      <c r="C35" s="229"/>
      <c r="D35" s="230"/>
      <c r="E35" s="230">
        <v>2</v>
      </c>
      <c r="F35" s="230"/>
      <c r="G35" s="230"/>
      <c r="H35" s="230"/>
      <c r="I35" s="230"/>
      <c r="J35" s="230"/>
      <c r="K35" s="231">
        <v>2</v>
      </c>
      <c r="L35" s="128"/>
      <c r="M35" s="227" t="s">
        <v>125</v>
      </c>
      <c r="N35" s="228">
        <v>1</v>
      </c>
      <c r="O35" s="128"/>
      <c r="P35" s="128"/>
      <c r="Q35" s="128"/>
      <c r="R35" s="128"/>
      <c r="S35" s="128"/>
      <c r="T35" s="128"/>
      <c r="U35" s="128"/>
      <c r="V35" s="128"/>
      <c r="W35" s="128"/>
      <c r="X35" s="128"/>
      <c r="Y35" s="128"/>
    </row>
    <row r="36" spans="1:25" ht="21" customHeight="1">
      <c r="A36" s="226" t="s">
        <v>134</v>
      </c>
      <c r="B36" s="136"/>
      <c r="C36" s="229"/>
      <c r="D36" s="230"/>
      <c r="E36" s="230">
        <v>1</v>
      </c>
      <c r="F36" s="230"/>
      <c r="G36" s="230"/>
      <c r="H36" s="230"/>
      <c r="I36" s="230"/>
      <c r="J36" s="230"/>
      <c r="K36" s="231">
        <v>1</v>
      </c>
      <c r="L36" s="128"/>
      <c r="M36" s="227" t="s">
        <v>130</v>
      </c>
      <c r="N36" s="228">
        <v>1</v>
      </c>
      <c r="O36" s="128"/>
      <c r="P36" s="128"/>
      <c r="Q36" s="128"/>
      <c r="R36" s="128"/>
      <c r="S36" s="128"/>
      <c r="T36" s="128"/>
      <c r="U36" s="128"/>
      <c r="V36" s="128"/>
      <c r="W36" s="128"/>
      <c r="X36" s="128"/>
      <c r="Y36" s="128"/>
    </row>
    <row r="37" spans="1:25" ht="21" customHeight="1">
      <c r="A37" s="226" t="s">
        <v>135</v>
      </c>
      <c r="B37" s="136"/>
      <c r="C37" s="229">
        <v>1</v>
      </c>
      <c r="D37" s="230"/>
      <c r="E37" s="230">
        <v>3</v>
      </c>
      <c r="F37" s="230"/>
      <c r="G37" s="230">
        <v>2</v>
      </c>
      <c r="H37" s="230"/>
      <c r="I37" s="230">
        <v>5</v>
      </c>
      <c r="J37" s="230"/>
      <c r="K37" s="231">
        <v>11</v>
      </c>
      <c r="L37" s="128"/>
      <c r="M37" s="227" t="s">
        <v>134</v>
      </c>
      <c r="N37" s="228">
        <v>1</v>
      </c>
      <c r="O37" s="128"/>
      <c r="P37" s="128"/>
      <c r="Q37" s="128"/>
      <c r="R37" s="128"/>
      <c r="S37" s="128"/>
      <c r="T37" s="128"/>
      <c r="U37" s="128"/>
      <c r="V37" s="128"/>
      <c r="W37" s="128"/>
      <c r="X37" s="128"/>
      <c r="Y37" s="128"/>
    </row>
    <row r="38" spans="1:25" ht="21" customHeight="1">
      <c r="A38" s="226" t="s">
        <v>136</v>
      </c>
      <c r="B38" s="136"/>
      <c r="C38" s="229"/>
      <c r="D38" s="230"/>
      <c r="E38" s="230">
        <v>1</v>
      </c>
      <c r="F38" s="230"/>
      <c r="G38" s="230"/>
      <c r="H38" s="230"/>
      <c r="I38" s="230"/>
      <c r="J38" s="230"/>
      <c r="K38" s="231">
        <v>1</v>
      </c>
      <c r="L38" s="128"/>
      <c r="M38" s="227" t="s">
        <v>136</v>
      </c>
      <c r="N38" s="228">
        <v>1</v>
      </c>
      <c r="O38" s="128"/>
      <c r="P38" s="128"/>
      <c r="Q38" s="128"/>
      <c r="R38" s="128"/>
      <c r="S38" s="128"/>
      <c r="T38" s="128"/>
      <c r="U38" s="128"/>
      <c r="V38" s="128"/>
      <c r="W38" s="128"/>
      <c r="X38" s="128"/>
      <c r="Y38" s="128"/>
    </row>
    <row r="39" spans="1:25" ht="21" customHeight="1">
      <c r="A39" s="226" t="s">
        <v>137</v>
      </c>
      <c r="B39" s="136"/>
      <c r="C39" s="229">
        <v>2</v>
      </c>
      <c r="D39" s="230"/>
      <c r="E39" s="230">
        <v>8</v>
      </c>
      <c r="F39" s="230"/>
      <c r="G39" s="230">
        <v>2</v>
      </c>
      <c r="H39" s="230"/>
      <c r="I39" s="230">
        <v>2</v>
      </c>
      <c r="J39" s="230"/>
      <c r="K39" s="231">
        <v>14</v>
      </c>
      <c r="L39" s="128"/>
      <c r="M39" s="227" t="s">
        <v>138</v>
      </c>
      <c r="N39" s="228">
        <v>1</v>
      </c>
      <c r="O39" s="128"/>
      <c r="P39" s="128"/>
      <c r="Q39" s="128"/>
      <c r="R39" s="128"/>
      <c r="S39" s="128"/>
      <c r="T39" s="128"/>
      <c r="U39" s="128"/>
      <c r="V39" s="128"/>
      <c r="W39" s="128"/>
      <c r="X39" s="128"/>
      <c r="Y39" s="128"/>
    </row>
    <row r="40" spans="1:25" ht="21" customHeight="1">
      <c r="A40" s="226" t="s">
        <v>138</v>
      </c>
      <c r="B40" s="136"/>
      <c r="C40" s="229"/>
      <c r="D40" s="230"/>
      <c r="E40" s="230"/>
      <c r="F40" s="230"/>
      <c r="G40" s="230"/>
      <c r="H40" s="230"/>
      <c r="I40" s="230">
        <v>1</v>
      </c>
      <c r="J40" s="230"/>
      <c r="K40" s="231">
        <v>1</v>
      </c>
      <c r="L40" s="128"/>
      <c r="M40" s="227" t="s">
        <v>113</v>
      </c>
      <c r="N40" s="228">
        <v>0</v>
      </c>
      <c r="O40" s="128"/>
      <c r="P40" s="128"/>
      <c r="Q40" s="128"/>
      <c r="R40" s="128"/>
      <c r="S40" s="128"/>
      <c r="T40" s="128"/>
      <c r="U40" s="128"/>
      <c r="V40" s="128"/>
      <c r="W40" s="128"/>
      <c r="X40" s="128"/>
      <c r="Y40" s="128"/>
    </row>
    <row r="41" spans="1:25" ht="21" customHeight="1">
      <c r="A41" s="226" t="s">
        <v>139</v>
      </c>
      <c r="B41" s="136"/>
      <c r="C41" s="229"/>
      <c r="D41" s="230"/>
      <c r="E41" s="230">
        <v>3</v>
      </c>
      <c r="F41" s="230"/>
      <c r="G41" s="230"/>
      <c r="H41" s="230"/>
      <c r="I41" s="230">
        <v>1</v>
      </c>
      <c r="J41" s="230"/>
      <c r="K41" s="231">
        <v>4</v>
      </c>
      <c r="L41" s="128"/>
      <c r="M41" s="227" t="s">
        <v>129</v>
      </c>
      <c r="N41" s="228">
        <v>0</v>
      </c>
      <c r="O41" s="128"/>
      <c r="P41" s="128"/>
      <c r="Q41" s="128"/>
      <c r="R41" s="128"/>
      <c r="S41" s="128"/>
      <c r="T41" s="128"/>
      <c r="U41" s="128"/>
      <c r="V41" s="128"/>
      <c r="W41" s="128"/>
      <c r="X41" s="128"/>
      <c r="Y41" s="128"/>
    </row>
    <row r="42" spans="1:25" ht="21" customHeight="1">
      <c r="A42" s="226" t="s">
        <v>511</v>
      </c>
      <c r="B42" s="136"/>
      <c r="C42" s="229">
        <v>1</v>
      </c>
      <c r="D42" s="230"/>
      <c r="E42" s="230"/>
      <c r="F42" s="230"/>
      <c r="G42" s="230">
        <v>1</v>
      </c>
      <c r="H42" s="230"/>
      <c r="I42" s="230">
        <v>2</v>
      </c>
      <c r="J42" s="230"/>
      <c r="K42" s="231">
        <v>4</v>
      </c>
      <c r="L42" s="128"/>
      <c r="M42" s="227" t="s">
        <v>131</v>
      </c>
      <c r="N42" s="228">
        <v>0</v>
      </c>
      <c r="O42" s="128"/>
      <c r="P42" s="128"/>
      <c r="Q42" s="128"/>
      <c r="R42" s="128"/>
      <c r="S42" s="128"/>
      <c r="T42" s="128"/>
      <c r="U42" s="128"/>
      <c r="V42" s="128"/>
      <c r="W42" s="128"/>
      <c r="X42" s="128"/>
      <c r="Y42" s="128"/>
    </row>
    <row r="43" spans="1:25" ht="8.1" customHeight="1">
      <c r="A43" s="136"/>
      <c r="B43" s="136"/>
      <c r="C43" s="232"/>
      <c r="D43" s="232"/>
      <c r="E43" s="232"/>
      <c r="F43" s="232"/>
      <c r="G43" s="232"/>
      <c r="H43" s="232"/>
      <c r="I43" s="232"/>
      <c r="J43" s="232"/>
      <c r="K43" s="232"/>
      <c r="L43" s="128"/>
      <c r="M43" s="128"/>
      <c r="N43" s="128"/>
      <c r="O43" s="128"/>
      <c r="P43" s="128"/>
      <c r="Q43" s="128"/>
      <c r="R43" s="128"/>
      <c r="S43" s="128"/>
      <c r="T43" s="128"/>
      <c r="U43" s="128"/>
      <c r="V43" s="128"/>
      <c r="W43" s="128"/>
      <c r="X43" s="128"/>
      <c r="Y43" s="128"/>
    </row>
    <row r="44" spans="1:25" ht="21" customHeight="1">
      <c r="A44" s="222" t="s">
        <v>104</v>
      </c>
      <c r="B44" s="136"/>
      <c r="C44" s="233">
        <v>12</v>
      </c>
      <c r="D44" s="234">
        <v>0</v>
      </c>
      <c r="E44" s="234">
        <v>65</v>
      </c>
      <c r="F44" s="234">
        <v>0</v>
      </c>
      <c r="G44" s="234">
        <v>16</v>
      </c>
      <c r="H44" s="234">
        <v>0</v>
      </c>
      <c r="I44" s="234">
        <v>42</v>
      </c>
      <c r="J44" s="234">
        <v>0</v>
      </c>
      <c r="K44" s="235">
        <v>135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5"/>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12D6-9D54-4FD2-9426-BEE3FDE43C92}">
  <dimension ref="A1:M64"/>
  <sheetViews>
    <sheetView view="pageBreakPreview" zoomScale="60" zoomScaleNormal="100" workbookViewId="0">
      <selection activeCell="G37" sqref="G37"/>
    </sheetView>
  </sheetViews>
  <sheetFormatPr baseColWidth="10" defaultRowHeight="12.75"/>
  <cols>
    <col min="1" max="1" width="67.5703125" style="237" customWidth="1"/>
    <col min="2" max="2" width="1.7109375" style="237" customWidth="1"/>
    <col min="3" max="11" width="30.7109375" style="237" customWidth="1"/>
    <col min="12" max="12" width="1.7109375" style="237" customWidth="1"/>
    <col min="13" max="13" width="15.7109375" style="237" customWidth="1"/>
    <col min="14" max="16384" width="11.42578125" style="237"/>
  </cols>
  <sheetData>
    <row r="1" spans="1:13">
      <c r="A1" s="237" t="s">
        <v>62</v>
      </c>
    </row>
    <row r="2" spans="1:13" ht="36.75" customHeight="1">
      <c r="A2" s="657" t="s">
        <v>525</v>
      </c>
      <c r="B2" s="657"/>
      <c r="C2" s="657"/>
      <c r="D2" s="657"/>
      <c r="E2" s="657"/>
      <c r="F2" s="657"/>
      <c r="G2" s="657"/>
      <c r="H2" s="657"/>
      <c r="I2" s="657"/>
      <c r="J2" s="657"/>
      <c r="K2" s="657"/>
      <c r="L2" s="657"/>
      <c r="M2" s="657"/>
    </row>
    <row r="3" spans="1:13" ht="36.75" customHeight="1">
      <c r="A3" s="657" t="str">
        <f>UPPER(CONCATENATE("Agosto 2023"))</f>
        <v>AGOSTO 2023</v>
      </c>
      <c r="B3" s="657"/>
      <c r="C3" s="657"/>
      <c r="D3" s="657"/>
      <c r="E3" s="657"/>
      <c r="F3" s="657"/>
      <c r="G3" s="657"/>
      <c r="H3" s="657"/>
      <c r="I3" s="657"/>
      <c r="J3" s="657"/>
      <c r="K3" s="657"/>
      <c r="L3" s="657"/>
      <c r="M3" s="657"/>
    </row>
    <row r="4" spans="1:13">
      <c r="A4" s="238"/>
    </row>
    <row r="5" spans="1:13" ht="24" customHeight="1">
      <c r="A5" s="650" t="s">
        <v>197</v>
      </c>
      <c r="B5" s="658"/>
      <c r="C5" s="650" t="s">
        <v>516</v>
      </c>
      <c r="D5" s="650"/>
      <c r="E5" s="650"/>
      <c r="F5" s="650"/>
      <c r="G5" s="650"/>
      <c r="H5" s="650"/>
      <c r="I5" s="650"/>
      <c r="J5" s="650"/>
      <c r="K5" s="650"/>
      <c r="M5" s="659" t="s">
        <v>104</v>
      </c>
    </row>
    <row r="6" spans="1:13" ht="24" customHeight="1">
      <c r="A6" s="650"/>
      <c r="B6" s="658"/>
      <c r="C6" s="406" t="s">
        <v>524</v>
      </c>
      <c r="D6" s="406" t="s">
        <v>523</v>
      </c>
      <c r="E6" s="406" t="s">
        <v>522</v>
      </c>
      <c r="F6" s="406" t="s">
        <v>521</v>
      </c>
      <c r="G6" s="406" t="s">
        <v>520</v>
      </c>
      <c r="H6" s="406" t="s">
        <v>519</v>
      </c>
      <c r="I6" s="406" t="s">
        <v>518</v>
      </c>
      <c r="J6" s="406" t="s">
        <v>517</v>
      </c>
      <c r="K6" s="406" t="s">
        <v>527</v>
      </c>
      <c r="M6" s="659"/>
    </row>
    <row r="7" spans="1:13" ht="8.1" customHeight="1">
      <c r="A7" s="239"/>
      <c r="B7" s="240"/>
      <c r="K7" s="240"/>
    </row>
    <row r="8" spans="1:13" ht="24" customHeight="1">
      <c r="A8" s="241" t="s">
        <v>108</v>
      </c>
      <c r="B8" s="238"/>
      <c r="C8" s="242">
        <v>265</v>
      </c>
      <c r="D8" s="242">
        <v>370</v>
      </c>
      <c r="E8" s="242">
        <v>405</v>
      </c>
      <c r="F8" s="242">
        <v>356</v>
      </c>
      <c r="G8" s="242">
        <v>247</v>
      </c>
      <c r="H8" s="242">
        <v>193</v>
      </c>
      <c r="I8" s="242">
        <v>111</v>
      </c>
      <c r="J8" s="242">
        <v>59</v>
      </c>
      <c r="K8" s="242">
        <v>62</v>
      </c>
      <c r="M8" s="255">
        <v>2068</v>
      </c>
    </row>
    <row r="9" spans="1:13" ht="24" customHeight="1">
      <c r="A9" s="241" t="s">
        <v>109</v>
      </c>
      <c r="B9" s="238"/>
      <c r="C9" s="244">
        <v>1410</v>
      </c>
      <c r="D9" s="244">
        <v>2248</v>
      </c>
      <c r="E9" s="244">
        <v>2969</v>
      </c>
      <c r="F9" s="244">
        <v>2574</v>
      </c>
      <c r="G9" s="244">
        <v>2087</v>
      </c>
      <c r="H9" s="244">
        <v>1374</v>
      </c>
      <c r="I9" s="242">
        <v>581</v>
      </c>
      <c r="J9" s="242">
        <v>289</v>
      </c>
      <c r="K9" s="242">
        <v>296</v>
      </c>
      <c r="M9" s="255">
        <v>13828</v>
      </c>
    </row>
    <row r="10" spans="1:13" ht="24" customHeight="1">
      <c r="A10" s="241" t="s">
        <v>110</v>
      </c>
      <c r="B10" s="238"/>
      <c r="C10" s="242">
        <v>152</v>
      </c>
      <c r="D10" s="242">
        <v>164</v>
      </c>
      <c r="E10" s="242">
        <v>244</v>
      </c>
      <c r="F10" s="242">
        <v>253</v>
      </c>
      <c r="G10" s="242">
        <v>190</v>
      </c>
      <c r="H10" s="242">
        <v>134</v>
      </c>
      <c r="I10" s="242">
        <v>73</v>
      </c>
      <c r="J10" s="242">
        <v>44</v>
      </c>
      <c r="K10" s="242">
        <v>46</v>
      </c>
      <c r="M10" s="255">
        <v>1300</v>
      </c>
    </row>
    <row r="11" spans="1:13" ht="24" customHeight="1">
      <c r="A11" s="241" t="s">
        <v>111</v>
      </c>
      <c r="B11" s="238"/>
      <c r="C11" s="242">
        <v>78</v>
      </c>
      <c r="D11" s="242">
        <v>144</v>
      </c>
      <c r="E11" s="242">
        <v>188</v>
      </c>
      <c r="F11" s="242">
        <v>164</v>
      </c>
      <c r="G11" s="242">
        <v>146</v>
      </c>
      <c r="H11" s="242">
        <v>118</v>
      </c>
      <c r="I11" s="242">
        <v>73</v>
      </c>
      <c r="J11" s="242">
        <v>38</v>
      </c>
      <c r="K11" s="242">
        <v>51</v>
      </c>
      <c r="M11" s="255">
        <v>1000</v>
      </c>
    </row>
    <row r="12" spans="1:13" ht="24" customHeight="1">
      <c r="A12" s="241" t="s">
        <v>114</v>
      </c>
      <c r="B12" s="238"/>
      <c r="C12" s="242">
        <v>997</v>
      </c>
      <c r="D12" s="242">
        <v>885</v>
      </c>
      <c r="E12" s="242">
        <v>823</v>
      </c>
      <c r="F12" s="242">
        <v>731</v>
      </c>
      <c r="G12" s="242">
        <v>644</v>
      </c>
      <c r="H12" s="242">
        <v>452</v>
      </c>
      <c r="I12" s="242">
        <v>401</v>
      </c>
      <c r="J12" s="242">
        <v>281</v>
      </c>
      <c r="K12" s="242">
        <v>275</v>
      </c>
      <c r="M12" s="255">
        <v>5489</v>
      </c>
    </row>
    <row r="13" spans="1:13" ht="24" customHeight="1">
      <c r="A13" s="241" t="s">
        <v>115</v>
      </c>
      <c r="B13" s="238"/>
      <c r="C13" s="244">
        <v>1027</v>
      </c>
      <c r="D13" s="244">
        <v>1505</v>
      </c>
      <c r="E13" s="244">
        <v>1767</v>
      </c>
      <c r="F13" s="244">
        <v>1540</v>
      </c>
      <c r="G13" s="244">
        <v>1103</v>
      </c>
      <c r="H13" s="242">
        <v>759</v>
      </c>
      <c r="I13" s="242">
        <v>498</v>
      </c>
      <c r="J13" s="242">
        <v>298</v>
      </c>
      <c r="K13" s="242">
        <v>314</v>
      </c>
      <c r="M13" s="255">
        <v>8811</v>
      </c>
    </row>
    <row r="14" spans="1:13" ht="24" customHeight="1">
      <c r="A14" s="241" t="s">
        <v>116</v>
      </c>
      <c r="B14" s="238"/>
      <c r="C14" s="244">
        <v>1848</v>
      </c>
      <c r="D14" s="244">
        <v>3251</v>
      </c>
      <c r="E14" s="244">
        <v>4440</v>
      </c>
      <c r="F14" s="244">
        <v>4603</v>
      </c>
      <c r="G14" s="244">
        <v>4004</v>
      </c>
      <c r="H14" s="244">
        <v>3081</v>
      </c>
      <c r="I14" s="244">
        <v>2193</v>
      </c>
      <c r="J14" s="244">
        <v>1254</v>
      </c>
      <c r="K14" s="242">
        <v>1176</v>
      </c>
      <c r="M14" s="255">
        <v>25850</v>
      </c>
    </row>
    <row r="15" spans="1:13" ht="24" customHeight="1">
      <c r="A15" s="241" t="s">
        <v>112</v>
      </c>
      <c r="B15" s="238"/>
      <c r="C15" s="242">
        <v>778</v>
      </c>
      <c r="D15" s="242">
        <v>884</v>
      </c>
      <c r="E15" s="242">
        <v>789</v>
      </c>
      <c r="F15" s="242">
        <v>742</v>
      </c>
      <c r="G15" s="242">
        <v>538</v>
      </c>
      <c r="H15" s="242">
        <v>304</v>
      </c>
      <c r="I15" s="242">
        <v>201</v>
      </c>
      <c r="J15" s="242">
        <v>105</v>
      </c>
      <c r="K15" s="242">
        <v>151</v>
      </c>
      <c r="M15" s="255">
        <v>4492</v>
      </c>
    </row>
    <row r="16" spans="1:13" ht="24" customHeight="1">
      <c r="A16" s="241" t="s">
        <v>113</v>
      </c>
      <c r="B16" s="238"/>
      <c r="C16" s="242">
        <v>111</v>
      </c>
      <c r="D16" s="242">
        <v>210</v>
      </c>
      <c r="E16" s="242">
        <v>214</v>
      </c>
      <c r="F16" s="242">
        <v>202</v>
      </c>
      <c r="G16" s="242">
        <v>166</v>
      </c>
      <c r="H16" s="242">
        <v>149</v>
      </c>
      <c r="I16" s="242">
        <v>100</v>
      </c>
      <c r="J16" s="242">
        <v>55</v>
      </c>
      <c r="K16" s="242">
        <v>56</v>
      </c>
      <c r="M16" s="255">
        <v>1263</v>
      </c>
    </row>
    <row r="17" spans="1:13" ht="24" customHeight="1">
      <c r="A17" s="241" t="s">
        <v>117</v>
      </c>
      <c r="B17" s="238"/>
      <c r="C17" s="242">
        <v>419</v>
      </c>
      <c r="D17" s="242">
        <v>676</v>
      </c>
      <c r="E17" s="242">
        <v>836</v>
      </c>
      <c r="F17" s="242">
        <v>676</v>
      </c>
      <c r="G17" s="242">
        <v>555</v>
      </c>
      <c r="H17" s="242">
        <v>368</v>
      </c>
      <c r="I17" s="242">
        <v>265</v>
      </c>
      <c r="J17" s="242">
        <v>134</v>
      </c>
      <c r="K17" s="242">
        <v>160</v>
      </c>
      <c r="M17" s="255">
        <v>4089</v>
      </c>
    </row>
    <row r="18" spans="1:13" ht="24" customHeight="1">
      <c r="A18" s="241" t="s">
        <v>122</v>
      </c>
      <c r="B18" s="238"/>
      <c r="C18" s="244">
        <v>7564</v>
      </c>
      <c r="D18" s="244">
        <v>6250</v>
      </c>
      <c r="E18" s="244">
        <v>5680</v>
      </c>
      <c r="F18" s="244">
        <v>5437</v>
      </c>
      <c r="G18" s="244">
        <v>4168</v>
      </c>
      <c r="H18" s="244">
        <v>2929</v>
      </c>
      <c r="I18" s="244">
        <v>1673</v>
      </c>
      <c r="J18" s="242">
        <v>965</v>
      </c>
      <c r="K18" s="242">
        <v>818</v>
      </c>
      <c r="M18" s="255">
        <v>35484</v>
      </c>
    </row>
    <row r="19" spans="1:13" ht="24" customHeight="1">
      <c r="A19" s="241" t="s">
        <v>118</v>
      </c>
      <c r="B19" s="238"/>
      <c r="C19" s="244">
        <v>1112</v>
      </c>
      <c r="D19" s="244">
        <v>1427</v>
      </c>
      <c r="E19" s="244">
        <v>1390</v>
      </c>
      <c r="F19" s="244">
        <v>1118</v>
      </c>
      <c r="G19" s="242">
        <v>946</v>
      </c>
      <c r="H19" s="242">
        <v>580</v>
      </c>
      <c r="I19" s="242">
        <v>228</v>
      </c>
      <c r="J19" s="242">
        <v>150</v>
      </c>
      <c r="K19" s="242">
        <v>245</v>
      </c>
      <c r="M19" s="255">
        <v>7196</v>
      </c>
    </row>
    <row r="20" spans="1:13" ht="24" customHeight="1">
      <c r="A20" s="241" t="s">
        <v>119</v>
      </c>
      <c r="B20" s="238"/>
      <c r="C20" s="242">
        <v>301</v>
      </c>
      <c r="D20" s="242">
        <v>543</v>
      </c>
      <c r="E20" s="242">
        <v>700</v>
      </c>
      <c r="F20" s="242">
        <v>638</v>
      </c>
      <c r="G20" s="242">
        <v>579</v>
      </c>
      <c r="H20" s="242">
        <v>463</v>
      </c>
      <c r="I20" s="242">
        <v>315</v>
      </c>
      <c r="J20" s="242">
        <v>232</v>
      </c>
      <c r="K20" s="242">
        <v>246</v>
      </c>
      <c r="M20" s="255">
        <v>4017</v>
      </c>
    </row>
    <row r="21" spans="1:13" ht="24" customHeight="1">
      <c r="A21" s="241" t="s">
        <v>120</v>
      </c>
      <c r="B21" s="238"/>
      <c r="C21" s="242">
        <v>477</v>
      </c>
      <c r="D21" s="242">
        <v>787</v>
      </c>
      <c r="E21" s="242">
        <v>858</v>
      </c>
      <c r="F21" s="242">
        <v>892</v>
      </c>
      <c r="G21" s="242">
        <v>722</v>
      </c>
      <c r="H21" s="242">
        <v>548</v>
      </c>
      <c r="I21" s="242">
        <v>329</v>
      </c>
      <c r="J21" s="242">
        <v>221</v>
      </c>
      <c r="K21" s="242">
        <v>265</v>
      </c>
      <c r="M21" s="255">
        <v>5099</v>
      </c>
    </row>
    <row r="22" spans="1:13" ht="24" customHeight="1">
      <c r="A22" s="241" t="s">
        <v>121</v>
      </c>
      <c r="B22" s="238"/>
      <c r="C22" s="244">
        <v>1429</v>
      </c>
      <c r="D22" s="244">
        <v>2235</v>
      </c>
      <c r="E22" s="244">
        <v>2623</v>
      </c>
      <c r="F22" s="244">
        <v>2376</v>
      </c>
      <c r="G22" s="244">
        <v>1842</v>
      </c>
      <c r="H22" s="244">
        <v>1222</v>
      </c>
      <c r="I22" s="242">
        <v>821</v>
      </c>
      <c r="J22" s="242">
        <v>464</v>
      </c>
      <c r="K22" s="242">
        <v>458</v>
      </c>
      <c r="M22" s="255">
        <v>13470</v>
      </c>
    </row>
    <row r="23" spans="1:13" ht="24" customHeight="1">
      <c r="A23" s="241" t="s">
        <v>123</v>
      </c>
      <c r="B23" s="238"/>
      <c r="C23" s="244">
        <v>1006</v>
      </c>
      <c r="D23" s="244">
        <v>1155</v>
      </c>
      <c r="E23" s="244">
        <v>1104</v>
      </c>
      <c r="F23" s="242">
        <v>996</v>
      </c>
      <c r="G23" s="242">
        <v>825</v>
      </c>
      <c r="H23" s="242">
        <v>619</v>
      </c>
      <c r="I23" s="242">
        <v>410</v>
      </c>
      <c r="J23" s="242">
        <v>251</v>
      </c>
      <c r="K23" s="242">
        <v>211</v>
      </c>
      <c r="M23" s="255">
        <v>6577</v>
      </c>
    </row>
    <row r="24" spans="1:13" ht="24" customHeight="1">
      <c r="A24" s="241" t="s">
        <v>124</v>
      </c>
      <c r="B24" s="238"/>
      <c r="C24" s="242">
        <v>370</v>
      </c>
      <c r="D24" s="242">
        <v>578</v>
      </c>
      <c r="E24" s="242">
        <v>656</v>
      </c>
      <c r="F24" s="242">
        <v>640</v>
      </c>
      <c r="G24" s="242">
        <v>531</v>
      </c>
      <c r="H24" s="242">
        <v>410</v>
      </c>
      <c r="I24" s="242">
        <v>270</v>
      </c>
      <c r="J24" s="242">
        <v>170</v>
      </c>
      <c r="K24" s="242">
        <v>237</v>
      </c>
      <c r="M24" s="255">
        <v>3862</v>
      </c>
    </row>
    <row r="25" spans="1:13" ht="24" customHeight="1">
      <c r="A25" s="241" t="s">
        <v>125</v>
      </c>
      <c r="B25" s="238"/>
      <c r="C25" s="242">
        <v>190</v>
      </c>
      <c r="D25" s="242">
        <v>332</v>
      </c>
      <c r="E25" s="242">
        <v>457</v>
      </c>
      <c r="F25" s="242">
        <v>462</v>
      </c>
      <c r="G25" s="242">
        <v>448</v>
      </c>
      <c r="H25" s="242">
        <v>282</v>
      </c>
      <c r="I25" s="242">
        <v>204</v>
      </c>
      <c r="J25" s="242">
        <v>108</v>
      </c>
      <c r="K25" s="242">
        <v>141</v>
      </c>
      <c r="M25" s="255">
        <v>2624</v>
      </c>
    </row>
    <row r="26" spans="1:13" ht="24" customHeight="1">
      <c r="A26" s="241" t="s">
        <v>126</v>
      </c>
      <c r="B26" s="238"/>
      <c r="C26" s="244">
        <v>1466</v>
      </c>
      <c r="D26" s="244">
        <v>1978</v>
      </c>
      <c r="E26" s="244">
        <v>2234</v>
      </c>
      <c r="F26" s="244">
        <v>1759</v>
      </c>
      <c r="G26" s="244">
        <v>1212</v>
      </c>
      <c r="H26" s="242">
        <v>850</v>
      </c>
      <c r="I26" s="242">
        <v>482</v>
      </c>
      <c r="J26" s="242">
        <v>266</v>
      </c>
      <c r="K26" s="242">
        <v>208</v>
      </c>
      <c r="M26" s="255">
        <v>10455</v>
      </c>
    </row>
    <row r="27" spans="1:13" ht="24" customHeight="1">
      <c r="A27" s="241" t="s">
        <v>127</v>
      </c>
      <c r="B27" s="238"/>
      <c r="C27" s="242">
        <v>221</v>
      </c>
      <c r="D27" s="242">
        <v>453</v>
      </c>
      <c r="E27" s="242">
        <v>657</v>
      </c>
      <c r="F27" s="242">
        <v>643</v>
      </c>
      <c r="G27" s="242">
        <v>600</v>
      </c>
      <c r="H27" s="242">
        <v>479</v>
      </c>
      <c r="I27" s="242">
        <v>362</v>
      </c>
      <c r="J27" s="242">
        <v>227</v>
      </c>
      <c r="K27" s="242">
        <v>263</v>
      </c>
      <c r="M27" s="255">
        <v>3905</v>
      </c>
    </row>
    <row r="28" spans="1:13" ht="24" customHeight="1">
      <c r="A28" s="241" t="s">
        <v>128</v>
      </c>
      <c r="B28" s="238"/>
      <c r="C28" s="242">
        <v>788</v>
      </c>
      <c r="D28" s="244">
        <v>1196</v>
      </c>
      <c r="E28" s="244">
        <v>1317</v>
      </c>
      <c r="F28" s="244">
        <v>1219</v>
      </c>
      <c r="G28" s="244">
        <v>1103</v>
      </c>
      <c r="H28" s="242">
        <v>855</v>
      </c>
      <c r="I28" s="242">
        <v>646</v>
      </c>
      <c r="J28" s="242">
        <v>431</v>
      </c>
      <c r="K28" s="242">
        <v>510</v>
      </c>
      <c r="M28" s="255">
        <v>8065</v>
      </c>
    </row>
    <row r="29" spans="1:13" ht="24" customHeight="1">
      <c r="A29" s="241" t="s">
        <v>129</v>
      </c>
      <c r="B29" s="238"/>
      <c r="C29" s="242">
        <v>499</v>
      </c>
      <c r="D29" s="242">
        <v>606</v>
      </c>
      <c r="E29" s="242">
        <v>604</v>
      </c>
      <c r="F29" s="242">
        <v>483</v>
      </c>
      <c r="G29" s="242">
        <v>366</v>
      </c>
      <c r="H29" s="242">
        <v>244</v>
      </c>
      <c r="I29" s="242">
        <v>148</v>
      </c>
      <c r="J29" s="242">
        <v>89</v>
      </c>
      <c r="K29" s="242">
        <v>93</v>
      </c>
      <c r="M29" s="255">
        <v>3132</v>
      </c>
    </row>
    <row r="30" spans="1:13" ht="24" customHeight="1">
      <c r="A30" s="241" t="s">
        <v>130</v>
      </c>
      <c r="B30" s="238"/>
      <c r="C30" s="242">
        <v>551</v>
      </c>
      <c r="D30" s="242">
        <v>711</v>
      </c>
      <c r="E30" s="242">
        <v>740</v>
      </c>
      <c r="F30" s="242">
        <v>559</v>
      </c>
      <c r="G30" s="242">
        <v>392</v>
      </c>
      <c r="H30" s="242">
        <v>289</v>
      </c>
      <c r="I30" s="242">
        <v>191</v>
      </c>
      <c r="J30" s="242">
        <v>96</v>
      </c>
      <c r="K30" s="242">
        <v>113</v>
      </c>
      <c r="M30" s="255">
        <v>3642</v>
      </c>
    </row>
    <row r="31" spans="1:13" ht="24" customHeight="1">
      <c r="A31" s="241" t="s">
        <v>131</v>
      </c>
      <c r="B31" s="238"/>
      <c r="C31" s="242">
        <v>421</v>
      </c>
      <c r="D31" s="242">
        <v>580</v>
      </c>
      <c r="E31" s="242">
        <v>575</v>
      </c>
      <c r="F31" s="242">
        <v>443</v>
      </c>
      <c r="G31" s="242">
        <v>350</v>
      </c>
      <c r="H31" s="242">
        <v>219</v>
      </c>
      <c r="I31" s="242">
        <v>144</v>
      </c>
      <c r="J31" s="242">
        <v>97</v>
      </c>
      <c r="K31" s="242">
        <v>119</v>
      </c>
      <c r="M31" s="255">
        <v>2948</v>
      </c>
    </row>
    <row r="32" spans="1:13" ht="24" customHeight="1">
      <c r="A32" s="241" t="s">
        <v>132</v>
      </c>
      <c r="B32" s="238"/>
      <c r="C32" s="242">
        <v>562</v>
      </c>
      <c r="D32" s="242">
        <v>750</v>
      </c>
      <c r="E32" s="242">
        <v>738</v>
      </c>
      <c r="F32" s="242">
        <v>596</v>
      </c>
      <c r="G32" s="242">
        <v>435</v>
      </c>
      <c r="H32" s="242">
        <v>398</v>
      </c>
      <c r="I32" s="242">
        <v>249</v>
      </c>
      <c r="J32" s="242">
        <v>194</v>
      </c>
      <c r="K32" s="242">
        <v>183</v>
      </c>
      <c r="M32" s="255">
        <v>4105</v>
      </c>
    </row>
    <row r="33" spans="1:13" ht="24" customHeight="1">
      <c r="A33" s="241" t="s">
        <v>133</v>
      </c>
      <c r="B33" s="238"/>
      <c r="C33" s="244">
        <v>1646</v>
      </c>
      <c r="D33" s="244">
        <v>1884</v>
      </c>
      <c r="E33" s="244">
        <v>2087</v>
      </c>
      <c r="F33" s="244">
        <v>1779</v>
      </c>
      <c r="G33" s="244">
        <v>1390</v>
      </c>
      <c r="H33" s="242">
        <v>822</v>
      </c>
      <c r="I33" s="242">
        <v>602</v>
      </c>
      <c r="J33" s="242">
        <v>293</v>
      </c>
      <c r="K33" s="242">
        <v>296</v>
      </c>
      <c r="M33" s="255">
        <v>10799</v>
      </c>
    </row>
    <row r="34" spans="1:13" ht="24" customHeight="1">
      <c r="A34" s="241" t="s">
        <v>134</v>
      </c>
      <c r="B34" s="238"/>
      <c r="C34" s="242">
        <v>867</v>
      </c>
      <c r="D34" s="242">
        <v>762</v>
      </c>
      <c r="E34" s="242">
        <v>751</v>
      </c>
      <c r="F34" s="242">
        <v>574</v>
      </c>
      <c r="G34" s="242">
        <v>445</v>
      </c>
      <c r="H34" s="242">
        <v>339</v>
      </c>
      <c r="I34" s="242">
        <v>217</v>
      </c>
      <c r="J34" s="242">
        <v>142</v>
      </c>
      <c r="K34" s="242">
        <v>228</v>
      </c>
      <c r="M34" s="255">
        <v>4325</v>
      </c>
    </row>
    <row r="35" spans="1:13" ht="24" customHeight="1">
      <c r="A35" s="241" t="s">
        <v>135</v>
      </c>
      <c r="B35" s="238"/>
      <c r="C35" s="242">
        <v>430</v>
      </c>
      <c r="D35" s="242">
        <v>690</v>
      </c>
      <c r="E35" s="242">
        <v>757</v>
      </c>
      <c r="F35" s="242">
        <v>634</v>
      </c>
      <c r="G35" s="242">
        <v>533</v>
      </c>
      <c r="H35" s="242">
        <v>396</v>
      </c>
      <c r="I35" s="242">
        <v>310</v>
      </c>
      <c r="J35" s="242">
        <v>143</v>
      </c>
      <c r="K35" s="242">
        <v>230</v>
      </c>
      <c r="M35" s="255">
        <v>4123</v>
      </c>
    </row>
    <row r="36" spans="1:13" ht="24" customHeight="1">
      <c r="A36" s="241" t="s">
        <v>136</v>
      </c>
      <c r="B36" s="238"/>
      <c r="C36" s="242">
        <v>125</v>
      </c>
      <c r="D36" s="242">
        <v>162</v>
      </c>
      <c r="E36" s="242">
        <v>204</v>
      </c>
      <c r="F36" s="242">
        <v>194</v>
      </c>
      <c r="G36" s="242">
        <v>124</v>
      </c>
      <c r="H36" s="242">
        <v>96</v>
      </c>
      <c r="I36" s="242">
        <v>52</v>
      </c>
      <c r="J36" s="242">
        <v>31</v>
      </c>
      <c r="K36" s="242">
        <v>30</v>
      </c>
      <c r="M36" s="255">
        <v>1018</v>
      </c>
    </row>
    <row r="37" spans="1:13" ht="24" customHeight="1">
      <c r="A37" s="241" t="s">
        <v>137</v>
      </c>
      <c r="B37" s="238"/>
      <c r="C37" s="244">
        <v>1070</v>
      </c>
      <c r="D37" s="244">
        <v>1196</v>
      </c>
      <c r="E37" s="244">
        <v>1261</v>
      </c>
      <c r="F37" s="244">
        <v>1150</v>
      </c>
      <c r="G37" s="242">
        <v>979</v>
      </c>
      <c r="H37" s="242">
        <v>841</v>
      </c>
      <c r="I37" s="242">
        <v>682</v>
      </c>
      <c r="J37" s="242">
        <v>393</v>
      </c>
      <c r="K37" s="242">
        <v>351</v>
      </c>
      <c r="M37" s="255">
        <v>7923</v>
      </c>
    </row>
    <row r="38" spans="1:13" ht="24" customHeight="1">
      <c r="A38" s="241" t="s">
        <v>138</v>
      </c>
      <c r="B38" s="238"/>
      <c r="C38" s="242">
        <v>160</v>
      </c>
      <c r="D38" s="242">
        <v>271</v>
      </c>
      <c r="E38" s="242">
        <v>263</v>
      </c>
      <c r="F38" s="242">
        <v>246</v>
      </c>
      <c r="G38" s="242">
        <v>234</v>
      </c>
      <c r="H38" s="242">
        <v>174</v>
      </c>
      <c r="I38" s="242">
        <v>124</v>
      </c>
      <c r="J38" s="242">
        <v>76</v>
      </c>
      <c r="K38" s="242">
        <v>100</v>
      </c>
      <c r="M38" s="255">
        <v>1648</v>
      </c>
    </row>
    <row r="39" spans="1:13" ht="24" customHeight="1">
      <c r="A39" s="241" t="s">
        <v>139</v>
      </c>
      <c r="B39" s="238"/>
      <c r="C39" s="242">
        <v>474</v>
      </c>
      <c r="D39" s="242">
        <v>499</v>
      </c>
      <c r="E39" s="242">
        <v>396</v>
      </c>
      <c r="F39" s="242">
        <v>309</v>
      </c>
      <c r="G39" s="242">
        <v>237</v>
      </c>
      <c r="H39" s="242">
        <v>141</v>
      </c>
      <c r="I39" s="242">
        <v>110</v>
      </c>
      <c r="J39" s="242">
        <v>63</v>
      </c>
      <c r="K39" s="242">
        <v>98</v>
      </c>
      <c r="M39" s="255">
        <v>2327</v>
      </c>
    </row>
    <row r="40" spans="1:13" ht="8.1" customHeight="1">
      <c r="A40" s="247"/>
      <c r="B40" s="238"/>
      <c r="C40" s="246"/>
      <c r="D40" s="246"/>
      <c r="E40" s="246"/>
      <c r="F40" s="246"/>
      <c r="G40" s="246"/>
      <c r="H40" s="246"/>
      <c r="I40" s="246"/>
      <c r="J40" s="246"/>
      <c r="K40" s="246"/>
    </row>
    <row r="41" spans="1:13" ht="24" customHeight="1">
      <c r="A41" s="250" t="s">
        <v>107</v>
      </c>
      <c r="B41" s="238"/>
      <c r="C41" s="251">
        <v>28814</v>
      </c>
      <c r="D41" s="251">
        <v>35382</v>
      </c>
      <c r="E41" s="251">
        <v>38727</v>
      </c>
      <c r="F41" s="251">
        <v>34988</v>
      </c>
      <c r="G41" s="251">
        <v>28141</v>
      </c>
      <c r="H41" s="251">
        <v>20128</v>
      </c>
      <c r="I41" s="251">
        <v>13065</v>
      </c>
      <c r="J41" s="251">
        <v>7659</v>
      </c>
      <c r="K41" s="251">
        <v>8030</v>
      </c>
      <c r="M41" s="254">
        <v>214934</v>
      </c>
    </row>
    <row r="42" spans="1:13" ht="8.1" customHeight="1">
      <c r="A42" s="238"/>
      <c r="B42" s="238"/>
      <c r="K42" s="238"/>
    </row>
    <row r="43" spans="1:13" ht="24" customHeight="1">
      <c r="A43" s="241" t="s">
        <v>140</v>
      </c>
      <c r="B43" s="239"/>
      <c r="C43" s="242">
        <v>12</v>
      </c>
      <c r="D43" s="242">
        <v>30</v>
      </c>
      <c r="E43" s="242">
        <v>73</v>
      </c>
      <c r="F43" s="242">
        <v>95</v>
      </c>
      <c r="G43" s="242">
        <v>104</v>
      </c>
      <c r="H43" s="242">
        <v>82</v>
      </c>
      <c r="I43" s="242">
        <v>53</v>
      </c>
      <c r="J43" s="242">
        <v>36</v>
      </c>
      <c r="K43" s="242">
        <v>40</v>
      </c>
      <c r="M43" s="255">
        <v>525</v>
      </c>
    </row>
    <row r="44" spans="1:13" ht="24" customHeight="1">
      <c r="A44" s="241" t="s">
        <v>141</v>
      </c>
      <c r="B44" s="239"/>
      <c r="C44" s="242">
        <v>57</v>
      </c>
      <c r="D44" s="242">
        <v>245</v>
      </c>
      <c r="E44" s="242">
        <v>334</v>
      </c>
      <c r="F44" s="242">
        <v>284</v>
      </c>
      <c r="G44" s="242">
        <v>329</v>
      </c>
      <c r="H44" s="242">
        <v>273</v>
      </c>
      <c r="I44" s="242">
        <v>202</v>
      </c>
      <c r="J44" s="242">
        <v>119</v>
      </c>
      <c r="K44" s="242">
        <v>55</v>
      </c>
      <c r="M44" s="255">
        <v>1898</v>
      </c>
    </row>
    <row r="45" spans="1:13" ht="24" customHeight="1">
      <c r="A45" s="241" t="s">
        <v>142</v>
      </c>
      <c r="B45" s="239"/>
      <c r="C45" s="242">
        <v>93</v>
      </c>
      <c r="D45" s="242">
        <v>288</v>
      </c>
      <c r="E45" s="242">
        <v>417</v>
      </c>
      <c r="F45" s="242">
        <v>389</v>
      </c>
      <c r="G45" s="242">
        <v>260</v>
      </c>
      <c r="H45" s="242">
        <v>202</v>
      </c>
      <c r="I45" s="242">
        <v>117</v>
      </c>
      <c r="J45" s="242">
        <v>41</v>
      </c>
      <c r="K45" s="242">
        <v>32</v>
      </c>
      <c r="M45" s="255">
        <v>1839</v>
      </c>
    </row>
    <row r="46" spans="1:13" ht="24" customHeight="1">
      <c r="A46" s="241" t="s">
        <v>143</v>
      </c>
      <c r="B46" s="239"/>
      <c r="C46" s="242">
        <v>2</v>
      </c>
      <c r="D46" s="242">
        <v>15</v>
      </c>
      <c r="E46" s="242">
        <v>23</v>
      </c>
      <c r="F46" s="242">
        <v>23</v>
      </c>
      <c r="G46" s="242">
        <v>21</v>
      </c>
      <c r="H46" s="242">
        <v>30</v>
      </c>
      <c r="I46" s="242">
        <v>12</v>
      </c>
      <c r="J46" s="242">
        <v>5</v>
      </c>
      <c r="K46" s="242">
        <v>3</v>
      </c>
      <c r="M46" s="255">
        <v>134</v>
      </c>
    </row>
    <row r="47" spans="1:13" ht="24" customHeight="1">
      <c r="A47" s="241" t="s">
        <v>144</v>
      </c>
      <c r="B47" s="239"/>
      <c r="C47" s="242">
        <v>13</v>
      </c>
      <c r="D47" s="242">
        <v>53</v>
      </c>
      <c r="E47" s="242">
        <v>78</v>
      </c>
      <c r="F47" s="242">
        <v>110</v>
      </c>
      <c r="G47" s="242">
        <v>122</v>
      </c>
      <c r="H47" s="242">
        <v>79</v>
      </c>
      <c r="I47" s="242">
        <v>68</v>
      </c>
      <c r="J47" s="242">
        <v>34</v>
      </c>
      <c r="K47" s="242">
        <v>18</v>
      </c>
      <c r="M47" s="255">
        <v>575</v>
      </c>
    </row>
    <row r="48" spans="1:13" ht="24" customHeight="1">
      <c r="A48" s="241" t="s">
        <v>145</v>
      </c>
      <c r="B48" s="239"/>
      <c r="C48" s="242">
        <v>286</v>
      </c>
      <c r="D48" s="242">
        <v>339</v>
      </c>
      <c r="E48" s="242">
        <v>400</v>
      </c>
      <c r="F48" s="242">
        <v>361</v>
      </c>
      <c r="G48" s="242">
        <v>279</v>
      </c>
      <c r="H48" s="242">
        <v>222</v>
      </c>
      <c r="I48" s="242">
        <v>114</v>
      </c>
      <c r="J48" s="242">
        <v>51</v>
      </c>
      <c r="K48" s="242">
        <v>35</v>
      </c>
      <c r="M48" s="255">
        <v>2087</v>
      </c>
    </row>
    <row r="49" spans="1:13" ht="24" customHeight="1">
      <c r="A49" s="241" t="s">
        <v>146</v>
      </c>
      <c r="B49" s="239"/>
      <c r="C49" s="242">
        <v>218</v>
      </c>
      <c r="D49" s="242">
        <v>366</v>
      </c>
      <c r="E49" s="242">
        <v>423</v>
      </c>
      <c r="F49" s="242">
        <v>372</v>
      </c>
      <c r="G49" s="242">
        <v>285</v>
      </c>
      <c r="H49" s="242">
        <v>183</v>
      </c>
      <c r="I49" s="242">
        <v>113</v>
      </c>
      <c r="J49" s="242">
        <v>53</v>
      </c>
      <c r="K49" s="242">
        <v>61</v>
      </c>
      <c r="M49" s="255">
        <v>2074</v>
      </c>
    </row>
    <row r="50" spans="1:13" ht="24" customHeight="1">
      <c r="A50" s="241" t="s">
        <v>147</v>
      </c>
      <c r="B50" s="239"/>
      <c r="C50" s="242">
        <v>115</v>
      </c>
      <c r="D50" s="242">
        <v>310</v>
      </c>
      <c r="E50" s="242">
        <v>442</v>
      </c>
      <c r="F50" s="242">
        <v>383</v>
      </c>
      <c r="G50" s="242">
        <v>283</v>
      </c>
      <c r="H50" s="242">
        <v>177</v>
      </c>
      <c r="I50" s="242">
        <v>138</v>
      </c>
      <c r="J50" s="242">
        <v>85</v>
      </c>
      <c r="K50" s="242">
        <v>64</v>
      </c>
      <c r="M50" s="255">
        <v>1997</v>
      </c>
    </row>
    <row r="51" spans="1:13" ht="24" customHeight="1">
      <c r="A51" s="241" t="s">
        <v>148</v>
      </c>
      <c r="B51" s="239"/>
      <c r="C51" s="242">
        <v>40</v>
      </c>
      <c r="D51" s="242">
        <v>201</v>
      </c>
      <c r="E51" s="242">
        <v>395</v>
      </c>
      <c r="F51" s="242">
        <v>412</v>
      </c>
      <c r="G51" s="242">
        <v>357</v>
      </c>
      <c r="H51" s="242">
        <v>256</v>
      </c>
      <c r="I51" s="242">
        <v>161</v>
      </c>
      <c r="J51" s="242">
        <v>89</v>
      </c>
      <c r="K51" s="242">
        <v>68</v>
      </c>
      <c r="M51" s="255">
        <v>1979</v>
      </c>
    </row>
    <row r="52" spans="1:13" ht="24" customHeight="1">
      <c r="A52" s="241" t="s">
        <v>149</v>
      </c>
      <c r="B52" s="239"/>
      <c r="C52" s="242">
        <v>75</v>
      </c>
      <c r="D52" s="242">
        <v>234</v>
      </c>
      <c r="E52" s="242">
        <v>389</v>
      </c>
      <c r="F52" s="242">
        <v>384</v>
      </c>
      <c r="G52" s="242">
        <v>335</v>
      </c>
      <c r="H52" s="242">
        <v>186</v>
      </c>
      <c r="I52" s="242">
        <v>114</v>
      </c>
      <c r="J52" s="242">
        <v>69</v>
      </c>
      <c r="K52" s="242">
        <v>42</v>
      </c>
      <c r="M52" s="255">
        <v>1828</v>
      </c>
    </row>
    <row r="53" spans="1:13" ht="24" customHeight="1">
      <c r="A53" s="241" t="s">
        <v>150</v>
      </c>
      <c r="B53" s="239"/>
      <c r="C53" s="242">
        <v>78</v>
      </c>
      <c r="D53" s="242">
        <v>193</v>
      </c>
      <c r="E53" s="242">
        <v>272</v>
      </c>
      <c r="F53" s="242">
        <v>228</v>
      </c>
      <c r="G53" s="242">
        <v>177</v>
      </c>
      <c r="H53" s="242">
        <v>124</v>
      </c>
      <c r="I53" s="242">
        <v>65</v>
      </c>
      <c r="J53" s="242">
        <v>48</v>
      </c>
      <c r="K53" s="242">
        <v>31</v>
      </c>
      <c r="M53" s="255">
        <v>1216</v>
      </c>
    </row>
    <row r="54" spans="1:13" ht="24" customHeight="1">
      <c r="A54" s="241" t="s">
        <v>151</v>
      </c>
      <c r="B54" s="239"/>
      <c r="C54" s="242">
        <v>65</v>
      </c>
      <c r="D54" s="242">
        <v>167</v>
      </c>
      <c r="E54" s="242">
        <v>248</v>
      </c>
      <c r="F54" s="242">
        <v>266</v>
      </c>
      <c r="G54" s="242">
        <v>191</v>
      </c>
      <c r="H54" s="242">
        <v>145</v>
      </c>
      <c r="I54" s="242">
        <v>116</v>
      </c>
      <c r="J54" s="242">
        <v>57</v>
      </c>
      <c r="K54" s="242">
        <v>34</v>
      </c>
      <c r="M54" s="255">
        <v>1289</v>
      </c>
    </row>
    <row r="55" spans="1:13" ht="24" customHeight="1">
      <c r="A55" s="241" t="s">
        <v>152</v>
      </c>
      <c r="B55" s="239"/>
      <c r="C55" s="242">
        <v>109</v>
      </c>
      <c r="D55" s="242">
        <v>272</v>
      </c>
      <c r="E55" s="242">
        <v>456</v>
      </c>
      <c r="F55" s="242">
        <v>413</v>
      </c>
      <c r="G55" s="242">
        <v>328</v>
      </c>
      <c r="H55" s="242">
        <v>243</v>
      </c>
      <c r="I55" s="242">
        <v>119</v>
      </c>
      <c r="J55" s="242">
        <v>76</v>
      </c>
      <c r="K55" s="242">
        <v>35</v>
      </c>
      <c r="M55" s="255">
        <v>2051</v>
      </c>
    </row>
    <row r="56" spans="1:13" ht="24" customHeight="1">
      <c r="A56" s="241" t="s">
        <v>153</v>
      </c>
      <c r="B56" s="239"/>
      <c r="C56" s="242">
        <v>2</v>
      </c>
      <c r="D56" s="242">
        <v>7</v>
      </c>
      <c r="E56" s="242">
        <v>28</v>
      </c>
      <c r="F56" s="242">
        <v>22</v>
      </c>
      <c r="G56" s="242">
        <v>16</v>
      </c>
      <c r="H56" s="242">
        <v>18</v>
      </c>
      <c r="I56" s="242">
        <v>22</v>
      </c>
      <c r="J56" s="242">
        <v>10</v>
      </c>
      <c r="K56" s="242">
        <v>10</v>
      </c>
      <c r="M56" s="255">
        <v>135</v>
      </c>
    </row>
    <row r="57" spans="1:13" ht="8.1" customHeight="1">
      <c r="A57" s="247"/>
      <c r="B57" s="239"/>
      <c r="C57" s="246"/>
      <c r="D57" s="246"/>
      <c r="E57" s="246"/>
      <c r="F57" s="246"/>
      <c r="G57" s="246"/>
      <c r="H57" s="246"/>
      <c r="I57" s="246"/>
      <c r="J57" s="246"/>
      <c r="K57" s="246"/>
    </row>
    <row r="58" spans="1:13" ht="24" customHeight="1">
      <c r="A58" s="250" t="s">
        <v>107</v>
      </c>
      <c r="B58" s="239"/>
      <c r="C58" s="251">
        <v>1165</v>
      </c>
      <c r="D58" s="251">
        <v>2720</v>
      </c>
      <c r="E58" s="251">
        <v>3978</v>
      </c>
      <c r="F58" s="251">
        <v>3742</v>
      </c>
      <c r="G58" s="251">
        <v>3087</v>
      </c>
      <c r="H58" s="251">
        <v>2220</v>
      </c>
      <c r="I58" s="251">
        <v>1414</v>
      </c>
      <c r="J58" s="251">
        <v>773</v>
      </c>
      <c r="K58" s="251">
        <v>528</v>
      </c>
      <c r="M58" s="254">
        <v>19627</v>
      </c>
    </row>
    <row r="59" spans="1:13" ht="8.1" customHeight="1">
      <c r="A59" s="245"/>
      <c r="B59" s="240"/>
      <c r="K59" s="239"/>
    </row>
    <row r="60" spans="1:13" ht="24" customHeight="1">
      <c r="A60" s="250" t="s">
        <v>104</v>
      </c>
      <c r="B60" s="240"/>
      <c r="C60" s="251">
        <v>29979</v>
      </c>
      <c r="D60" s="252">
        <v>38102</v>
      </c>
      <c r="E60" s="252">
        <v>42705</v>
      </c>
      <c r="F60" s="252">
        <v>38730</v>
      </c>
      <c r="G60" s="252">
        <v>31228</v>
      </c>
      <c r="H60" s="252">
        <v>22348</v>
      </c>
      <c r="I60" s="252">
        <v>14479</v>
      </c>
      <c r="J60" s="252">
        <v>8432</v>
      </c>
      <c r="K60" s="253">
        <v>8558</v>
      </c>
      <c r="M60" s="254">
        <v>234561</v>
      </c>
    </row>
    <row r="61" spans="1:13">
      <c r="A61" s="238"/>
    </row>
    <row r="62" spans="1:13" ht="14.1" customHeight="1">
      <c r="A62" s="249" t="s">
        <v>526</v>
      </c>
    </row>
    <row r="63" spans="1:13" ht="14.1" customHeight="1">
      <c r="A63" s="249" t="s">
        <v>95</v>
      </c>
    </row>
    <row r="64" spans="1:13" ht="14.1" customHeight="1">
      <c r="A64" s="249" t="s">
        <v>96</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4"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C4231-481B-4D68-8E2E-291F6CFB6C4C}">
  <dimension ref="A1:L32"/>
  <sheetViews>
    <sheetView view="pageBreakPreview" zoomScale="115" zoomScaleNormal="100" zoomScaleSheetLayoutView="115" workbookViewId="0">
      <selection activeCell="L28" sqref="L28"/>
    </sheetView>
  </sheetViews>
  <sheetFormatPr baseColWidth="10" defaultRowHeight="12.75"/>
  <cols>
    <col min="1" max="6" width="11.42578125" style="237"/>
    <col min="7" max="7" width="12.7109375" style="237" bestFit="1" customWidth="1"/>
    <col min="8" max="16384" width="11.42578125" style="237"/>
  </cols>
  <sheetData>
    <row r="1" spans="1:12" ht="18.75">
      <c r="A1" s="660" t="s">
        <v>528</v>
      </c>
      <c r="B1" s="660"/>
      <c r="C1" s="660"/>
      <c r="D1" s="660"/>
      <c r="E1" s="660"/>
      <c r="F1" s="660"/>
      <c r="G1" s="660"/>
      <c r="H1" s="660"/>
      <c r="I1" s="660"/>
      <c r="J1" s="660"/>
      <c r="K1" s="660"/>
      <c r="L1" s="413"/>
    </row>
    <row r="2" spans="1:12" ht="18.75">
      <c r="A2" s="660" t="s">
        <v>89</v>
      </c>
      <c r="B2" s="660"/>
      <c r="C2" s="660"/>
      <c r="D2" s="660"/>
      <c r="E2" s="660"/>
      <c r="F2" s="660"/>
      <c r="G2" s="660"/>
      <c r="H2" s="660"/>
      <c r="I2" s="660"/>
      <c r="J2" s="660"/>
      <c r="K2" s="660"/>
      <c r="L2" s="413"/>
    </row>
    <row r="10" spans="1:12">
      <c r="A10" s="256" t="s">
        <v>524</v>
      </c>
      <c r="B10" s="256" t="s">
        <v>523</v>
      </c>
      <c r="C10" s="256" t="s">
        <v>522</v>
      </c>
      <c r="D10" s="256" t="s">
        <v>521</v>
      </c>
      <c r="E10" s="256" t="s">
        <v>520</v>
      </c>
      <c r="F10" s="256" t="s">
        <v>519</v>
      </c>
      <c r="G10" s="256" t="s">
        <v>518</v>
      </c>
      <c r="H10" s="256" t="s">
        <v>517</v>
      </c>
      <c r="I10" s="256" t="s">
        <v>527</v>
      </c>
      <c r="J10" s="256" t="s">
        <v>104</v>
      </c>
      <c r="K10" s="256">
        <v>234561</v>
      </c>
    </row>
    <row r="11" spans="1:12">
      <c r="A11" s="257">
        <v>29979</v>
      </c>
      <c r="B11" s="257">
        <v>38102</v>
      </c>
      <c r="C11" s="257">
        <v>42705</v>
      </c>
      <c r="D11" s="257">
        <v>38730</v>
      </c>
      <c r="E11" s="257">
        <v>31228</v>
      </c>
      <c r="F11" s="257">
        <v>22348</v>
      </c>
      <c r="G11" s="257">
        <v>14479</v>
      </c>
      <c r="H11" s="257">
        <v>8432</v>
      </c>
      <c r="I11" s="257">
        <v>8558</v>
      </c>
      <c r="J11" s="256"/>
      <c r="K11" s="256"/>
    </row>
    <row r="26" spans="1:7" ht="36" customHeight="1"/>
    <row r="27" spans="1:7" ht="31.5" customHeight="1"/>
    <row r="28" spans="1:7" ht="18.75">
      <c r="F28" s="258" t="s">
        <v>97</v>
      </c>
      <c r="G28" s="259">
        <v>234561</v>
      </c>
    </row>
    <row r="31" spans="1:7" ht="12" customHeight="1">
      <c r="A31" s="260" t="s">
        <v>95</v>
      </c>
    </row>
    <row r="32" spans="1:7" ht="12" customHeight="1">
      <c r="A32" s="260" t="s">
        <v>96</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92963-154F-4705-B665-E8ED25178DB9}">
  <sheetPr>
    <pageSetUpPr fitToPage="1"/>
  </sheetPr>
  <dimension ref="A1:Q25"/>
  <sheetViews>
    <sheetView view="pageBreakPreview" zoomScale="85" zoomScaleNormal="100" zoomScaleSheetLayoutView="85" workbookViewId="0">
      <selection activeCell="N23" sqref="N23"/>
    </sheetView>
  </sheetViews>
  <sheetFormatPr baseColWidth="10" defaultRowHeight="12.75"/>
  <cols>
    <col min="1" max="1" width="23.7109375" style="237" customWidth="1"/>
    <col min="2" max="2" width="1.7109375" style="237" customWidth="1"/>
    <col min="3" max="8" width="14.7109375" style="237" customWidth="1"/>
    <col min="9" max="9" width="1.7109375" style="237" customWidth="1"/>
    <col min="10" max="15" width="14.7109375" style="237" customWidth="1"/>
    <col min="16" max="16" width="1.7109375" style="237" customWidth="1"/>
    <col min="17" max="17" width="14.7109375" style="237" customWidth="1"/>
    <col min="18" max="16384" width="11.42578125" style="237"/>
  </cols>
  <sheetData>
    <row r="1" spans="1:17">
      <c r="A1" s="237" t="s">
        <v>62</v>
      </c>
    </row>
    <row r="2" spans="1:17" ht="20.100000000000001" customHeight="1">
      <c r="A2" s="661" t="s">
        <v>539</v>
      </c>
      <c r="B2" s="661"/>
      <c r="C2" s="661"/>
      <c r="D2" s="661"/>
      <c r="E2" s="661"/>
      <c r="F2" s="661"/>
      <c r="G2" s="661"/>
      <c r="H2" s="661"/>
      <c r="I2" s="661"/>
      <c r="J2" s="661"/>
      <c r="K2" s="661"/>
      <c r="L2" s="661"/>
      <c r="M2" s="661"/>
      <c r="N2" s="661"/>
      <c r="O2" s="661"/>
      <c r="P2" s="661"/>
      <c r="Q2" s="661"/>
    </row>
    <row r="3" spans="1:17" ht="20.100000000000001" customHeight="1">
      <c r="A3" s="661" t="str">
        <f>UPPER(CONCATENATE("Agosto 2023"))</f>
        <v>AGOSTO 2023</v>
      </c>
      <c r="B3" s="661"/>
      <c r="C3" s="661"/>
      <c r="D3" s="661"/>
      <c r="E3" s="661"/>
      <c r="F3" s="661"/>
      <c r="G3" s="661"/>
      <c r="H3" s="661"/>
      <c r="I3" s="661"/>
      <c r="J3" s="661"/>
      <c r="K3" s="661"/>
      <c r="L3" s="661"/>
      <c r="M3" s="661"/>
      <c r="N3" s="661"/>
      <c r="O3" s="661"/>
      <c r="P3" s="661"/>
      <c r="Q3" s="661"/>
    </row>
    <row r="4" spans="1:17" ht="60" customHeight="1">
      <c r="A4" s="238"/>
    </row>
    <row r="5" spans="1:17" ht="20.100000000000001" customHeight="1">
      <c r="A5" s="626" t="s">
        <v>52</v>
      </c>
      <c r="B5" s="261"/>
      <c r="C5" s="626" t="s">
        <v>101</v>
      </c>
      <c r="D5" s="626"/>
      <c r="E5" s="626"/>
      <c r="F5" s="626"/>
      <c r="G5" s="626"/>
      <c r="H5" s="626"/>
      <c r="I5" s="261"/>
      <c r="J5" s="626" t="s">
        <v>102</v>
      </c>
      <c r="K5" s="626"/>
      <c r="L5" s="626"/>
      <c r="M5" s="626"/>
      <c r="N5" s="626"/>
      <c r="O5" s="626"/>
      <c r="P5" s="662"/>
      <c r="Q5" s="626" t="s">
        <v>104</v>
      </c>
    </row>
    <row r="6" spans="1:17" ht="20.100000000000001" customHeight="1">
      <c r="A6" s="626"/>
      <c r="B6" s="261"/>
      <c r="C6" s="626" t="s">
        <v>157</v>
      </c>
      <c r="D6" s="626"/>
      <c r="E6" s="626" t="s">
        <v>158</v>
      </c>
      <c r="F6" s="626"/>
      <c r="G6" s="626" t="s">
        <v>107</v>
      </c>
      <c r="H6" s="626" t="s">
        <v>48</v>
      </c>
      <c r="I6" s="261"/>
      <c r="J6" s="626" t="s">
        <v>157</v>
      </c>
      <c r="K6" s="626"/>
      <c r="L6" s="626" t="s">
        <v>158</v>
      </c>
      <c r="M6" s="626"/>
      <c r="N6" s="626" t="s">
        <v>107</v>
      </c>
      <c r="O6" s="626" t="s">
        <v>48</v>
      </c>
      <c r="P6" s="662"/>
      <c r="Q6" s="626"/>
    </row>
    <row r="7" spans="1:17" ht="20.100000000000001" customHeight="1">
      <c r="A7" s="626"/>
      <c r="B7" s="261"/>
      <c r="C7" s="356" t="s">
        <v>105</v>
      </c>
      <c r="D7" s="356" t="s">
        <v>106</v>
      </c>
      <c r="E7" s="356" t="s">
        <v>105</v>
      </c>
      <c r="F7" s="356" t="s">
        <v>106</v>
      </c>
      <c r="G7" s="626"/>
      <c r="H7" s="626"/>
      <c r="I7" s="261"/>
      <c r="J7" s="356" t="s">
        <v>105</v>
      </c>
      <c r="K7" s="356" t="s">
        <v>106</v>
      </c>
      <c r="L7" s="356" t="s">
        <v>105</v>
      </c>
      <c r="M7" s="356" t="s">
        <v>106</v>
      </c>
      <c r="N7" s="626"/>
      <c r="O7" s="626"/>
      <c r="P7" s="662"/>
      <c r="Q7" s="626"/>
    </row>
    <row r="8" spans="1:17" ht="8.1" customHeight="1">
      <c r="A8" s="238"/>
      <c r="B8" s="238"/>
      <c r="C8" s="238"/>
      <c r="D8" s="238"/>
      <c r="E8" s="238"/>
      <c r="F8" s="238"/>
      <c r="G8" s="238"/>
      <c r="H8" s="238"/>
      <c r="I8" s="238"/>
      <c r="J8" s="238"/>
      <c r="K8" s="238"/>
      <c r="L8" s="238"/>
      <c r="M8" s="238"/>
      <c r="N8" s="238"/>
      <c r="O8" s="238"/>
      <c r="P8" s="238"/>
      <c r="Q8" s="238"/>
    </row>
    <row r="9" spans="1:17" ht="39.950000000000003" customHeight="1">
      <c r="A9" s="241" t="s">
        <v>530</v>
      </c>
      <c r="B9" s="240"/>
      <c r="C9" s="244">
        <v>12177</v>
      </c>
      <c r="D9" s="244">
        <v>1053</v>
      </c>
      <c r="E9" s="244">
        <v>12426</v>
      </c>
      <c r="F9" s="242">
        <v>811</v>
      </c>
      <c r="G9" s="243">
        <v>26467</v>
      </c>
      <c r="H9" s="414">
        <f>G9/Q9*100</f>
        <v>88.285132926381806</v>
      </c>
      <c r="I9" s="240"/>
      <c r="J9" s="244">
        <v>1733</v>
      </c>
      <c r="K9" s="242">
        <v>179</v>
      </c>
      <c r="L9" s="244">
        <v>1509</v>
      </c>
      <c r="M9" s="242">
        <v>91</v>
      </c>
      <c r="N9" s="243">
        <v>3512</v>
      </c>
      <c r="O9" s="414">
        <f>N9/Q9*100</f>
        <v>11.714867073618199</v>
      </c>
      <c r="P9" s="240"/>
      <c r="Q9" s="243">
        <v>29979</v>
      </c>
    </row>
    <row r="10" spans="1:17" ht="39.950000000000003" customHeight="1">
      <c r="A10" s="241" t="s">
        <v>531</v>
      </c>
      <c r="B10" s="240"/>
      <c r="C10" s="244">
        <v>13182</v>
      </c>
      <c r="D10" s="244">
        <v>1067</v>
      </c>
      <c r="E10" s="244">
        <v>17806</v>
      </c>
      <c r="F10" s="244">
        <v>1071</v>
      </c>
      <c r="G10" s="243">
        <v>33126</v>
      </c>
      <c r="H10" s="414">
        <f t="shared" ref="H10:H17" si="0">G10/Q10*100</f>
        <v>86.940318093538394</v>
      </c>
      <c r="I10" s="240"/>
      <c r="J10" s="244">
        <v>2079</v>
      </c>
      <c r="K10" s="242">
        <v>229</v>
      </c>
      <c r="L10" s="244">
        <v>2518</v>
      </c>
      <c r="M10" s="242">
        <v>150</v>
      </c>
      <c r="N10" s="243">
        <v>4976</v>
      </c>
      <c r="O10" s="414">
        <f t="shared" ref="O10:O17" si="1">N10/Q10*100</f>
        <v>13.059681906461604</v>
      </c>
      <c r="P10" s="240"/>
      <c r="Q10" s="243">
        <v>38102</v>
      </c>
    </row>
    <row r="11" spans="1:17" ht="39.950000000000003" customHeight="1">
      <c r="A11" s="241" t="s">
        <v>532</v>
      </c>
      <c r="B11" s="240"/>
      <c r="C11" s="244">
        <v>13442</v>
      </c>
      <c r="D11" s="244">
        <v>1002</v>
      </c>
      <c r="E11" s="244">
        <v>21434</v>
      </c>
      <c r="F11" s="244">
        <v>1134</v>
      </c>
      <c r="G11" s="243">
        <v>37012</v>
      </c>
      <c r="H11" s="414">
        <f t="shared" si="0"/>
        <v>86.669008312843928</v>
      </c>
      <c r="I11" s="240"/>
      <c r="J11" s="244">
        <v>2326</v>
      </c>
      <c r="K11" s="242">
        <v>231</v>
      </c>
      <c r="L11" s="244">
        <v>2960</v>
      </c>
      <c r="M11" s="242">
        <v>176</v>
      </c>
      <c r="N11" s="243">
        <v>5693</v>
      </c>
      <c r="O11" s="414">
        <f t="shared" si="1"/>
        <v>13.330991687156072</v>
      </c>
      <c r="P11" s="240"/>
      <c r="Q11" s="243">
        <v>42705</v>
      </c>
    </row>
    <row r="12" spans="1:17" ht="39.950000000000003" customHeight="1">
      <c r="A12" s="241" t="s">
        <v>533</v>
      </c>
      <c r="B12" s="240"/>
      <c r="C12" s="244">
        <v>11235</v>
      </c>
      <c r="D12" s="242">
        <v>778</v>
      </c>
      <c r="E12" s="244">
        <v>20679</v>
      </c>
      <c r="F12" s="242">
        <v>911</v>
      </c>
      <c r="G12" s="243">
        <v>33603</v>
      </c>
      <c r="H12" s="414">
        <f t="shared" si="0"/>
        <v>86.762199845081341</v>
      </c>
      <c r="I12" s="240"/>
      <c r="J12" s="244">
        <v>2017</v>
      </c>
      <c r="K12" s="242">
        <v>190</v>
      </c>
      <c r="L12" s="244">
        <v>2766</v>
      </c>
      <c r="M12" s="242">
        <v>154</v>
      </c>
      <c r="N12" s="243">
        <v>5127</v>
      </c>
      <c r="O12" s="414">
        <f t="shared" si="1"/>
        <v>13.237800154918666</v>
      </c>
      <c r="P12" s="240"/>
      <c r="Q12" s="243">
        <v>38730</v>
      </c>
    </row>
    <row r="13" spans="1:17" ht="39.950000000000003" customHeight="1">
      <c r="A13" s="241" t="s">
        <v>534</v>
      </c>
      <c r="B13" s="240"/>
      <c r="C13" s="244">
        <v>9139</v>
      </c>
      <c r="D13" s="242">
        <v>574</v>
      </c>
      <c r="E13" s="244">
        <v>16596</v>
      </c>
      <c r="F13" s="242">
        <v>756</v>
      </c>
      <c r="G13" s="243">
        <v>27065</v>
      </c>
      <c r="H13" s="414">
        <f t="shared" si="0"/>
        <v>86.669014986550536</v>
      </c>
      <c r="I13" s="240"/>
      <c r="J13" s="244">
        <v>1610</v>
      </c>
      <c r="K13" s="242">
        <v>142</v>
      </c>
      <c r="L13" s="244">
        <v>2295</v>
      </c>
      <c r="M13" s="242">
        <v>116</v>
      </c>
      <c r="N13" s="243">
        <v>4163</v>
      </c>
      <c r="O13" s="414">
        <f t="shared" si="1"/>
        <v>13.330985013449467</v>
      </c>
      <c r="P13" s="240"/>
      <c r="Q13" s="243">
        <v>31228</v>
      </c>
    </row>
    <row r="14" spans="1:17" ht="39.950000000000003" customHeight="1">
      <c r="A14" s="241" t="s">
        <v>535</v>
      </c>
      <c r="B14" s="240"/>
      <c r="C14" s="244">
        <v>6214</v>
      </c>
      <c r="D14" s="242">
        <v>378</v>
      </c>
      <c r="E14" s="244">
        <v>12106</v>
      </c>
      <c r="F14" s="242">
        <v>549</v>
      </c>
      <c r="G14" s="243">
        <v>19247</v>
      </c>
      <c r="H14" s="414">
        <f t="shared" si="0"/>
        <v>86.12403794523</v>
      </c>
      <c r="I14" s="240"/>
      <c r="J14" s="244">
        <v>1107</v>
      </c>
      <c r="K14" s="242">
        <v>98</v>
      </c>
      <c r="L14" s="244">
        <v>1813</v>
      </c>
      <c r="M14" s="242">
        <v>83</v>
      </c>
      <c r="N14" s="243">
        <v>3101</v>
      </c>
      <c r="O14" s="414">
        <f t="shared" si="1"/>
        <v>13.875962054770003</v>
      </c>
      <c r="P14" s="240"/>
      <c r="Q14" s="243">
        <v>22348</v>
      </c>
    </row>
    <row r="15" spans="1:17" ht="39.950000000000003" customHeight="1">
      <c r="A15" s="241" t="s">
        <v>536</v>
      </c>
      <c r="B15" s="240"/>
      <c r="C15" s="244">
        <v>4103</v>
      </c>
      <c r="D15" s="242">
        <v>215</v>
      </c>
      <c r="E15" s="244">
        <v>7853</v>
      </c>
      <c r="F15" s="242">
        <v>330</v>
      </c>
      <c r="G15" s="243">
        <v>12501</v>
      </c>
      <c r="H15" s="414">
        <f t="shared" si="0"/>
        <v>86.338835554941639</v>
      </c>
      <c r="I15" s="240"/>
      <c r="J15" s="242">
        <v>700</v>
      </c>
      <c r="K15" s="242">
        <v>56</v>
      </c>
      <c r="L15" s="244">
        <v>1164</v>
      </c>
      <c r="M15" s="242">
        <v>58</v>
      </c>
      <c r="N15" s="243">
        <v>1978</v>
      </c>
      <c r="O15" s="414">
        <f t="shared" si="1"/>
        <v>13.661164445058361</v>
      </c>
      <c r="P15" s="240"/>
      <c r="Q15" s="243">
        <v>14479</v>
      </c>
    </row>
    <row r="16" spans="1:17" ht="39.950000000000003" customHeight="1">
      <c r="A16" s="241" t="s">
        <v>537</v>
      </c>
      <c r="B16" s="240"/>
      <c r="C16" s="244">
        <v>2330</v>
      </c>
      <c r="D16" s="242">
        <v>143</v>
      </c>
      <c r="E16" s="244">
        <v>4639</v>
      </c>
      <c r="F16" s="242">
        <v>192</v>
      </c>
      <c r="G16" s="243">
        <v>7304</v>
      </c>
      <c r="H16" s="414">
        <f t="shared" si="0"/>
        <v>86.62239089184061</v>
      </c>
      <c r="I16" s="240"/>
      <c r="J16" s="242">
        <v>396</v>
      </c>
      <c r="K16" s="242">
        <v>41</v>
      </c>
      <c r="L16" s="242">
        <v>657</v>
      </c>
      <c r="M16" s="242">
        <v>34</v>
      </c>
      <c r="N16" s="243">
        <v>1128</v>
      </c>
      <c r="O16" s="414">
        <f t="shared" si="1"/>
        <v>13.377609108159394</v>
      </c>
      <c r="P16" s="240"/>
      <c r="Q16" s="243">
        <v>8432</v>
      </c>
    </row>
    <row r="17" spans="1:17" ht="39.950000000000003" customHeight="1">
      <c r="A17" s="241" t="s">
        <v>538</v>
      </c>
      <c r="B17" s="240"/>
      <c r="C17" s="244">
        <v>2241</v>
      </c>
      <c r="D17" s="244">
        <v>103</v>
      </c>
      <c r="E17" s="244">
        <v>5210</v>
      </c>
      <c r="F17" s="244">
        <v>164</v>
      </c>
      <c r="G17" s="243">
        <v>7718</v>
      </c>
      <c r="H17" s="414">
        <f t="shared" si="0"/>
        <v>90.184622575368081</v>
      </c>
      <c r="I17" s="240"/>
      <c r="J17" s="244">
        <v>281</v>
      </c>
      <c r="K17" s="244">
        <v>29</v>
      </c>
      <c r="L17" s="244">
        <v>498</v>
      </c>
      <c r="M17" s="244">
        <v>32</v>
      </c>
      <c r="N17" s="243">
        <v>840</v>
      </c>
      <c r="O17" s="414">
        <f t="shared" si="1"/>
        <v>9.8153774246319223</v>
      </c>
      <c r="P17" s="240"/>
      <c r="Q17" s="243">
        <v>8558</v>
      </c>
    </row>
    <row r="18" spans="1:17" ht="8.1" customHeight="1">
      <c r="A18" s="238"/>
      <c r="B18" s="238"/>
      <c r="C18" s="238"/>
      <c r="D18" s="238"/>
      <c r="E18" s="238"/>
      <c r="F18" s="238"/>
      <c r="G18" s="238"/>
      <c r="H18" s="238"/>
      <c r="I18" s="238"/>
      <c r="J18" s="238"/>
      <c r="K18" s="238"/>
      <c r="L18" s="238"/>
      <c r="M18" s="238"/>
      <c r="N18" s="238"/>
      <c r="O18" s="238"/>
      <c r="P18" s="238"/>
      <c r="Q18" s="238"/>
    </row>
    <row r="19" spans="1:17" s="265" customFormat="1" ht="39.950000000000003" customHeight="1">
      <c r="A19" s="264" t="s">
        <v>104</v>
      </c>
      <c r="B19" s="239"/>
      <c r="C19" s="248">
        <v>74063</v>
      </c>
      <c r="D19" s="248">
        <v>5313</v>
      </c>
      <c r="E19" s="248">
        <v>118749</v>
      </c>
      <c r="F19" s="248">
        <v>5918</v>
      </c>
      <c r="G19" s="248">
        <v>204043</v>
      </c>
      <c r="H19" s="415">
        <f>G19/Q19*100</f>
        <v>86.98931194870417</v>
      </c>
      <c r="I19" s="239"/>
      <c r="J19" s="248">
        <v>12249</v>
      </c>
      <c r="K19" s="248">
        <v>1195</v>
      </c>
      <c r="L19" s="248">
        <v>16180</v>
      </c>
      <c r="M19" s="262">
        <v>894</v>
      </c>
      <c r="N19" s="248">
        <v>30518</v>
      </c>
      <c r="O19" s="415">
        <f>N19/Q19*100</f>
        <v>13.010688051295825</v>
      </c>
      <c r="P19" s="239"/>
      <c r="Q19" s="248">
        <v>234561</v>
      </c>
    </row>
    <row r="20" spans="1:17">
      <c r="A20" s="238"/>
    </row>
    <row r="21" spans="1:17">
      <c r="A21" s="238"/>
    </row>
    <row r="22" spans="1:17">
      <c r="A22" s="263" t="s">
        <v>95</v>
      </c>
    </row>
    <row r="23" spans="1:17">
      <c r="A23" s="263" t="s">
        <v>96</v>
      </c>
    </row>
    <row r="24" spans="1:17">
      <c r="A24" s="263"/>
    </row>
    <row r="25" spans="1:17">
      <c r="A25" s="263"/>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471C-F015-429D-802D-A4F6096CA308}">
  <dimension ref="A1:V65"/>
  <sheetViews>
    <sheetView view="pageBreakPreview" zoomScale="70" zoomScaleNormal="70" zoomScaleSheetLayoutView="70" workbookViewId="0">
      <selection activeCell="L29" sqref="L29"/>
    </sheetView>
  </sheetViews>
  <sheetFormatPr baseColWidth="10" defaultColWidth="11.42578125" defaultRowHeight="15"/>
  <cols>
    <col min="1" max="1" width="75.7109375" style="454" customWidth="1"/>
    <col min="2" max="2" width="1.7109375" style="454" customWidth="1"/>
    <col min="3" max="20" width="14.7109375" style="454" customWidth="1"/>
    <col min="21" max="21" width="1.7109375" style="454" customWidth="1"/>
    <col min="22" max="22" width="20.7109375" style="454" customWidth="1"/>
    <col min="23" max="16384" width="11.42578125" style="454"/>
  </cols>
  <sheetData>
    <row r="1" spans="1:22">
      <c r="A1" s="453" t="s">
        <v>62</v>
      </c>
    </row>
    <row r="2" spans="1:22" ht="30.75" customHeight="1">
      <c r="A2" s="663" t="s">
        <v>703</v>
      </c>
      <c r="B2" s="663"/>
      <c r="C2" s="663"/>
      <c r="D2" s="663"/>
      <c r="E2" s="663"/>
      <c r="F2" s="663"/>
      <c r="G2" s="663"/>
      <c r="H2" s="663"/>
      <c r="I2" s="663"/>
      <c r="J2" s="663"/>
      <c r="K2" s="663"/>
      <c r="L2" s="663"/>
      <c r="M2" s="663"/>
      <c r="N2" s="663"/>
      <c r="O2" s="663"/>
      <c r="P2" s="663"/>
      <c r="Q2" s="663"/>
      <c r="R2" s="663"/>
      <c r="S2" s="663"/>
      <c r="T2" s="663"/>
      <c r="U2" s="663"/>
      <c r="V2" s="663"/>
    </row>
    <row r="3" spans="1:22" ht="30.75" customHeight="1">
      <c r="A3" s="663" t="str">
        <f>UPPER('[1]TOTAL CF Y EF'!P4&amp; " "&amp; '[1]TOTAL CF Y EF'!P3)</f>
        <v>AGOSTO 2023</v>
      </c>
      <c r="B3" s="663"/>
      <c r="C3" s="663"/>
      <c r="D3" s="663"/>
      <c r="E3" s="663"/>
      <c r="F3" s="663"/>
      <c r="G3" s="663"/>
      <c r="H3" s="663"/>
      <c r="I3" s="663"/>
      <c r="J3" s="663"/>
      <c r="K3" s="663"/>
      <c r="L3" s="663"/>
      <c r="M3" s="663"/>
      <c r="N3" s="663"/>
      <c r="O3" s="663"/>
      <c r="P3" s="663"/>
      <c r="Q3" s="663"/>
      <c r="R3" s="663"/>
      <c r="S3" s="663"/>
      <c r="T3" s="663"/>
      <c r="U3" s="663"/>
      <c r="V3" s="663"/>
    </row>
    <row r="4" spans="1:22" ht="30.75" hidden="1" customHeight="1">
      <c r="A4" s="455"/>
      <c r="B4" s="455"/>
      <c r="C4" s="455"/>
      <c r="D4" s="455"/>
      <c r="E4" s="455"/>
      <c r="F4" s="455"/>
      <c r="G4" s="455"/>
      <c r="H4" s="455"/>
      <c r="I4" s="455"/>
      <c r="J4" s="455"/>
      <c r="K4" s="455"/>
      <c r="L4" s="455"/>
      <c r="M4" s="455"/>
      <c r="N4" s="455"/>
      <c r="O4" s="455"/>
      <c r="P4" s="455"/>
      <c r="Q4" s="455"/>
      <c r="R4" s="455"/>
      <c r="S4" s="455"/>
      <c r="T4" s="455"/>
      <c r="U4" s="455"/>
      <c r="V4" s="455"/>
    </row>
    <row r="5" spans="1:22" ht="30.75" customHeight="1">
      <c r="A5" s="455"/>
      <c r="B5" s="455"/>
      <c r="C5" s="455"/>
      <c r="D5" s="455"/>
      <c r="E5" s="455"/>
      <c r="F5" s="455"/>
      <c r="G5" s="455"/>
      <c r="H5" s="455"/>
      <c r="I5" s="455"/>
      <c r="J5" s="455"/>
      <c r="K5" s="455"/>
      <c r="L5" s="455"/>
      <c r="M5" s="455"/>
      <c r="N5" s="455"/>
      <c r="O5" s="455"/>
      <c r="P5" s="455"/>
      <c r="Q5" s="455"/>
      <c r="R5" s="455"/>
      <c r="S5" s="455"/>
      <c r="T5" s="455"/>
      <c r="U5" s="455"/>
      <c r="V5" s="455"/>
    </row>
    <row r="6" spans="1:22" ht="30.75" customHeight="1">
      <c r="A6" s="664" t="s">
        <v>100</v>
      </c>
      <c r="B6" s="665"/>
      <c r="C6" s="664" t="s">
        <v>57</v>
      </c>
      <c r="D6" s="664"/>
      <c r="E6" s="664"/>
      <c r="F6" s="664"/>
      <c r="G6" s="664"/>
      <c r="H6" s="664"/>
      <c r="I6" s="664"/>
      <c r="J6" s="664"/>
      <c r="K6" s="664"/>
      <c r="L6" s="664"/>
      <c r="M6" s="664"/>
      <c r="N6" s="664"/>
      <c r="O6" s="664"/>
      <c r="P6" s="664"/>
      <c r="Q6" s="664"/>
      <c r="R6" s="664"/>
      <c r="S6" s="664"/>
      <c r="T6" s="664"/>
      <c r="U6" s="456"/>
      <c r="V6" s="666" t="s">
        <v>83</v>
      </c>
    </row>
    <row r="7" spans="1:22" ht="112.5" customHeight="1">
      <c r="A7" s="664"/>
      <c r="B7" s="665"/>
      <c r="C7" s="457" t="s">
        <v>704</v>
      </c>
      <c r="D7" s="457" t="s">
        <v>705</v>
      </c>
      <c r="E7" s="457" t="s">
        <v>706</v>
      </c>
      <c r="F7" s="457" t="s">
        <v>707</v>
      </c>
      <c r="G7" s="457" t="s">
        <v>708</v>
      </c>
      <c r="H7" s="457" t="s">
        <v>709</v>
      </c>
      <c r="I7" s="457" t="s">
        <v>710</v>
      </c>
      <c r="J7" s="457" t="s">
        <v>711</v>
      </c>
      <c r="K7" s="457" t="s">
        <v>712</v>
      </c>
      <c r="L7" s="457" t="s">
        <v>713</v>
      </c>
      <c r="M7" s="457" t="s">
        <v>714</v>
      </c>
      <c r="N7" s="457" t="s">
        <v>715</v>
      </c>
      <c r="O7" s="457" t="s">
        <v>716</v>
      </c>
      <c r="P7" s="457" t="s">
        <v>717</v>
      </c>
      <c r="Q7" s="457" t="s">
        <v>718</v>
      </c>
      <c r="R7" s="457" t="s">
        <v>719</v>
      </c>
      <c r="S7" s="457" t="s">
        <v>720</v>
      </c>
      <c r="T7" s="457" t="s">
        <v>721</v>
      </c>
      <c r="U7" s="456"/>
      <c r="V7" s="666"/>
    </row>
    <row r="8" spans="1:22" ht="8.1" customHeight="1">
      <c r="A8" s="458"/>
      <c r="B8" s="459"/>
      <c r="C8" s="459"/>
      <c r="D8" s="459"/>
      <c r="E8" s="459"/>
      <c r="F8" s="458"/>
      <c r="U8" s="459"/>
      <c r="V8" s="459"/>
    </row>
    <row r="9" spans="1:22" s="465" customFormat="1" ht="23.25" customHeight="1">
      <c r="A9" s="460" t="s">
        <v>108</v>
      </c>
      <c r="B9" s="461"/>
      <c r="C9" s="462">
        <v>51</v>
      </c>
      <c r="D9" s="462">
        <v>47</v>
      </c>
      <c r="E9" s="462">
        <v>0</v>
      </c>
      <c r="F9" s="462">
        <v>0</v>
      </c>
      <c r="G9" s="462">
        <v>136</v>
      </c>
      <c r="H9" s="462">
        <v>362</v>
      </c>
      <c r="I9" s="462">
        <v>156</v>
      </c>
      <c r="J9" s="462">
        <v>812</v>
      </c>
      <c r="K9" s="462">
        <v>114</v>
      </c>
      <c r="L9" s="462">
        <v>182</v>
      </c>
      <c r="M9" s="462">
        <v>14</v>
      </c>
      <c r="N9" s="462">
        <v>33</v>
      </c>
      <c r="O9" s="462">
        <v>88</v>
      </c>
      <c r="P9" s="462">
        <v>65</v>
      </c>
      <c r="Q9" s="462">
        <v>0</v>
      </c>
      <c r="R9" s="462">
        <v>8</v>
      </c>
      <c r="S9" s="462">
        <v>0</v>
      </c>
      <c r="T9" s="462">
        <v>0</v>
      </c>
      <c r="U9" s="463">
        <v>0</v>
      </c>
      <c r="V9" s="464">
        <v>2068</v>
      </c>
    </row>
    <row r="10" spans="1:22" s="465" customFormat="1" ht="23.25" customHeight="1">
      <c r="A10" s="460" t="s">
        <v>109</v>
      </c>
      <c r="B10" s="461"/>
      <c r="C10" s="462">
        <v>173</v>
      </c>
      <c r="D10" s="462">
        <v>231</v>
      </c>
      <c r="E10" s="462">
        <v>0</v>
      </c>
      <c r="F10" s="462">
        <v>0</v>
      </c>
      <c r="G10" s="462">
        <v>1177</v>
      </c>
      <c r="H10" s="462">
        <v>2089</v>
      </c>
      <c r="I10" s="462">
        <v>2619</v>
      </c>
      <c r="J10" s="462">
        <v>4095</v>
      </c>
      <c r="K10" s="462">
        <v>1623</v>
      </c>
      <c r="L10" s="462">
        <v>1221</v>
      </c>
      <c r="M10" s="462">
        <v>3</v>
      </c>
      <c r="N10" s="462">
        <v>141</v>
      </c>
      <c r="O10" s="462">
        <v>232</v>
      </c>
      <c r="P10" s="462">
        <v>211</v>
      </c>
      <c r="Q10" s="462">
        <v>0</v>
      </c>
      <c r="R10" s="462">
        <v>9</v>
      </c>
      <c r="S10" s="462">
        <v>0</v>
      </c>
      <c r="T10" s="462">
        <v>4</v>
      </c>
      <c r="U10" s="466"/>
      <c r="V10" s="464">
        <v>13828</v>
      </c>
    </row>
    <row r="11" spans="1:22" s="465" customFormat="1" ht="23.25" customHeight="1">
      <c r="A11" s="460" t="s">
        <v>110</v>
      </c>
      <c r="B11" s="461"/>
      <c r="C11" s="462">
        <v>42</v>
      </c>
      <c r="D11" s="462">
        <v>32</v>
      </c>
      <c r="E11" s="462">
        <v>0</v>
      </c>
      <c r="F11" s="462">
        <v>1</v>
      </c>
      <c r="G11" s="462">
        <v>49</v>
      </c>
      <c r="H11" s="462">
        <v>173</v>
      </c>
      <c r="I11" s="462">
        <v>116</v>
      </c>
      <c r="J11" s="462">
        <v>533</v>
      </c>
      <c r="K11" s="462">
        <v>123</v>
      </c>
      <c r="L11" s="462">
        <v>166</v>
      </c>
      <c r="M11" s="462">
        <v>5</v>
      </c>
      <c r="N11" s="462">
        <v>4</v>
      </c>
      <c r="O11" s="462">
        <v>26</v>
      </c>
      <c r="P11" s="462">
        <v>28</v>
      </c>
      <c r="Q11" s="462">
        <v>0</v>
      </c>
      <c r="R11" s="462">
        <v>1</v>
      </c>
      <c r="S11" s="462">
        <v>0</v>
      </c>
      <c r="T11" s="462">
        <v>1</v>
      </c>
      <c r="U11" s="466"/>
      <c r="V11" s="464">
        <v>1300</v>
      </c>
    </row>
    <row r="12" spans="1:22" s="465" customFormat="1" ht="23.25" customHeight="1">
      <c r="A12" s="460" t="s">
        <v>111</v>
      </c>
      <c r="B12" s="461"/>
      <c r="C12" s="462">
        <v>98</v>
      </c>
      <c r="D12" s="462">
        <v>27</v>
      </c>
      <c r="E12" s="462">
        <v>1</v>
      </c>
      <c r="F12" s="462">
        <v>1</v>
      </c>
      <c r="G12" s="462">
        <v>130</v>
      </c>
      <c r="H12" s="462">
        <v>108</v>
      </c>
      <c r="I12" s="462">
        <v>100</v>
      </c>
      <c r="J12" s="462">
        <v>158</v>
      </c>
      <c r="K12" s="462">
        <v>222</v>
      </c>
      <c r="L12" s="462">
        <v>85</v>
      </c>
      <c r="M12" s="462">
        <v>6</v>
      </c>
      <c r="N12" s="462">
        <v>8</v>
      </c>
      <c r="O12" s="462">
        <v>12</v>
      </c>
      <c r="P12" s="462">
        <v>42</v>
      </c>
      <c r="Q12" s="462">
        <v>0</v>
      </c>
      <c r="R12" s="462">
        <v>2</v>
      </c>
      <c r="S12" s="462">
        <v>0</v>
      </c>
      <c r="T12" s="462">
        <v>0</v>
      </c>
      <c r="U12" s="466"/>
      <c r="V12" s="464">
        <v>1000</v>
      </c>
    </row>
    <row r="13" spans="1:22" s="465" customFormat="1" ht="23.25" customHeight="1">
      <c r="A13" s="460" t="s">
        <v>114</v>
      </c>
      <c r="B13" s="461"/>
      <c r="C13" s="462">
        <v>668</v>
      </c>
      <c r="D13" s="462">
        <v>501</v>
      </c>
      <c r="E13" s="462">
        <v>0</v>
      </c>
      <c r="F13" s="462">
        <v>0</v>
      </c>
      <c r="G13" s="462">
        <v>883</v>
      </c>
      <c r="H13" s="462">
        <v>889</v>
      </c>
      <c r="I13" s="462">
        <v>614</v>
      </c>
      <c r="J13" s="462">
        <v>851</v>
      </c>
      <c r="K13" s="462">
        <v>259</v>
      </c>
      <c r="L13" s="462">
        <v>338</v>
      </c>
      <c r="M13" s="462">
        <v>27</v>
      </c>
      <c r="N13" s="462">
        <v>119</v>
      </c>
      <c r="O13" s="462">
        <v>100</v>
      </c>
      <c r="P13" s="462">
        <v>213</v>
      </c>
      <c r="Q13" s="462">
        <v>9</v>
      </c>
      <c r="R13" s="462">
        <v>16</v>
      </c>
      <c r="S13" s="462">
        <v>0</v>
      </c>
      <c r="T13" s="462">
        <v>2</v>
      </c>
      <c r="U13" s="466"/>
      <c r="V13" s="464">
        <v>5489</v>
      </c>
    </row>
    <row r="14" spans="1:22" s="465" customFormat="1" ht="23.25" customHeight="1">
      <c r="A14" s="460" t="s">
        <v>115</v>
      </c>
      <c r="B14" s="461"/>
      <c r="C14" s="462">
        <v>138</v>
      </c>
      <c r="D14" s="462">
        <v>109</v>
      </c>
      <c r="E14" s="462">
        <v>83</v>
      </c>
      <c r="F14" s="462">
        <v>56</v>
      </c>
      <c r="G14" s="462">
        <v>1089</v>
      </c>
      <c r="H14" s="462">
        <v>1724</v>
      </c>
      <c r="I14" s="462">
        <v>1004</v>
      </c>
      <c r="J14" s="462">
        <v>1981</v>
      </c>
      <c r="K14" s="462">
        <v>1033</v>
      </c>
      <c r="L14" s="462">
        <v>1054</v>
      </c>
      <c r="M14" s="462">
        <v>68</v>
      </c>
      <c r="N14" s="462">
        <v>104</v>
      </c>
      <c r="O14" s="462">
        <v>180</v>
      </c>
      <c r="P14" s="462">
        <v>167</v>
      </c>
      <c r="Q14" s="462">
        <v>10</v>
      </c>
      <c r="R14" s="462">
        <v>10</v>
      </c>
      <c r="S14" s="462">
        <v>0</v>
      </c>
      <c r="T14" s="462">
        <v>1</v>
      </c>
      <c r="U14" s="466"/>
      <c r="V14" s="464">
        <v>8811</v>
      </c>
    </row>
    <row r="15" spans="1:22" s="465" customFormat="1" ht="23.25" customHeight="1">
      <c r="A15" s="460" t="s">
        <v>116</v>
      </c>
      <c r="B15" s="461"/>
      <c r="C15" s="462">
        <v>456</v>
      </c>
      <c r="D15" s="462">
        <v>320</v>
      </c>
      <c r="E15" s="462">
        <v>0</v>
      </c>
      <c r="F15" s="462">
        <v>0</v>
      </c>
      <c r="G15" s="462">
        <v>1668</v>
      </c>
      <c r="H15" s="462">
        <v>4028</v>
      </c>
      <c r="I15" s="462">
        <v>3134</v>
      </c>
      <c r="J15" s="462">
        <v>9135</v>
      </c>
      <c r="K15" s="462">
        <v>1721</v>
      </c>
      <c r="L15" s="462">
        <v>2402</v>
      </c>
      <c r="M15" s="462">
        <v>0</v>
      </c>
      <c r="N15" s="462">
        <v>353</v>
      </c>
      <c r="O15" s="462">
        <v>976</v>
      </c>
      <c r="P15" s="462">
        <v>1588</v>
      </c>
      <c r="Q15" s="462">
        <v>0</v>
      </c>
      <c r="R15" s="462">
        <v>63</v>
      </c>
      <c r="S15" s="462">
        <v>0</v>
      </c>
      <c r="T15" s="462">
        <v>6</v>
      </c>
      <c r="U15" s="466"/>
      <c r="V15" s="464">
        <v>25850</v>
      </c>
    </row>
    <row r="16" spans="1:22" s="465" customFormat="1" ht="23.25" customHeight="1">
      <c r="A16" s="460" t="s">
        <v>112</v>
      </c>
      <c r="B16" s="461"/>
      <c r="C16" s="462">
        <v>182</v>
      </c>
      <c r="D16" s="462">
        <v>18</v>
      </c>
      <c r="E16" s="462">
        <v>0</v>
      </c>
      <c r="F16" s="462">
        <v>0</v>
      </c>
      <c r="G16" s="462">
        <v>308</v>
      </c>
      <c r="H16" s="462">
        <v>778</v>
      </c>
      <c r="I16" s="462">
        <v>337</v>
      </c>
      <c r="J16" s="462">
        <v>1909</v>
      </c>
      <c r="K16" s="462">
        <v>232</v>
      </c>
      <c r="L16" s="462">
        <v>513</v>
      </c>
      <c r="M16" s="462">
        <v>24</v>
      </c>
      <c r="N16" s="462">
        <v>34</v>
      </c>
      <c r="O16" s="462">
        <v>46</v>
      </c>
      <c r="P16" s="462">
        <v>107</v>
      </c>
      <c r="Q16" s="462">
        <v>0</v>
      </c>
      <c r="R16" s="462">
        <v>3</v>
      </c>
      <c r="S16" s="462">
        <v>0</v>
      </c>
      <c r="T16" s="462">
        <v>1</v>
      </c>
      <c r="U16" s="466"/>
      <c r="V16" s="464">
        <v>4492</v>
      </c>
    </row>
    <row r="17" spans="1:22" s="465" customFormat="1" ht="23.25" customHeight="1">
      <c r="A17" s="460" t="s">
        <v>113</v>
      </c>
      <c r="B17" s="461"/>
      <c r="C17" s="462">
        <v>26</v>
      </c>
      <c r="D17" s="462">
        <v>3</v>
      </c>
      <c r="E17" s="462">
        <v>0</v>
      </c>
      <c r="F17" s="462">
        <v>0</v>
      </c>
      <c r="G17" s="462">
        <v>144</v>
      </c>
      <c r="H17" s="462">
        <v>219</v>
      </c>
      <c r="I17" s="462">
        <v>271</v>
      </c>
      <c r="J17" s="462">
        <v>356</v>
      </c>
      <c r="K17" s="462">
        <v>98</v>
      </c>
      <c r="L17" s="462">
        <v>112</v>
      </c>
      <c r="M17" s="462">
        <v>0</v>
      </c>
      <c r="N17" s="462">
        <v>7</v>
      </c>
      <c r="O17" s="462">
        <v>11</v>
      </c>
      <c r="P17" s="462">
        <v>13</v>
      </c>
      <c r="Q17" s="462">
        <v>1</v>
      </c>
      <c r="R17" s="462">
        <v>1</v>
      </c>
      <c r="S17" s="462">
        <v>0</v>
      </c>
      <c r="T17" s="462">
        <v>1</v>
      </c>
      <c r="U17" s="466"/>
      <c r="V17" s="464">
        <v>1263</v>
      </c>
    </row>
    <row r="18" spans="1:22" s="465" customFormat="1" ht="23.25" customHeight="1">
      <c r="A18" s="460" t="s">
        <v>117</v>
      </c>
      <c r="B18" s="461"/>
      <c r="C18" s="462">
        <v>135</v>
      </c>
      <c r="D18" s="462">
        <v>35</v>
      </c>
      <c r="E18" s="462">
        <v>2</v>
      </c>
      <c r="F18" s="462">
        <v>7</v>
      </c>
      <c r="G18" s="462">
        <v>296</v>
      </c>
      <c r="H18" s="462">
        <v>617</v>
      </c>
      <c r="I18" s="462">
        <v>281</v>
      </c>
      <c r="J18" s="462">
        <v>1751</v>
      </c>
      <c r="K18" s="462">
        <v>349</v>
      </c>
      <c r="L18" s="462">
        <v>388</v>
      </c>
      <c r="M18" s="462">
        <v>7</v>
      </c>
      <c r="N18" s="462">
        <v>23</v>
      </c>
      <c r="O18" s="462">
        <v>65</v>
      </c>
      <c r="P18" s="462">
        <v>119</v>
      </c>
      <c r="Q18" s="462">
        <v>3</v>
      </c>
      <c r="R18" s="462">
        <v>8</v>
      </c>
      <c r="S18" s="462">
        <v>1</v>
      </c>
      <c r="T18" s="462">
        <v>2</v>
      </c>
      <c r="U18" s="466"/>
      <c r="V18" s="464">
        <v>4089</v>
      </c>
    </row>
    <row r="19" spans="1:22" s="465" customFormat="1" ht="23.25" customHeight="1">
      <c r="A19" s="460" t="s">
        <v>122</v>
      </c>
      <c r="B19" s="461"/>
      <c r="C19" s="462">
        <v>6198</v>
      </c>
      <c r="D19" s="462">
        <v>3793</v>
      </c>
      <c r="E19" s="462">
        <v>155</v>
      </c>
      <c r="F19" s="462">
        <v>127</v>
      </c>
      <c r="G19" s="462">
        <v>4320</v>
      </c>
      <c r="H19" s="462">
        <v>4282</v>
      </c>
      <c r="I19" s="462">
        <v>3737</v>
      </c>
      <c r="J19" s="462">
        <v>5362</v>
      </c>
      <c r="K19" s="462">
        <v>2410</v>
      </c>
      <c r="L19" s="462">
        <v>2329</v>
      </c>
      <c r="M19" s="462">
        <v>1171</v>
      </c>
      <c r="N19" s="462">
        <v>749</v>
      </c>
      <c r="O19" s="462">
        <v>412</v>
      </c>
      <c r="P19" s="462">
        <v>415</v>
      </c>
      <c r="Q19" s="462">
        <v>8</v>
      </c>
      <c r="R19" s="462">
        <v>10</v>
      </c>
      <c r="S19" s="462">
        <v>1</v>
      </c>
      <c r="T19" s="462">
        <v>5</v>
      </c>
      <c r="U19" s="466"/>
      <c r="V19" s="464">
        <v>35484</v>
      </c>
    </row>
    <row r="20" spans="1:22" s="465" customFormat="1" ht="23.25" customHeight="1">
      <c r="A20" s="460" t="s">
        <v>118</v>
      </c>
      <c r="B20" s="461"/>
      <c r="C20" s="462">
        <v>147</v>
      </c>
      <c r="D20" s="462">
        <v>120</v>
      </c>
      <c r="E20" s="462">
        <v>0</v>
      </c>
      <c r="F20" s="462">
        <v>0</v>
      </c>
      <c r="G20" s="462">
        <v>729</v>
      </c>
      <c r="H20" s="462">
        <v>910</v>
      </c>
      <c r="I20" s="462">
        <v>916</v>
      </c>
      <c r="J20" s="462">
        <v>1927</v>
      </c>
      <c r="K20" s="462">
        <v>1477</v>
      </c>
      <c r="L20" s="462">
        <v>728</v>
      </c>
      <c r="M20" s="462">
        <v>11</v>
      </c>
      <c r="N20" s="462">
        <v>23</v>
      </c>
      <c r="O20" s="462">
        <v>105</v>
      </c>
      <c r="P20" s="462">
        <v>96</v>
      </c>
      <c r="Q20" s="462">
        <v>3</v>
      </c>
      <c r="R20" s="462">
        <v>4</v>
      </c>
      <c r="S20" s="462">
        <v>0</v>
      </c>
      <c r="T20" s="462">
        <v>0</v>
      </c>
      <c r="U20" s="466"/>
      <c r="V20" s="464">
        <v>7196</v>
      </c>
    </row>
    <row r="21" spans="1:22" s="465" customFormat="1" ht="23.25" customHeight="1">
      <c r="A21" s="460" t="s">
        <v>119</v>
      </c>
      <c r="B21" s="461"/>
      <c r="C21" s="462">
        <v>250</v>
      </c>
      <c r="D21" s="462">
        <v>437</v>
      </c>
      <c r="E21" s="462">
        <v>34</v>
      </c>
      <c r="F21" s="462">
        <v>26</v>
      </c>
      <c r="G21" s="462">
        <v>455</v>
      </c>
      <c r="H21" s="462">
        <v>520</v>
      </c>
      <c r="I21" s="462">
        <v>378</v>
      </c>
      <c r="J21" s="462">
        <v>705</v>
      </c>
      <c r="K21" s="462">
        <v>285</v>
      </c>
      <c r="L21" s="462">
        <v>302</v>
      </c>
      <c r="M21" s="462">
        <v>127</v>
      </c>
      <c r="N21" s="462">
        <v>141</v>
      </c>
      <c r="O21" s="462">
        <v>136</v>
      </c>
      <c r="P21" s="462">
        <v>188</v>
      </c>
      <c r="Q21" s="462">
        <v>11</v>
      </c>
      <c r="R21" s="462">
        <v>17</v>
      </c>
      <c r="S21" s="462">
        <v>5</v>
      </c>
      <c r="T21" s="462">
        <v>0</v>
      </c>
      <c r="U21" s="466"/>
      <c r="V21" s="464">
        <v>4017</v>
      </c>
    </row>
    <row r="22" spans="1:22" s="465" customFormat="1" ht="23.25" customHeight="1">
      <c r="A22" s="460" t="s">
        <v>120</v>
      </c>
      <c r="B22" s="461"/>
      <c r="C22" s="462">
        <v>117</v>
      </c>
      <c r="D22" s="462">
        <v>12</v>
      </c>
      <c r="E22" s="462">
        <v>12</v>
      </c>
      <c r="F22" s="462">
        <v>0</v>
      </c>
      <c r="G22" s="462">
        <v>393</v>
      </c>
      <c r="H22" s="462">
        <v>574</v>
      </c>
      <c r="I22" s="462">
        <v>473</v>
      </c>
      <c r="J22" s="462">
        <v>1647</v>
      </c>
      <c r="K22" s="462">
        <v>977</v>
      </c>
      <c r="L22" s="462">
        <v>548</v>
      </c>
      <c r="M22" s="462">
        <v>3</v>
      </c>
      <c r="N22" s="462">
        <v>36</v>
      </c>
      <c r="O22" s="462">
        <v>96</v>
      </c>
      <c r="P22" s="462">
        <v>202</v>
      </c>
      <c r="Q22" s="462">
        <v>1</v>
      </c>
      <c r="R22" s="462">
        <v>5</v>
      </c>
      <c r="S22" s="462">
        <v>1</v>
      </c>
      <c r="T22" s="462">
        <v>2</v>
      </c>
      <c r="U22" s="466"/>
      <c r="V22" s="464">
        <v>5099</v>
      </c>
    </row>
    <row r="23" spans="1:22" s="465" customFormat="1" ht="23.25" customHeight="1">
      <c r="A23" s="460" t="s">
        <v>121</v>
      </c>
      <c r="B23" s="461"/>
      <c r="C23" s="462">
        <v>123</v>
      </c>
      <c r="D23" s="462">
        <v>390</v>
      </c>
      <c r="E23" s="462">
        <v>0</v>
      </c>
      <c r="F23" s="462">
        <v>0</v>
      </c>
      <c r="G23" s="462">
        <v>1998</v>
      </c>
      <c r="H23" s="462">
        <v>2151</v>
      </c>
      <c r="I23" s="462">
        <v>2219</v>
      </c>
      <c r="J23" s="462">
        <v>3664</v>
      </c>
      <c r="K23" s="462">
        <v>1244</v>
      </c>
      <c r="L23" s="462">
        <v>983</v>
      </c>
      <c r="M23" s="462">
        <v>50</v>
      </c>
      <c r="N23" s="462">
        <v>123</v>
      </c>
      <c r="O23" s="462">
        <v>295</v>
      </c>
      <c r="P23" s="462">
        <v>214</v>
      </c>
      <c r="Q23" s="462">
        <v>3</v>
      </c>
      <c r="R23" s="462">
        <v>11</v>
      </c>
      <c r="S23" s="462">
        <v>0</v>
      </c>
      <c r="T23" s="462">
        <v>2</v>
      </c>
      <c r="U23" s="466"/>
      <c r="V23" s="464">
        <v>13470</v>
      </c>
    </row>
    <row r="24" spans="1:22" s="465" customFormat="1" ht="23.25" customHeight="1">
      <c r="A24" s="460" t="s">
        <v>123</v>
      </c>
      <c r="B24" s="461"/>
      <c r="C24" s="462">
        <v>266</v>
      </c>
      <c r="D24" s="462">
        <v>134</v>
      </c>
      <c r="E24" s="462">
        <v>13</v>
      </c>
      <c r="F24" s="462">
        <v>0</v>
      </c>
      <c r="G24" s="462">
        <v>1157</v>
      </c>
      <c r="H24" s="462">
        <v>1397</v>
      </c>
      <c r="I24" s="462">
        <v>1259</v>
      </c>
      <c r="J24" s="462">
        <v>1113</v>
      </c>
      <c r="K24" s="462">
        <v>559</v>
      </c>
      <c r="L24" s="462">
        <v>391</v>
      </c>
      <c r="M24" s="462">
        <v>27</v>
      </c>
      <c r="N24" s="462">
        <v>41</v>
      </c>
      <c r="O24" s="462">
        <v>118</v>
      </c>
      <c r="P24" s="462">
        <v>96</v>
      </c>
      <c r="Q24" s="462">
        <v>1</v>
      </c>
      <c r="R24" s="462">
        <v>2</v>
      </c>
      <c r="S24" s="462">
        <v>1</v>
      </c>
      <c r="T24" s="462">
        <v>2</v>
      </c>
      <c r="U24" s="466"/>
      <c r="V24" s="464">
        <v>6577</v>
      </c>
    </row>
    <row r="25" spans="1:22" s="465" customFormat="1" ht="23.25" customHeight="1">
      <c r="A25" s="460" t="s">
        <v>124</v>
      </c>
      <c r="B25" s="461"/>
      <c r="C25" s="462">
        <v>122</v>
      </c>
      <c r="D25" s="462">
        <v>105</v>
      </c>
      <c r="E25" s="462">
        <v>0</v>
      </c>
      <c r="F25" s="462">
        <v>0</v>
      </c>
      <c r="G25" s="462">
        <v>385</v>
      </c>
      <c r="H25" s="462">
        <v>556</v>
      </c>
      <c r="I25" s="462">
        <v>363</v>
      </c>
      <c r="J25" s="462">
        <v>1339</v>
      </c>
      <c r="K25" s="462">
        <v>203</v>
      </c>
      <c r="L25" s="462">
        <v>396</v>
      </c>
      <c r="M25" s="462">
        <v>108</v>
      </c>
      <c r="N25" s="462">
        <v>73</v>
      </c>
      <c r="O25" s="462">
        <v>131</v>
      </c>
      <c r="P25" s="462">
        <v>79</v>
      </c>
      <c r="Q25" s="462">
        <v>1</v>
      </c>
      <c r="R25" s="462">
        <v>1</v>
      </c>
      <c r="S25" s="462">
        <v>0</v>
      </c>
      <c r="T25" s="462">
        <v>0</v>
      </c>
      <c r="U25" s="466"/>
      <c r="V25" s="464">
        <v>3862</v>
      </c>
    </row>
    <row r="26" spans="1:22" s="465" customFormat="1" ht="23.25" customHeight="1">
      <c r="A26" s="460" t="s">
        <v>125</v>
      </c>
      <c r="B26" s="461"/>
      <c r="C26" s="462">
        <v>121</v>
      </c>
      <c r="D26" s="462">
        <v>69</v>
      </c>
      <c r="E26" s="462">
        <v>72</v>
      </c>
      <c r="F26" s="462">
        <v>17</v>
      </c>
      <c r="G26" s="462">
        <v>290</v>
      </c>
      <c r="H26" s="462">
        <v>436</v>
      </c>
      <c r="I26" s="462">
        <v>222</v>
      </c>
      <c r="J26" s="462">
        <v>893</v>
      </c>
      <c r="K26" s="462">
        <v>101</v>
      </c>
      <c r="L26" s="462">
        <v>268</v>
      </c>
      <c r="M26" s="462">
        <v>16</v>
      </c>
      <c r="N26" s="462">
        <v>16</v>
      </c>
      <c r="O26" s="462">
        <v>18</v>
      </c>
      <c r="P26" s="462">
        <v>80</v>
      </c>
      <c r="Q26" s="462">
        <v>0</v>
      </c>
      <c r="R26" s="462">
        <v>4</v>
      </c>
      <c r="S26" s="462">
        <v>0</v>
      </c>
      <c r="T26" s="462">
        <v>1</v>
      </c>
      <c r="U26" s="466"/>
      <c r="V26" s="464">
        <v>2624</v>
      </c>
    </row>
    <row r="27" spans="1:22" s="465" customFormat="1" ht="23.25" customHeight="1">
      <c r="A27" s="460" t="s">
        <v>126</v>
      </c>
      <c r="B27" s="461"/>
      <c r="C27" s="462">
        <v>152</v>
      </c>
      <c r="D27" s="462">
        <v>241</v>
      </c>
      <c r="E27" s="462">
        <v>7</v>
      </c>
      <c r="F27" s="462">
        <v>2</v>
      </c>
      <c r="G27" s="462">
        <v>725</v>
      </c>
      <c r="H27" s="462">
        <v>1321</v>
      </c>
      <c r="I27" s="462">
        <v>1344</v>
      </c>
      <c r="J27" s="462">
        <v>4176</v>
      </c>
      <c r="K27" s="462">
        <v>907</v>
      </c>
      <c r="L27" s="462">
        <v>867</v>
      </c>
      <c r="M27" s="462">
        <v>26</v>
      </c>
      <c r="N27" s="462">
        <v>218</v>
      </c>
      <c r="O27" s="462">
        <v>206</v>
      </c>
      <c r="P27" s="462">
        <v>251</v>
      </c>
      <c r="Q27" s="462">
        <v>2</v>
      </c>
      <c r="R27" s="462">
        <v>9</v>
      </c>
      <c r="S27" s="462">
        <v>0</v>
      </c>
      <c r="T27" s="462">
        <v>1</v>
      </c>
      <c r="U27" s="466"/>
      <c r="V27" s="464">
        <v>10455</v>
      </c>
    </row>
    <row r="28" spans="1:22" s="465" customFormat="1" ht="23.25" customHeight="1">
      <c r="A28" s="460" t="s">
        <v>127</v>
      </c>
      <c r="B28" s="461"/>
      <c r="C28" s="462">
        <v>321</v>
      </c>
      <c r="D28" s="462">
        <v>12</v>
      </c>
      <c r="E28" s="462">
        <v>0</v>
      </c>
      <c r="F28" s="462">
        <v>0</v>
      </c>
      <c r="G28" s="462">
        <v>712</v>
      </c>
      <c r="H28" s="462">
        <v>795</v>
      </c>
      <c r="I28" s="462">
        <v>266</v>
      </c>
      <c r="J28" s="462">
        <v>1021</v>
      </c>
      <c r="K28" s="462">
        <v>177</v>
      </c>
      <c r="L28" s="462">
        <v>346</v>
      </c>
      <c r="M28" s="462">
        <v>7</v>
      </c>
      <c r="N28" s="462">
        <v>24</v>
      </c>
      <c r="O28" s="462">
        <v>66</v>
      </c>
      <c r="P28" s="462">
        <v>152</v>
      </c>
      <c r="Q28" s="462">
        <v>1</v>
      </c>
      <c r="R28" s="462">
        <v>5</v>
      </c>
      <c r="S28" s="462">
        <v>0</v>
      </c>
      <c r="T28" s="462">
        <v>0</v>
      </c>
      <c r="U28" s="466"/>
      <c r="V28" s="464">
        <v>3905</v>
      </c>
    </row>
    <row r="29" spans="1:22" s="465" customFormat="1" ht="23.25" customHeight="1">
      <c r="A29" s="460" t="s">
        <v>128</v>
      </c>
      <c r="B29" s="461"/>
      <c r="C29" s="462">
        <v>461</v>
      </c>
      <c r="D29" s="462">
        <v>39</v>
      </c>
      <c r="E29" s="462">
        <v>0</v>
      </c>
      <c r="F29" s="462">
        <v>0</v>
      </c>
      <c r="G29" s="462">
        <v>672</v>
      </c>
      <c r="H29" s="462">
        <v>2255</v>
      </c>
      <c r="I29" s="462">
        <v>455</v>
      </c>
      <c r="J29" s="462">
        <v>2557</v>
      </c>
      <c r="K29" s="462">
        <v>182</v>
      </c>
      <c r="L29" s="462">
        <v>1008</v>
      </c>
      <c r="M29" s="462">
        <v>4</v>
      </c>
      <c r="N29" s="462">
        <v>67</v>
      </c>
      <c r="O29" s="462">
        <v>106</v>
      </c>
      <c r="P29" s="462">
        <v>251</v>
      </c>
      <c r="Q29" s="462">
        <v>0</v>
      </c>
      <c r="R29" s="462">
        <v>7</v>
      </c>
      <c r="S29" s="462">
        <v>0</v>
      </c>
      <c r="T29" s="462">
        <v>1</v>
      </c>
      <c r="U29" s="466"/>
      <c r="V29" s="464">
        <v>8065</v>
      </c>
    </row>
    <row r="30" spans="1:22" s="465" customFormat="1" ht="23.25" customHeight="1">
      <c r="A30" s="460" t="s">
        <v>129</v>
      </c>
      <c r="B30" s="461"/>
      <c r="C30" s="462">
        <v>31</v>
      </c>
      <c r="D30" s="462">
        <v>338</v>
      </c>
      <c r="E30" s="462">
        <v>0</v>
      </c>
      <c r="F30" s="462">
        <v>0</v>
      </c>
      <c r="G30" s="462">
        <v>243</v>
      </c>
      <c r="H30" s="462">
        <v>331</v>
      </c>
      <c r="I30" s="462">
        <v>313</v>
      </c>
      <c r="J30" s="462">
        <v>1161</v>
      </c>
      <c r="K30" s="462">
        <v>310</v>
      </c>
      <c r="L30" s="462">
        <v>245</v>
      </c>
      <c r="M30" s="462">
        <v>3</v>
      </c>
      <c r="N30" s="462">
        <v>47</v>
      </c>
      <c r="O30" s="462">
        <v>67</v>
      </c>
      <c r="P30" s="462">
        <v>41</v>
      </c>
      <c r="Q30" s="462">
        <v>1</v>
      </c>
      <c r="R30" s="462">
        <v>1</v>
      </c>
      <c r="S30" s="462">
        <v>0</v>
      </c>
      <c r="T30" s="462">
        <v>0</v>
      </c>
      <c r="U30" s="466"/>
      <c r="V30" s="464">
        <v>3132</v>
      </c>
    </row>
    <row r="31" spans="1:22" s="465" customFormat="1" ht="23.25" customHeight="1">
      <c r="A31" s="460" t="s">
        <v>130</v>
      </c>
      <c r="B31" s="461"/>
      <c r="C31" s="462">
        <v>113</v>
      </c>
      <c r="D31" s="462">
        <v>114</v>
      </c>
      <c r="E31" s="462">
        <v>0</v>
      </c>
      <c r="F31" s="462">
        <v>0</v>
      </c>
      <c r="G31" s="462">
        <v>260</v>
      </c>
      <c r="H31" s="462">
        <v>606</v>
      </c>
      <c r="I31" s="462">
        <v>212</v>
      </c>
      <c r="J31" s="462">
        <v>1511</v>
      </c>
      <c r="K31" s="462">
        <v>109</v>
      </c>
      <c r="L31" s="462">
        <v>525</v>
      </c>
      <c r="M31" s="462">
        <v>4</v>
      </c>
      <c r="N31" s="462">
        <v>27</v>
      </c>
      <c r="O31" s="462">
        <v>34</v>
      </c>
      <c r="P31" s="462">
        <v>122</v>
      </c>
      <c r="Q31" s="462">
        <v>0</v>
      </c>
      <c r="R31" s="462">
        <v>3</v>
      </c>
      <c r="S31" s="462">
        <v>0</v>
      </c>
      <c r="T31" s="462">
        <v>2</v>
      </c>
      <c r="U31" s="467"/>
      <c r="V31" s="464">
        <v>3642</v>
      </c>
    </row>
    <row r="32" spans="1:22" s="465" customFormat="1" ht="23.25" customHeight="1">
      <c r="A32" s="460" t="s">
        <v>131</v>
      </c>
      <c r="B32" s="461"/>
      <c r="C32" s="462">
        <v>84</v>
      </c>
      <c r="D32" s="462">
        <v>5</v>
      </c>
      <c r="E32" s="462">
        <v>0</v>
      </c>
      <c r="F32" s="462">
        <v>0</v>
      </c>
      <c r="G32" s="462">
        <v>250</v>
      </c>
      <c r="H32" s="462">
        <v>559</v>
      </c>
      <c r="I32" s="462">
        <v>212</v>
      </c>
      <c r="J32" s="462">
        <v>1126</v>
      </c>
      <c r="K32" s="462">
        <v>89</v>
      </c>
      <c r="L32" s="462">
        <v>439</v>
      </c>
      <c r="M32" s="462">
        <v>0</v>
      </c>
      <c r="N32" s="462">
        <v>27</v>
      </c>
      <c r="O32" s="462">
        <v>55</v>
      </c>
      <c r="P32" s="462">
        <v>100</v>
      </c>
      <c r="Q32" s="462">
        <v>0</v>
      </c>
      <c r="R32" s="462">
        <v>2</v>
      </c>
      <c r="S32" s="462">
        <v>0</v>
      </c>
      <c r="T32" s="462">
        <v>0</v>
      </c>
      <c r="U32" s="466"/>
      <c r="V32" s="464">
        <v>2948</v>
      </c>
    </row>
    <row r="33" spans="1:22" s="465" customFormat="1" ht="23.25" customHeight="1">
      <c r="A33" s="460" t="s">
        <v>132</v>
      </c>
      <c r="B33" s="461"/>
      <c r="C33" s="462">
        <v>77</v>
      </c>
      <c r="D33" s="462">
        <v>66</v>
      </c>
      <c r="E33" s="462">
        <v>0</v>
      </c>
      <c r="F33" s="462">
        <v>0</v>
      </c>
      <c r="G33" s="462">
        <v>572</v>
      </c>
      <c r="H33" s="462">
        <v>414</v>
      </c>
      <c r="I33" s="462">
        <v>889</v>
      </c>
      <c r="J33" s="462">
        <v>992</v>
      </c>
      <c r="K33" s="462">
        <v>521</v>
      </c>
      <c r="L33" s="462">
        <v>287</v>
      </c>
      <c r="M33" s="462">
        <v>0</v>
      </c>
      <c r="N33" s="462">
        <v>6</v>
      </c>
      <c r="O33" s="462">
        <v>167</v>
      </c>
      <c r="P33" s="462">
        <v>113</v>
      </c>
      <c r="Q33" s="462">
        <v>1</v>
      </c>
      <c r="R33" s="462">
        <v>0</v>
      </c>
      <c r="S33" s="462">
        <v>0</v>
      </c>
      <c r="T33" s="462">
        <v>0</v>
      </c>
      <c r="U33" s="466"/>
      <c r="V33" s="464">
        <v>4105</v>
      </c>
    </row>
    <row r="34" spans="1:22" s="465" customFormat="1" ht="23.25" customHeight="1">
      <c r="A34" s="460" t="s">
        <v>133</v>
      </c>
      <c r="B34" s="461"/>
      <c r="C34" s="462">
        <v>264</v>
      </c>
      <c r="D34" s="462">
        <v>28</v>
      </c>
      <c r="E34" s="462">
        <v>14</v>
      </c>
      <c r="F34" s="462">
        <v>8</v>
      </c>
      <c r="G34" s="462">
        <v>990</v>
      </c>
      <c r="H34" s="462">
        <v>1379</v>
      </c>
      <c r="I34" s="462">
        <v>1758</v>
      </c>
      <c r="J34" s="462">
        <v>3471</v>
      </c>
      <c r="K34" s="462">
        <v>1217</v>
      </c>
      <c r="L34" s="462">
        <v>989</v>
      </c>
      <c r="M34" s="462">
        <v>47</v>
      </c>
      <c r="N34" s="462">
        <v>214</v>
      </c>
      <c r="O34" s="462">
        <v>218</v>
      </c>
      <c r="P34" s="462">
        <v>198</v>
      </c>
      <c r="Q34" s="462">
        <v>2</v>
      </c>
      <c r="R34" s="462">
        <v>2</v>
      </c>
      <c r="S34" s="462">
        <v>0</v>
      </c>
      <c r="T34" s="462">
        <v>0</v>
      </c>
      <c r="U34" s="466"/>
      <c r="V34" s="464">
        <v>10799</v>
      </c>
    </row>
    <row r="35" spans="1:22" s="465" customFormat="1" ht="23.25" customHeight="1">
      <c r="A35" s="460" t="s">
        <v>134</v>
      </c>
      <c r="B35" s="461"/>
      <c r="C35" s="462">
        <v>396</v>
      </c>
      <c r="D35" s="462">
        <v>396</v>
      </c>
      <c r="E35" s="462">
        <v>0</v>
      </c>
      <c r="F35" s="462">
        <v>23</v>
      </c>
      <c r="G35" s="462">
        <v>369</v>
      </c>
      <c r="H35" s="462">
        <v>837</v>
      </c>
      <c r="I35" s="462">
        <v>413</v>
      </c>
      <c r="J35" s="462">
        <v>1223</v>
      </c>
      <c r="K35" s="462">
        <v>148</v>
      </c>
      <c r="L35" s="462">
        <v>364</v>
      </c>
      <c r="M35" s="462">
        <v>3</v>
      </c>
      <c r="N35" s="462">
        <v>29</v>
      </c>
      <c r="O35" s="462">
        <v>38</v>
      </c>
      <c r="P35" s="462">
        <v>85</v>
      </c>
      <c r="Q35" s="462">
        <v>0</v>
      </c>
      <c r="R35" s="462">
        <v>1</v>
      </c>
      <c r="S35" s="462">
        <v>0</v>
      </c>
      <c r="T35" s="462">
        <v>0</v>
      </c>
      <c r="U35" s="466"/>
      <c r="V35" s="464">
        <v>4325</v>
      </c>
    </row>
    <row r="36" spans="1:22" s="465" customFormat="1" ht="23.25" customHeight="1">
      <c r="A36" s="460" t="s">
        <v>135</v>
      </c>
      <c r="B36" s="461"/>
      <c r="C36" s="462">
        <v>124</v>
      </c>
      <c r="D36" s="462">
        <v>63</v>
      </c>
      <c r="E36" s="462">
        <v>0</v>
      </c>
      <c r="F36" s="462">
        <v>0</v>
      </c>
      <c r="G36" s="462">
        <v>485</v>
      </c>
      <c r="H36" s="462">
        <v>604</v>
      </c>
      <c r="I36" s="462">
        <v>499</v>
      </c>
      <c r="J36" s="462">
        <v>1324</v>
      </c>
      <c r="K36" s="462">
        <v>512</v>
      </c>
      <c r="L36" s="462">
        <v>289</v>
      </c>
      <c r="M36" s="462">
        <v>0</v>
      </c>
      <c r="N36" s="462">
        <v>0</v>
      </c>
      <c r="O36" s="462">
        <v>100</v>
      </c>
      <c r="P36" s="462">
        <v>114</v>
      </c>
      <c r="Q36" s="462">
        <v>5</v>
      </c>
      <c r="R36" s="462">
        <v>4</v>
      </c>
      <c r="S36" s="462">
        <v>0</v>
      </c>
      <c r="T36" s="462">
        <v>0</v>
      </c>
      <c r="U36" s="466"/>
      <c r="V36" s="464">
        <v>4123</v>
      </c>
    </row>
    <row r="37" spans="1:22" s="465" customFormat="1" ht="23.25" customHeight="1">
      <c r="A37" s="460" t="s">
        <v>136</v>
      </c>
      <c r="B37" s="461"/>
      <c r="C37" s="462">
        <v>19</v>
      </c>
      <c r="D37" s="462">
        <v>197</v>
      </c>
      <c r="E37" s="462">
        <v>0</v>
      </c>
      <c r="F37" s="462">
        <v>0</v>
      </c>
      <c r="G37" s="462">
        <v>33</v>
      </c>
      <c r="H37" s="462">
        <v>90</v>
      </c>
      <c r="I37" s="462">
        <v>53</v>
      </c>
      <c r="J37" s="462">
        <v>322</v>
      </c>
      <c r="K37" s="462">
        <v>145</v>
      </c>
      <c r="L37" s="462">
        <v>100</v>
      </c>
      <c r="M37" s="462">
        <v>1</v>
      </c>
      <c r="N37" s="462">
        <v>6</v>
      </c>
      <c r="O37" s="462">
        <v>18</v>
      </c>
      <c r="P37" s="462">
        <v>29</v>
      </c>
      <c r="Q37" s="462">
        <v>2</v>
      </c>
      <c r="R37" s="462">
        <v>3</v>
      </c>
      <c r="S37" s="462">
        <v>0</v>
      </c>
      <c r="T37" s="462">
        <v>0</v>
      </c>
      <c r="U37" s="466"/>
      <c r="V37" s="464">
        <v>1018</v>
      </c>
    </row>
    <row r="38" spans="1:22" s="465" customFormat="1" ht="23.25" customHeight="1">
      <c r="A38" s="460" t="s">
        <v>137</v>
      </c>
      <c r="B38" s="461"/>
      <c r="C38" s="462">
        <v>299</v>
      </c>
      <c r="D38" s="462">
        <v>426</v>
      </c>
      <c r="E38" s="462">
        <v>22</v>
      </c>
      <c r="F38" s="462">
        <v>18</v>
      </c>
      <c r="G38" s="462">
        <v>839</v>
      </c>
      <c r="H38" s="462">
        <v>1032</v>
      </c>
      <c r="I38" s="462">
        <v>977</v>
      </c>
      <c r="J38" s="462">
        <v>1238</v>
      </c>
      <c r="K38" s="462">
        <v>953</v>
      </c>
      <c r="L38" s="462">
        <v>866</v>
      </c>
      <c r="M38" s="462">
        <v>438</v>
      </c>
      <c r="N38" s="462">
        <v>264</v>
      </c>
      <c r="O38" s="462">
        <v>351</v>
      </c>
      <c r="P38" s="462">
        <v>195</v>
      </c>
      <c r="Q38" s="462">
        <v>0</v>
      </c>
      <c r="R38" s="462">
        <v>3</v>
      </c>
      <c r="S38" s="462">
        <v>0</v>
      </c>
      <c r="T38" s="462">
        <v>2</v>
      </c>
      <c r="U38" s="466"/>
      <c r="V38" s="464">
        <v>7923</v>
      </c>
    </row>
    <row r="39" spans="1:22" s="465" customFormat="1" ht="23.25" customHeight="1">
      <c r="A39" s="460" t="s">
        <v>138</v>
      </c>
      <c r="B39" s="461"/>
      <c r="C39" s="462">
        <v>72</v>
      </c>
      <c r="D39" s="462">
        <v>2</v>
      </c>
      <c r="E39" s="462">
        <v>0</v>
      </c>
      <c r="F39" s="462">
        <v>0</v>
      </c>
      <c r="G39" s="462">
        <v>237</v>
      </c>
      <c r="H39" s="462">
        <v>300</v>
      </c>
      <c r="I39" s="462">
        <v>184</v>
      </c>
      <c r="J39" s="462">
        <v>521</v>
      </c>
      <c r="K39" s="462">
        <v>70</v>
      </c>
      <c r="L39" s="462">
        <v>174</v>
      </c>
      <c r="M39" s="462">
        <v>0</v>
      </c>
      <c r="N39" s="462">
        <v>9</v>
      </c>
      <c r="O39" s="462">
        <v>18</v>
      </c>
      <c r="P39" s="462">
        <v>61</v>
      </c>
      <c r="Q39" s="462">
        <v>0</v>
      </c>
      <c r="R39" s="462">
        <v>0</v>
      </c>
      <c r="S39" s="462">
        <v>0</v>
      </c>
      <c r="T39" s="462">
        <v>0</v>
      </c>
      <c r="U39" s="466"/>
      <c r="V39" s="464">
        <v>1648</v>
      </c>
    </row>
    <row r="40" spans="1:22" s="465" customFormat="1" ht="23.25" customHeight="1">
      <c r="A40" s="460" t="s">
        <v>139</v>
      </c>
      <c r="B40" s="461"/>
      <c r="C40" s="462">
        <v>81</v>
      </c>
      <c r="D40" s="462">
        <v>177</v>
      </c>
      <c r="E40" s="462">
        <v>1</v>
      </c>
      <c r="F40" s="462">
        <v>1</v>
      </c>
      <c r="G40" s="462">
        <v>229</v>
      </c>
      <c r="H40" s="462">
        <v>283</v>
      </c>
      <c r="I40" s="462">
        <v>339</v>
      </c>
      <c r="J40" s="462">
        <v>431</v>
      </c>
      <c r="K40" s="462">
        <v>224</v>
      </c>
      <c r="L40" s="462">
        <v>198</v>
      </c>
      <c r="M40" s="462">
        <v>104</v>
      </c>
      <c r="N40" s="462">
        <v>89</v>
      </c>
      <c r="O40" s="462">
        <v>98</v>
      </c>
      <c r="P40" s="462">
        <v>71</v>
      </c>
      <c r="Q40" s="462">
        <v>0</v>
      </c>
      <c r="R40" s="462">
        <v>1</v>
      </c>
      <c r="S40" s="462">
        <v>0</v>
      </c>
      <c r="T40" s="462">
        <v>0</v>
      </c>
      <c r="U40" s="466"/>
      <c r="V40" s="464">
        <v>2327</v>
      </c>
    </row>
    <row r="41" spans="1:22" ht="8.1" customHeight="1">
      <c r="A41" s="468"/>
      <c r="B41" s="468"/>
      <c r="C41" s="469"/>
      <c r="D41" s="470"/>
      <c r="E41" s="471"/>
      <c r="F41" s="471"/>
      <c r="G41" s="471"/>
      <c r="H41" s="471"/>
      <c r="I41" s="471"/>
      <c r="J41" s="471"/>
      <c r="K41" s="471"/>
      <c r="L41" s="472"/>
      <c r="M41" s="472"/>
      <c r="N41" s="472"/>
      <c r="O41" s="472"/>
      <c r="P41" s="473"/>
      <c r="Q41" s="473"/>
      <c r="R41" s="473"/>
      <c r="S41" s="472"/>
      <c r="T41" s="472"/>
      <c r="U41" s="474"/>
      <c r="V41" s="475"/>
    </row>
    <row r="42" spans="1:22" s="465" customFormat="1" ht="27" customHeight="1">
      <c r="A42" s="476" t="s">
        <v>529</v>
      </c>
      <c r="B42" s="461"/>
      <c r="C42" s="477">
        <v>11807</v>
      </c>
      <c r="D42" s="477">
        <v>8487</v>
      </c>
      <c r="E42" s="477">
        <v>416</v>
      </c>
      <c r="F42" s="477">
        <v>287</v>
      </c>
      <c r="G42" s="477">
        <v>22223</v>
      </c>
      <c r="H42" s="477">
        <v>32619</v>
      </c>
      <c r="I42" s="477">
        <v>26113</v>
      </c>
      <c r="J42" s="477">
        <v>59305</v>
      </c>
      <c r="K42" s="477">
        <v>18594</v>
      </c>
      <c r="L42" s="477">
        <v>19103</v>
      </c>
      <c r="M42" s="477">
        <v>2304</v>
      </c>
      <c r="N42" s="477">
        <v>3055</v>
      </c>
      <c r="O42" s="477">
        <v>4589</v>
      </c>
      <c r="P42" s="477">
        <v>5706</v>
      </c>
      <c r="Q42" s="477">
        <v>65</v>
      </c>
      <c r="R42" s="477">
        <v>216</v>
      </c>
      <c r="S42" s="477">
        <v>9</v>
      </c>
      <c r="T42" s="477">
        <v>36</v>
      </c>
      <c r="U42" s="466"/>
      <c r="V42" s="477">
        <v>214934</v>
      </c>
    </row>
    <row r="43" spans="1:22" ht="8.1" customHeight="1">
      <c r="A43" s="468"/>
      <c r="B43" s="468"/>
      <c r="C43" s="478"/>
      <c r="D43" s="478"/>
      <c r="E43" s="478"/>
      <c r="F43" s="478"/>
      <c r="G43" s="474"/>
      <c r="H43" s="474"/>
      <c r="I43" s="474"/>
      <c r="J43" s="474"/>
      <c r="K43" s="474"/>
      <c r="L43" s="474"/>
      <c r="M43" s="474"/>
      <c r="N43" s="474"/>
      <c r="O43" s="474"/>
      <c r="P43" s="474"/>
      <c r="Q43" s="474"/>
      <c r="R43" s="474"/>
      <c r="S43" s="474"/>
      <c r="T43" s="474"/>
      <c r="U43" s="474"/>
      <c r="V43" s="475"/>
    </row>
    <row r="44" spans="1:22" s="465" customFormat="1" ht="23.25" customHeight="1">
      <c r="A44" s="460" t="s">
        <v>140</v>
      </c>
      <c r="B44" s="456"/>
      <c r="C44" s="462">
        <v>2</v>
      </c>
      <c r="D44" s="462">
        <v>8</v>
      </c>
      <c r="E44" s="462">
        <v>0</v>
      </c>
      <c r="F44" s="462">
        <v>0</v>
      </c>
      <c r="G44" s="462">
        <v>17</v>
      </c>
      <c r="H44" s="462">
        <v>30</v>
      </c>
      <c r="I44" s="462">
        <v>32</v>
      </c>
      <c r="J44" s="462">
        <v>175</v>
      </c>
      <c r="K44" s="462">
        <v>69</v>
      </c>
      <c r="L44" s="462">
        <v>94</v>
      </c>
      <c r="M44" s="462">
        <v>3</v>
      </c>
      <c r="N44" s="462">
        <v>9</v>
      </c>
      <c r="O44" s="462">
        <v>34</v>
      </c>
      <c r="P44" s="462">
        <v>39</v>
      </c>
      <c r="Q44" s="462">
        <v>2</v>
      </c>
      <c r="R44" s="462">
        <v>9</v>
      </c>
      <c r="S44" s="462">
        <v>1</v>
      </c>
      <c r="T44" s="462">
        <v>1</v>
      </c>
      <c r="U44" s="479"/>
      <c r="V44" s="464">
        <v>525</v>
      </c>
    </row>
    <row r="45" spans="1:22" s="465" customFormat="1" ht="23.25" customHeight="1">
      <c r="A45" s="460" t="s">
        <v>141</v>
      </c>
      <c r="B45" s="456"/>
      <c r="C45" s="462">
        <v>4</v>
      </c>
      <c r="D45" s="462">
        <v>4</v>
      </c>
      <c r="E45" s="462">
        <v>0</v>
      </c>
      <c r="F45" s="462">
        <v>0</v>
      </c>
      <c r="G45" s="462">
        <v>115</v>
      </c>
      <c r="H45" s="462">
        <v>228</v>
      </c>
      <c r="I45" s="462">
        <v>105</v>
      </c>
      <c r="J45" s="462">
        <v>801</v>
      </c>
      <c r="K45" s="462">
        <v>144</v>
      </c>
      <c r="L45" s="462">
        <v>366</v>
      </c>
      <c r="M45" s="462">
        <v>0</v>
      </c>
      <c r="N45" s="462">
        <v>6</v>
      </c>
      <c r="O45" s="462">
        <v>61</v>
      </c>
      <c r="P45" s="462">
        <v>61</v>
      </c>
      <c r="Q45" s="462">
        <v>0</v>
      </c>
      <c r="R45" s="462">
        <v>2</v>
      </c>
      <c r="S45" s="462">
        <v>0</v>
      </c>
      <c r="T45" s="462">
        <v>1</v>
      </c>
      <c r="U45" s="479"/>
      <c r="V45" s="464">
        <v>1898</v>
      </c>
    </row>
    <row r="46" spans="1:22" s="465" customFormat="1" ht="23.25" customHeight="1">
      <c r="A46" s="460" t="s">
        <v>142</v>
      </c>
      <c r="B46" s="456"/>
      <c r="C46" s="462">
        <v>20</v>
      </c>
      <c r="D46" s="462">
        <v>38</v>
      </c>
      <c r="E46" s="462">
        <v>0</v>
      </c>
      <c r="F46" s="462">
        <v>0</v>
      </c>
      <c r="G46" s="462">
        <v>117</v>
      </c>
      <c r="H46" s="462">
        <v>257</v>
      </c>
      <c r="I46" s="462">
        <v>188</v>
      </c>
      <c r="J46" s="462">
        <v>688</v>
      </c>
      <c r="K46" s="462">
        <v>237</v>
      </c>
      <c r="L46" s="462">
        <v>174</v>
      </c>
      <c r="M46" s="462">
        <v>1</v>
      </c>
      <c r="N46" s="462">
        <v>6</v>
      </c>
      <c r="O46" s="462">
        <v>63</v>
      </c>
      <c r="P46" s="462">
        <v>48</v>
      </c>
      <c r="Q46" s="462">
        <v>1</v>
      </c>
      <c r="R46" s="462">
        <v>0</v>
      </c>
      <c r="S46" s="462">
        <v>0</v>
      </c>
      <c r="T46" s="462">
        <v>1</v>
      </c>
      <c r="U46" s="479"/>
      <c r="V46" s="464">
        <v>1839</v>
      </c>
    </row>
    <row r="47" spans="1:22" s="465" customFormat="1" ht="23.25" customHeight="1">
      <c r="A47" s="460" t="s">
        <v>143</v>
      </c>
      <c r="B47" s="456"/>
      <c r="C47" s="462">
        <v>1</v>
      </c>
      <c r="D47" s="462">
        <v>0</v>
      </c>
      <c r="E47" s="462">
        <v>0</v>
      </c>
      <c r="F47" s="462">
        <v>0</v>
      </c>
      <c r="G47" s="462">
        <v>0</v>
      </c>
      <c r="H47" s="462">
        <v>1</v>
      </c>
      <c r="I47" s="462">
        <v>5</v>
      </c>
      <c r="J47" s="462">
        <v>5</v>
      </c>
      <c r="K47" s="462">
        <v>36</v>
      </c>
      <c r="L47" s="462">
        <v>44</v>
      </c>
      <c r="M47" s="462">
        <v>0</v>
      </c>
      <c r="N47" s="462">
        <v>1</v>
      </c>
      <c r="O47" s="462">
        <v>35</v>
      </c>
      <c r="P47" s="462">
        <v>6</v>
      </c>
      <c r="Q47" s="462">
        <v>0</v>
      </c>
      <c r="R47" s="462">
        <v>0</v>
      </c>
      <c r="S47" s="462">
        <v>0</v>
      </c>
      <c r="T47" s="462">
        <v>0</v>
      </c>
      <c r="U47" s="479"/>
      <c r="V47" s="464">
        <v>134</v>
      </c>
    </row>
    <row r="48" spans="1:22" s="465" customFormat="1" ht="23.25" customHeight="1">
      <c r="A48" s="460" t="s">
        <v>144</v>
      </c>
      <c r="B48" s="456"/>
      <c r="C48" s="462">
        <v>3</v>
      </c>
      <c r="D48" s="462">
        <v>34</v>
      </c>
      <c r="E48" s="462">
        <v>0</v>
      </c>
      <c r="F48" s="462">
        <v>0</v>
      </c>
      <c r="G48" s="462">
        <v>20</v>
      </c>
      <c r="H48" s="462">
        <v>57</v>
      </c>
      <c r="I48" s="462">
        <v>24</v>
      </c>
      <c r="J48" s="462">
        <v>168</v>
      </c>
      <c r="K48" s="462">
        <v>174</v>
      </c>
      <c r="L48" s="462">
        <v>54</v>
      </c>
      <c r="M48" s="462">
        <v>0</v>
      </c>
      <c r="N48" s="462">
        <v>0</v>
      </c>
      <c r="O48" s="462">
        <v>30</v>
      </c>
      <c r="P48" s="462">
        <v>10</v>
      </c>
      <c r="Q48" s="462">
        <v>0</v>
      </c>
      <c r="R48" s="462">
        <v>1</v>
      </c>
      <c r="S48" s="462">
        <v>0</v>
      </c>
      <c r="T48" s="462">
        <v>0</v>
      </c>
      <c r="U48" s="479"/>
      <c r="V48" s="464">
        <v>575</v>
      </c>
    </row>
    <row r="49" spans="1:22" s="465" customFormat="1" ht="23.25" customHeight="1">
      <c r="A49" s="460" t="s">
        <v>145</v>
      </c>
      <c r="B49" s="456"/>
      <c r="C49" s="462">
        <v>13</v>
      </c>
      <c r="D49" s="462">
        <v>24</v>
      </c>
      <c r="E49" s="462">
        <v>0</v>
      </c>
      <c r="F49" s="462">
        <v>0</v>
      </c>
      <c r="G49" s="462">
        <v>77</v>
      </c>
      <c r="H49" s="462">
        <v>235</v>
      </c>
      <c r="I49" s="462">
        <v>203</v>
      </c>
      <c r="J49" s="462">
        <v>869</v>
      </c>
      <c r="K49" s="462">
        <v>327</v>
      </c>
      <c r="L49" s="462">
        <v>208</v>
      </c>
      <c r="M49" s="462">
        <v>5</v>
      </c>
      <c r="N49" s="462">
        <v>15</v>
      </c>
      <c r="O49" s="462">
        <v>79</v>
      </c>
      <c r="P49" s="462">
        <v>30</v>
      </c>
      <c r="Q49" s="462">
        <v>0</v>
      </c>
      <c r="R49" s="462">
        <v>1</v>
      </c>
      <c r="S49" s="462">
        <v>0</v>
      </c>
      <c r="T49" s="462">
        <v>1</v>
      </c>
      <c r="U49" s="479"/>
      <c r="V49" s="464">
        <v>2087</v>
      </c>
    </row>
    <row r="50" spans="1:22" s="465" customFormat="1" ht="23.25" customHeight="1">
      <c r="A50" s="460" t="s">
        <v>146</v>
      </c>
      <c r="B50" s="456"/>
      <c r="C50" s="462">
        <v>11</v>
      </c>
      <c r="D50" s="462">
        <v>10</v>
      </c>
      <c r="E50" s="462">
        <v>0</v>
      </c>
      <c r="F50" s="462">
        <v>0</v>
      </c>
      <c r="G50" s="462">
        <v>132</v>
      </c>
      <c r="H50" s="462">
        <v>257</v>
      </c>
      <c r="I50" s="462">
        <v>261</v>
      </c>
      <c r="J50" s="462">
        <v>924</v>
      </c>
      <c r="K50" s="462">
        <v>188</v>
      </c>
      <c r="L50" s="462">
        <v>172</v>
      </c>
      <c r="M50" s="462">
        <v>1</v>
      </c>
      <c r="N50" s="462">
        <v>12</v>
      </c>
      <c r="O50" s="462">
        <v>35</v>
      </c>
      <c r="P50" s="462">
        <v>42</v>
      </c>
      <c r="Q50" s="462">
        <v>14</v>
      </c>
      <c r="R50" s="462">
        <v>12</v>
      </c>
      <c r="S50" s="462">
        <v>1</v>
      </c>
      <c r="T50" s="462">
        <v>2</v>
      </c>
      <c r="U50" s="479"/>
      <c r="V50" s="464">
        <v>2074</v>
      </c>
    </row>
    <row r="51" spans="1:22" s="465" customFormat="1" ht="23.25" customHeight="1">
      <c r="A51" s="460" t="s">
        <v>147</v>
      </c>
      <c r="B51" s="456"/>
      <c r="C51" s="462">
        <v>42</v>
      </c>
      <c r="D51" s="462">
        <v>69</v>
      </c>
      <c r="E51" s="462">
        <v>0</v>
      </c>
      <c r="F51" s="462">
        <v>0</v>
      </c>
      <c r="G51" s="462">
        <v>122</v>
      </c>
      <c r="H51" s="462">
        <v>292</v>
      </c>
      <c r="I51" s="462">
        <v>172</v>
      </c>
      <c r="J51" s="462">
        <v>740</v>
      </c>
      <c r="K51" s="462">
        <v>198</v>
      </c>
      <c r="L51" s="462">
        <v>197</v>
      </c>
      <c r="M51" s="462">
        <v>2</v>
      </c>
      <c r="N51" s="462">
        <v>36</v>
      </c>
      <c r="O51" s="462">
        <v>65</v>
      </c>
      <c r="P51" s="462">
        <v>56</v>
      </c>
      <c r="Q51" s="462">
        <v>0</v>
      </c>
      <c r="R51" s="462">
        <v>5</v>
      </c>
      <c r="S51" s="462">
        <v>0</v>
      </c>
      <c r="T51" s="462">
        <v>1</v>
      </c>
      <c r="U51" s="479"/>
      <c r="V51" s="464">
        <v>1997</v>
      </c>
    </row>
    <row r="52" spans="1:22" s="465" customFormat="1" ht="23.25" customHeight="1">
      <c r="A52" s="460" t="s">
        <v>148</v>
      </c>
      <c r="B52" s="456"/>
      <c r="C52" s="462">
        <v>2</v>
      </c>
      <c r="D52" s="462">
        <v>9</v>
      </c>
      <c r="E52" s="462">
        <v>0</v>
      </c>
      <c r="F52" s="462">
        <v>0</v>
      </c>
      <c r="G52" s="462">
        <v>99</v>
      </c>
      <c r="H52" s="462">
        <v>292</v>
      </c>
      <c r="I52" s="462">
        <v>233</v>
      </c>
      <c r="J52" s="462">
        <v>723</v>
      </c>
      <c r="K52" s="462">
        <v>304</v>
      </c>
      <c r="L52" s="462">
        <v>148</v>
      </c>
      <c r="M52" s="462">
        <v>10</v>
      </c>
      <c r="N52" s="462">
        <v>16</v>
      </c>
      <c r="O52" s="462">
        <v>66</v>
      </c>
      <c r="P52" s="462">
        <v>70</v>
      </c>
      <c r="Q52" s="462">
        <v>1</v>
      </c>
      <c r="R52" s="462">
        <v>6</v>
      </c>
      <c r="S52" s="462">
        <v>0</v>
      </c>
      <c r="T52" s="462">
        <v>0</v>
      </c>
      <c r="U52" s="479"/>
      <c r="V52" s="464">
        <v>1979</v>
      </c>
    </row>
    <row r="53" spans="1:22" s="465" customFormat="1" ht="23.25" customHeight="1">
      <c r="A53" s="460" t="s">
        <v>149</v>
      </c>
      <c r="B53" s="456"/>
      <c r="C53" s="462">
        <v>35</v>
      </c>
      <c r="D53" s="462">
        <v>157</v>
      </c>
      <c r="E53" s="462">
        <v>0</v>
      </c>
      <c r="F53" s="462">
        <v>0</v>
      </c>
      <c r="G53" s="462">
        <v>0</v>
      </c>
      <c r="H53" s="462">
        <v>486</v>
      </c>
      <c r="I53" s="462">
        <v>0</v>
      </c>
      <c r="J53" s="462">
        <v>860</v>
      </c>
      <c r="K53" s="462">
        <v>0</v>
      </c>
      <c r="L53" s="462">
        <v>234</v>
      </c>
      <c r="M53" s="462">
        <v>0</v>
      </c>
      <c r="N53" s="462">
        <v>17</v>
      </c>
      <c r="O53" s="462">
        <v>0</v>
      </c>
      <c r="P53" s="462">
        <v>33</v>
      </c>
      <c r="Q53" s="462">
        <v>0</v>
      </c>
      <c r="R53" s="462">
        <v>6</v>
      </c>
      <c r="S53" s="462">
        <v>0</v>
      </c>
      <c r="T53" s="462">
        <v>0</v>
      </c>
      <c r="U53" s="479"/>
      <c r="V53" s="464">
        <v>1828</v>
      </c>
    </row>
    <row r="54" spans="1:22" s="465" customFormat="1" ht="23.25" customHeight="1">
      <c r="A54" s="460" t="s">
        <v>150</v>
      </c>
      <c r="B54" s="456"/>
      <c r="C54" s="462">
        <v>10</v>
      </c>
      <c r="D54" s="462">
        <v>7</v>
      </c>
      <c r="E54" s="462">
        <v>0</v>
      </c>
      <c r="F54" s="462">
        <v>0</v>
      </c>
      <c r="G54" s="462">
        <v>38</v>
      </c>
      <c r="H54" s="462">
        <v>92</v>
      </c>
      <c r="I54" s="462">
        <v>96</v>
      </c>
      <c r="J54" s="462">
        <v>493</v>
      </c>
      <c r="K54" s="462">
        <v>194</v>
      </c>
      <c r="L54" s="462">
        <v>131</v>
      </c>
      <c r="M54" s="462">
        <v>2</v>
      </c>
      <c r="N54" s="462">
        <v>27</v>
      </c>
      <c r="O54" s="462">
        <v>51</v>
      </c>
      <c r="P54" s="462">
        <v>61</v>
      </c>
      <c r="Q54" s="462">
        <v>4</v>
      </c>
      <c r="R54" s="462">
        <v>9</v>
      </c>
      <c r="S54" s="462">
        <v>0</v>
      </c>
      <c r="T54" s="462">
        <v>1</v>
      </c>
      <c r="U54" s="479"/>
      <c r="V54" s="464">
        <v>1216</v>
      </c>
    </row>
    <row r="55" spans="1:22" s="465" customFormat="1" ht="23.25" customHeight="1">
      <c r="A55" s="460" t="s">
        <v>151</v>
      </c>
      <c r="B55" s="456"/>
      <c r="C55" s="462">
        <v>0</v>
      </c>
      <c r="D55" s="462">
        <v>314</v>
      </c>
      <c r="E55" s="462">
        <v>0</v>
      </c>
      <c r="F55" s="462">
        <v>0</v>
      </c>
      <c r="G55" s="462">
        <v>70</v>
      </c>
      <c r="H55" s="462">
        <v>181</v>
      </c>
      <c r="I55" s="462">
        <v>147</v>
      </c>
      <c r="J55" s="462">
        <v>426</v>
      </c>
      <c r="K55" s="462">
        <v>76</v>
      </c>
      <c r="L55" s="462">
        <v>6</v>
      </c>
      <c r="M55" s="462">
        <v>0</v>
      </c>
      <c r="N55" s="462">
        <v>5</v>
      </c>
      <c r="O55" s="462">
        <v>15</v>
      </c>
      <c r="P55" s="462">
        <v>49</v>
      </c>
      <c r="Q55" s="462">
        <v>0</v>
      </c>
      <c r="R55" s="462">
        <v>0</v>
      </c>
      <c r="S55" s="462">
        <v>0</v>
      </c>
      <c r="T55" s="462">
        <v>0</v>
      </c>
      <c r="U55" s="479"/>
      <c r="V55" s="464">
        <v>1289</v>
      </c>
    </row>
    <row r="56" spans="1:22" s="465" customFormat="1" ht="23.25" customHeight="1">
      <c r="A56" s="460" t="s">
        <v>152</v>
      </c>
      <c r="B56" s="456"/>
      <c r="C56" s="462">
        <v>0</v>
      </c>
      <c r="D56" s="462">
        <v>41</v>
      </c>
      <c r="E56" s="462">
        <v>0</v>
      </c>
      <c r="F56" s="462">
        <v>0</v>
      </c>
      <c r="G56" s="462">
        <v>171</v>
      </c>
      <c r="H56" s="462">
        <v>262</v>
      </c>
      <c r="I56" s="462">
        <v>229</v>
      </c>
      <c r="J56" s="462">
        <v>776</v>
      </c>
      <c r="K56" s="462">
        <v>156</v>
      </c>
      <c r="L56" s="462">
        <v>236</v>
      </c>
      <c r="M56" s="462">
        <v>32</v>
      </c>
      <c r="N56" s="462">
        <v>27</v>
      </c>
      <c r="O56" s="462">
        <v>69</v>
      </c>
      <c r="P56" s="462">
        <v>49</v>
      </c>
      <c r="Q56" s="462">
        <v>0</v>
      </c>
      <c r="R56" s="462">
        <v>3</v>
      </c>
      <c r="S56" s="462">
        <v>0</v>
      </c>
      <c r="T56" s="462">
        <v>0</v>
      </c>
      <c r="U56" s="479"/>
      <c r="V56" s="464">
        <v>2051</v>
      </c>
    </row>
    <row r="57" spans="1:22" s="465" customFormat="1" ht="23.25" customHeight="1">
      <c r="A57" s="460" t="s">
        <v>153</v>
      </c>
      <c r="B57" s="456"/>
      <c r="C57" s="462">
        <v>0</v>
      </c>
      <c r="D57" s="462">
        <v>7</v>
      </c>
      <c r="E57" s="462">
        <v>0</v>
      </c>
      <c r="F57" s="462">
        <v>0</v>
      </c>
      <c r="G57" s="462">
        <v>25</v>
      </c>
      <c r="H57" s="462">
        <v>22</v>
      </c>
      <c r="I57" s="462">
        <v>10</v>
      </c>
      <c r="J57" s="462">
        <v>40</v>
      </c>
      <c r="K57" s="462">
        <v>10</v>
      </c>
      <c r="L57" s="462">
        <v>12</v>
      </c>
      <c r="M57" s="462">
        <v>1</v>
      </c>
      <c r="N57" s="462">
        <v>1</v>
      </c>
      <c r="O57" s="462">
        <v>4</v>
      </c>
      <c r="P57" s="462">
        <v>3</v>
      </c>
      <c r="Q57" s="462">
        <v>0</v>
      </c>
      <c r="R57" s="462">
        <v>0</v>
      </c>
      <c r="S57" s="462">
        <v>0</v>
      </c>
      <c r="T57" s="462">
        <v>0</v>
      </c>
      <c r="U57" s="479"/>
      <c r="V57" s="464">
        <v>135</v>
      </c>
    </row>
    <row r="58" spans="1:22" ht="8.1" customHeight="1">
      <c r="A58" s="468"/>
      <c r="B58" s="468"/>
      <c r="C58" s="478"/>
      <c r="D58" s="478"/>
      <c r="E58" s="478"/>
      <c r="F58" s="478"/>
      <c r="G58" s="474"/>
      <c r="H58" s="474"/>
      <c r="I58" s="474"/>
      <c r="J58" s="474"/>
      <c r="K58" s="474"/>
      <c r="L58" s="474"/>
      <c r="M58" s="474"/>
      <c r="N58" s="474"/>
      <c r="O58" s="474"/>
      <c r="P58" s="474"/>
      <c r="Q58" s="474"/>
      <c r="R58" s="474"/>
      <c r="S58" s="474"/>
      <c r="T58" s="474"/>
      <c r="U58" s="474"/>
      <c r="V58" s="475"/>
    </row>
    <row r="59" spans="1:22" s="465" customFormat="1" ht="23.25" customHeight="1">
      <c r="A59" s="476" t="s">
        <v>529</v>
      </c>
      <c r="B59" s="461"/>
      <c r="C59" s="477">
        <v>143</v>
      </c>
      <c r="D59" s="477">
        <v>722</v>
      </c>
      <c r="E59" s="477">
        <v>0</v>
      </c>
      <c r="F59" s="477">
        <v>0</v>
      </c>
      <c r="G59" s="477">
        <v>1003</v>
      </c>
      <c r="H59" s="477">
        <v>2692</v>
      </c>
      <c r="I59" s="477">
        <v>1705</v>
      </c>
      <c r="J59" s="477">
        <v>7688</v>
      </c>
      <c r="K59" s="477">
        <v>2113</v>
      </c>
      <c r="L59" s="477">
        <v>2076</v>
      </c>
      <c r="M59" s="477">
        <v>57</v>
      </c>
      <c r="N59" s="477">
        <v>178</v>
      </c>
      <c r="O59" s="477">
        <v>607</v>
      </c>
      <c r="P59" s="477">
        <v>557</v>
      </c>
      <c r="Q59" s="477">
        <v>22</v>
      </c>
      <c r="R59" s="477">
        <v>54</v>
      </c>
      <c r="S59" s="477">
        <v>2</v>
      </c>
      <c r="T59" s="477">
        <v>8</v>
      </c>
      <c r="U59" s="466"/>
      <c r="V59" s="477">
        <v>19627</v>
      </c>
    </row>
    <row r="60" spans="1:22" ht="8.1" customHeight="1">
      <c r="A60" s="468"/>
      <c r="B60" s="468"/>
      <c r="C60" s="478"/>
      <c r="D60" s="478"/>
      <c r="E60" s="478"/>
      <c r="F60" s="478"/>
      <c r="G60" s="474"/>
      <c r="H60" s="474"/>
      <c r="I60" s="474"/>
      <c r="J60" s="474"/>
      <c r="K60" s="474"/>
      <c r="L60" s="474"/>
      <c r="M60" s="474"/>
      <c r="N60" s="474"/>
      <c r="O60" s="474"/>
      <c r="P60" s="474"/>
      <c r="Q60" s="474"/>
      <c r="R60" s="474"/>
      <c r="S60" s="474"/>
      <c r="T60" s="474"/>
      <c r="U60" s="474"/>
      <c r="V60" s="475"/>
    </row>
    <row r="61" spans="1:22" s="465" customFormat="1" ht="31.5" customHeight="1">
      <c r="A61" s="476" t="s">
        <v>104</v>
      </c>
      <c r="B61" s="461"/>
      <c r="C61" s="477">
        <v>11950</v>
      </c>
      <c r="D61" s="477">
        <v>9209</v>
      </c>
      <c r="E61" s="477">
        <v>416</v>
      </c>
      <c r="F61" s="477">
        <v>287</v>
      </c>
      <c r="G61" s="477">
        <v>23226</v>
      </c>
      <c r="H61" s="477">
        <v>35311</v>
      </c>
      <c r="I61" s="477">
        <v>27818</v>
      </c>
      <c r="J61" s="477">
        <v>66993</v>
      </c>
      <c r="K61" s="477">
        <v>20707</v>
      </c>
      <c r="L61" s="477">
        <v>21179</v>
      </c>
      <c r="M61" s="477">
        <v>2361</v>
      </c>
      <c r="N61" s="477">
        <v>3233</v>
      </c>
      <c r="O61" s="477">
        <v>5196</v>
      </c>
      <c r="P61" s="477">
        <v>6263</v>
      </c>
      <c r="Q61" s="477">
        <v>87</v>
      </c>
      <c r="R61" s="477">
        <v>270</v>
      </c>
      <c r="S61" s="477">
        <v>11</v>
      </c>
      <c r="T61" s="477">
        <v>44</v>
      </c>
      <c r="U61" s="466"/>
      <c r="V61" s="477">
        <v>234561</v>
      </c>
    </row>
    <row r="62" spans="1:22" ht="7.5" customHeight="1">
      <c r="A62" s="468"/>
    </row>
    <row r="63" spans="1:22" ht="18.95" customHeight="1">
      <c r="A63" s="480" t="s">
        <v>722</v>
      </c>
    </row>
    <row r="64" spans="1:22" ht="18.95" customHeight="1">
      <c r="A64" s="480" t="str">
        <f>CONCATENATE("Elaboró: SSPC, Prevención y Readaptación Social; Ciudad de México, " &amp; LOWER(NextMes) &amp; " de " &amp;  CAnio &amp; ".")</f>
        <v>Elaboró: SSPC, Prevención y Readaptación Social; Ciudad de México, septiembre de 2023.</v>
      </c>
    </row>
    <row r="65" spans="1:1" ht="14.1" customHeight="1">
      <c r="A65" s="481"/>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4" fitToWidth="0" fitToHeight="0"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6758-B4F7-4044-8C49-82828D935180}">
  <sheetPr>
    <pageSetUpPr fitToPage="1"/>
  </sheetPr>
  <dimension ref="A1:Q66"/>
  <sheetViews>
    <sheetView view="pageBreakPreview" zoomScale="70" zoomScaleNormal="100" zoomScaleSheetLayoutView="70" workbookViewId="0">
      <selection activeCell="K51" sqref="K51"/>
    </sheetView>
  </sheetViews>
  <sheetFormatPr baseColWidth="10" defaultColWidth="11.42578125" defaultRowHeight="15"/>
  <cols>
    <col min="1" max="1" width="55.7109375" style="482" customWidth="1"/>
    <col min="2" max="2" width="1.7109375" style="482" customWidth="1"/>
    <col min="3" max="8" width="14.7109375" style="482" customWidth="1"/>
    <col min="9" max="9" width="1.7109375" style="482" customWidth="1"/>
    <col min="10" max="15" width="14.7109375" style="482" customWidth="1"/>
    <col min="16" max="16" width="1.7109375" style="482" customWidth="1"/>
    <col min="17" max="17" width="14.7109375" style="482" customWidth="1"/>
    <col min="18" max="16384" width="11.42578125" style="482"/>
  </cols>
  <sheetData>
    <row r="1" spans="1:17" ht="57.75" customHeight="1">
      <c r="A1" s="667" t="s">
        <v>723</v>
      </c>
      <c r="B1" s="667"/>
      <c r="C1" s="667"/>
      <c r="D1" s="667"/>
      <c r="E1" s="667"/>
      <c r="F1" s="667"/>
      <c r="G1" s="667"/>
      <c r="H1" s="667"/>
      <c r="I1" s="667"/>
      <c r="J1" s="667"/>
      <c r="K1" s="667"/>
      <c r="L1" s="667"/>
      <c r="M1" s="667"/>
      <c r="N1" s="667"/>
      <c r="O1" s="667"/>
      <c r="P1" s="667"/>
      <c r="Q1" s="667"/>
    </row>
    <row r="2" spans="1:17" ht="20.100000000000001" customHeight="1">
      <c r="A2" s="668" t="str">
        <f>UPPER('[1]TOTAL CF Y EF'!P4&amp; " "&amp; '[1]TOTAL CF Y EF'!P3)</f>
        <v>AGOSTO 2023</v>
      </c>
      <c r="B2" s="668"/>
      <c r="C2" s="668"/>
      <c r="D2" s="668"/>
      <c r="E2" s="668"/>
      <c r="F2" s="668"/>
      <c r="G2" s="668"/>
      <c r="H2" s="668"/>
      <c r="I2" s="668"/>
      <c r="J2" s="668"/>
      <c r="K2" s="668"/>
      <c r="L2" s="668"/>
      <c r="M2" s="668"/>
      <c r="N2" s="668"/>
      <c r="O2" s="668"/>
      <c r="P2" s="668"/>
      <c r="Q2" s="668"/>
    </row>
    <row r="3" spans="1:17" ht="6" customHeight="1">
      <c r="A3" s="483"/>
    </row>
    <row r="4" spans="1:17" ht="15.75" customHeight="1">
      <c r="A4" s="669" t="s">
        <v>100</v>
      </c>
      <c r="B4" s="484"/>
      <c r="C4" s="670" t="s">
        <v>101</v>
      </c>
      <c r="D4" s="670"/>
      <c r="E4" s="670"/>
      <c r="F4" s="670"/>
      <c r="G4" s="670"/>
      <c r="H4" s="670"/>
      <c r="I4" s="484"/>
      <c r="J4" s="670" t="s">
        <v>102</v>
      </c>
      <c r="K4" s="670"/>
      <c r="L4" s="670"/>
      <c r="M4" s="670"/>
      <c r="N4" s="670"/>
      <c r="O4" s="670"/>
      <c r="P4" s="671"/>
      <c r="Q4" s="669" t="s">
        <v>83</v>
      </c>
    </row>
    <row r="5" spans="1:17" ht="15.75" customHeight="1">
      <c r="A5" s="669"/>
      <c r="B5" s="484"/>
      <c r="C5" s="672" t="s">
        <v>157</v>
      </c>
      <c r="D5" s="673"/>
      <c r="E5" s="672" t="s">
        <v>158</v>
      </c>
      <c r="F5" s="673"/>
      <c r="G5" s="670" t="s">
        <v>107</v>
      </c>
      <c r="H5" s="670" t="s">
        <v>48</v>
      </c>
      <c r="I5" s="484"/>
      <c r="J5" s="674" t="s">
        <v>157</v>
      </c>
      <c r="K5" s="674"/>
      <c r="L5" s="672" t="s">
        <v>158</v>
      </c>
      <c r="M5" s="673"/>
      <c r="N5" s="670" t="s">
        <v>107</v>
      </c>
      <c r="O5" s="670" t="s">
        <v>48</v>
      </c>
      <c r="P5" s="671"/>
      <c r="Q5" s="669"/>
    </row>
    <row r="6" spans="1:17" ht="15.75" customHeight="1">
      <c r="A6" s="669"/>
      <c r="B6" s="484"/>
      <c r="C6" s="485" t="s">
        <v>105</v>
      </c>
      <c r="D6" s="485" t="s">
        <v>106</v>
      </c>
      <c r="E6" s="485" t="s">
        <v>105</v>
      </c>
      <c r="F6" s="485" t="s">
        <v>106</v>
      </c>
      <c r="G6" s="670"/>
      <c r="H6" s="670"/>
      <c r="I6" s="484"/>
      <c r="J6" s="485" t="s">
        <v>105</v>
      </c>
      <c r="K6" s="485" t="s">
        <v>106</v>
      </c>
      <c r="L6" s="485" t="s">
        <v>105</v>
      </c>
      <c r="M6" s="485" t="s">
        <v>106</v>
      </c>
      <c r="N6" s="670"/>
      <c r="O6" s="670"/>
      <c r="P6" s="671"/>
      <c r="Q6" s="669"/>
    </row>
    <row r="7" spans="1:17" ht="8.1" customHeight="1">
      <c r="A7" s="483"/>
      <c r="B7" s="483"/>
      <c r="C7" s="483"/>
      <c r="D7" s="483"/>
      <c r="E7" s="483"/>
      <c r="F7" s="483"/>
      <c r="G7" s="483"/>
      <c r="H7" s="483"/>
      <c r="I7" s="483"/>
      <c r="J7" s="483"/>
      <c r="K7" s="483"/>
      <c r="L7" s="483"/>
      <c r="M7" s="483"/>
      <c r="N7" s="483"/>
      <c r="O7" s="483"/>
      <c r="P7" s="483"/>
      <c r="Q7" s="483"/>
    </row>
    <row r="8" spans="1:17" ht="17.100000000000001" customHeight="1">
      <c r="A8" s="486" t="s">
        <v>108</v>
      </c>
      <c r="B8" s="487"/>
      <c r="C8" s="488">
        <v>552</v>
      </c>
      <c r="D8" s="488">
        <v>49</v>
      </c>
      <c r="E8" s="488">
        <v>1191</v>
      </c>
      <c r="F8" s="488">
        <v>67</v>
      </c>
      <c r="G8" s="489">
        <v>1859</v>
      </c>
      <c r="H8" s="578">
        <f>G8/Q8*100</f>
        <v>89.893617021276597</v>
      </c>
      <c r="I8" s="490"/>
      <c r="J8" s="488">
        <v>88</v>
      </c>
      <c r="K8" s="488">
        <v>15</v>
      </c>
      <c r="L8" s="488">
        <v>94</v>
      </c>
      <c r="M8" s="488">
        <v>12</v>
      </c>
      <c r="N8" s="489">
        <v>209</v>
      </c>
      <c r="O8" s="578">
        <v>10.106382978723405</v>
      </c>
      <c r="P8" s="491"/>
      <c r="Q8" s="489">
        <v>2068</v>
      </c>
    </row>
    <row r="9" spans="1:17" ht="17.100000000000001" customHeight="1">
      <c r="A9" s="486" t="s">
        <v>109</v>
      </c>
      <c r="B9" s="487"/>
      <c r="C9" s="488">
        <v>4986</v>
      </c>
      <c r="D9" s="488">
        <v>289</v>
      </c>
      <c r="E9" s="488">
        <v>5866</v>
      </c>
      <c r="F9" s="488">
        <v>214</v>
      </c>
      <c r="G9" s="489">
        <v>11355</v>
      </c>
      <c r="H9" s="578">
        <v>82.115996528782176</v>
      </c>
      <c r="I9" s="490"/>
      <c r="J9" s="488">
        <v>1442</v>
      </c>
      <c r="K9" s="488">
        <v>124</v>
      </c>
      <c r="L9" s="488">
        <v>837</v>
      </c>
      <c r="M9" s="488">
        <v>70</v>
      </c>
      <c r="N9" s="489">
        <v>2473</v>
      </c>
      <c r="O9" s="578">
        <v>17.88400347121782</v>
      </c>
      <c r="P9" s="491"/>
      <c r="Q9" s="489">
        <v>13828</v>
      </c>
    </row>
    <row r="10" spans="1:17" ht="17.100000000000001" customHeight="1">
      <c r="A10" s="486" t="s">
        <v>110</v>
      </c>
      <c r="B10" s="487"/>
      <c r="C10" s="488">
        <v>473</v>
      </c>
      <c r="D10" s="488">
        <v>18</v>
      </c>
      <c r="E10" s="488">
        <v>661</v>
      </c>
      <c r="F10" s="488">
        <v>12</v>
      </c>
      <c r="G10" s="489">
        <v>1164</v>
      </c>
      <c r="H10" s="578">
        <v>89.538461538461533</v>
      </c>
      <c r="I10" s="490"/>
      <c r="J10" s="488">
        <v>55</v>
      </c>
      <c r="K10" s="488">
        <v>6</v>
      </c>
      <c r="L10" s="488">
        <v>71</v>
      </c>
      <c r="M10" s="488">
        <v>4</v>
      </c>
      <c r="N10" s="489">
        <v>136</v>
      </c>
      <c r="O10" s="578">
        <v>10.461538461538462</v>
      </c>
      <c r="P10" s="491"/>
      <c r="Q10" s="489">
        <v>1300</v>
      </c>
    </row>
    <row r="11" spans="1:17" ht="17.100000000000001" customHeight="1">
      <c r="A11" s="486" t="s">
        <v>111</v>
      </c>
      <c r="B11" s="487"/>
      <c r="C11" s="488">
        <v>182</v>
      </c>
      <c r="D11" s="488">
        <v>7</v>
      </c>
      <c r="E11" s="488">
        <v>731</v>
      </c>
      <c r="F11" s="488">
        <v>15</v>
      </c>
      <c r="G11" s="489">
        <v>935</v>
      </c>
      <c r="H11" s="578">
        <v>93.5</v>
      </c>
      <c r="I11" s="490"/>
      <c r="J11" s="488">
        <v>25</v>
      </c>
      <c r="K11" s="488">
        <v>1</v>
      </c>
      <c r="L11" s="488">
        <v>35</v>
      </c>
      <c r="M11" s="488">
        <v>4</v>
      </c>
      <c r="N11" s="489">
        <v>65</v>
      </c>
      <c r="O11" s="578">
        <v>6.5</v>
      </c>
      <c r="P11" s="491"/>
      <c r="Q11" s="489">
        <v>1000</v>
      </c>
    </row>
    <row r="12" spans="1:17" ht="17.100000000000001" customHeight="1">
      <c r="A12" s="486" t="s">
        <v>114</v>
      </c>
      <c r="B12" s="487"/>
      <c r="C12" s="488">
        <v>2431</v>
      </c>
      <c r="D12" s="488">
        <v>179</v>
      </c>
      <c r="E12" s="488">
        <v>2550</v>
      </c>
      <c r="F12" s="488">
        <v>79</v>
      </c>
      <c r="G12" s="489">
        <v>5239</v>
      </c>
      <c r="H12" s="578">
        <v>95.445436327199857</v>
      </c>
      <c r="I12" s="490"/>
      <c r="J12" s="488">
        <v>74</v>
      </c>
      <c r="K12" s="488">
        <v>6</v>
      </c>
      <c r="L12" s="488">
        <v>156</v>
      </c>
      <c r="M12" s="488">
        <v>14</v>
      </c>
      <c r="N12" s="489">
        <v>250</v>
      </c>
      <c r="O12" s="578">
        <v>4.5545636728001462</v>
      </c>
      <c r="P12" s="491"/>
      <c r="Q12" s="489">
        <v>5489</v>
      </c>
    </row>
    <row r="13" spans="1:17" ht="17.100000000000001" customHeight="1">
      <c r="A13" s="486" t="s">
        <v>115</v>
      </c>
      <c r="B13" s="487"/>
      <c r="C13" s="488">
        <v>2413</v>
      </c>
      <c r="D13" s="488">
        <v>139</v>
      </c>
      <c r="E13" s="488">
        <v>4838</v>
      </c>
      <c r="F13" s="488">
        <v>187</v>
      </c>
      <c r="G13" s="489">
        <v>7577</v>
      </c>
      <c r="H13" s="578">
        <v>85.994779253206218</v>
      </c>
      <c r="I13" s="490"/>
      <c r="J13" s="488">
        <v>473</v>
      </c>
      <c r="K13" s="488">
        <v>65</v>
      </c>
      <c r="L13" s="488">
        <v>614</v>
      </c>
      <c r="M13" s="488">
        <v>82</v>
      </c>
      <c r="N13" s="489">
        <v>1234</v>
      </c>
      <c r="O13" s="578">
        <v>14.00522074679378</v>
      </c>
      <c r="P13" s="491"/>
      <c r="Q13" s="489">
        <v>8811</v>
      </c>
    </row>
    <row r="14" spans="1:17" ht="17.100000000000001" customHeight="1">
      <c r="A14" s="486" t="s">
        <v>116</v>
      </c>
      <c r="B14" s="487"/>
      <c r="C14" s="488">
        <v>5815</v>
      </c>
      <c r="D14" s="488">
        <v>564</v>
      </c>
      <c r="E14" s="488">
        <v>15937</v>
      </c>
      <c r="F14" s="488">
        <v>794</v>
      </c>
      <c r="G14" s="489">
        <v>23110</v>
      </c>
      <c r="H14" s="578">
        <v>89.400386847195364</v>
      </c>
      <c r="I14" s="490"/>
      <c r="J14" s="488">
        <v>517</v>
      </c>
      <c r="K14" s="488">
        <v>65</v>
      </c>
      <c r="L14" s="488">
        <v>2045</v>
      </c>
      <c r="M14" s="488">
        <v>113</v>
      </c>
      <c r="N14" s="489">
        <v>2740</v>
      </c>
      <c r="O14" s="578">
        <v>10.599613152804642</v>
      </c>
      <c r="P14" s="491"/>
      <c r="Q14" s="489">
        <v>25850</v>
      </c>
    </row>
    <row r="15" spans="1:17" ht="17.100000000000001" customHeight="1">
      <c r="A15" s="486" t="s">
        <v>112</v>
      </c>
      <c r="B15" s="487"/>
      <c r="C15" s="488">
        <v>2276</v>
      </c>
      <c r="D15" s="488">
        <v>121</v>
      </c>
      <c r="E15" s="488">
        <v>1965</v>
      </c>
      <c r="F15" s="488">
        <v>104</v>
      </c>
      <c r="G15" s="489">
        <v>4466</v>
      </c>
      <c r="H15" s="578">
        <v>99.421193232413174</v>
      </c>
      <c r="I15" s="490"/>
      <c r="J15" s="488">
        <v>7</v>
      </c>
      <c r="K15" s="488">
        <v>1</v>
      </c>
      <c r="L15" s="488">
        <v>14</v>
      </c>
      <c r="M15" s="488">
        <v>4</v>
      </c>
      <c r="N15" s="489">
        <v>26</v>
      </c>
      <c r="O15" s="578">
        <v>0.57880676758682104</v>
      </c>
      <c r="P15" s="491"/>
      <c r="Q15" s="489">
        <v>4492</v>
      </c>
    </row>
    <row r="16" spans="1:17" ht="17.100000000000001" customHeight="1">
      <c r="A16" s="486" t="s">
        <v>113</v>
      </c>
      <c r="B16" s="487"/>
      <c r="C16" s="488">
        <v>295</v>
      </c>
      <c r="D16" s="488">
        <v>15</v>
      </c>
      <c r="E16" s="488">
        <v>525</v>
      </c>
      <c r="F16" s="488">
        <v>18</v>
      </c>
      <c r="G16" s="489">
        <v>853</v>
      </c>
      <c r="H16" s="578">
        <v>67.537608867775134</v>
      </c>
      <c r="I16" s="490"/>
      <c r="J16" s="488">
        <v>131</v>
      </c>
      <c r="K16" s="488">
        <v>14</v>
      </c>
      <c r="L16" s="488">
        <v>251</v>
      </c>
      <c r="M16" s="488">
        <v>14</v>
      </c>
      <c r="N16" s="489">
        <v>410</v>
      </c>
      <c r="O16" s="578">
        <v>32.462391132224859</v>
      </c>
      <c r="P16" s="491"/>
      <c r="Q16" s="489">
        <v>1263</v>
      </c>
    </row>
    <row r="17" spans="1:17" ht="17.100000000000001" customHeight="1">
      <c r="A17" s="486" t="s">
        <v>117</v>
      </c>
      <c r="B17" s="487"/>
      <c r="C17" s="488">
        <v>1405</v>
      </c>
      <c r="D17" s="488">
        <v>126</v>
      </c>
      <c r="E17" s="488">
        <v>2369</v>
      </c>
      <c r="F17" s="488">
        <v>145</v>
      </c>
      <c r="G17" s="489">
        <v>4045</v>
      </c>
      <c r="H17" s="578">
        <v>98.923942284177059</v>
      </c>
      <c r="I17" s="490"/>
      <c r="J17" s="488">
        <v>6</v>
      </c>
      <c r="K17" s="488">
        <v>0</v>
      </c>
      <c r="L17" s="488">
        <v>36</v>
      </c>
      <c r="M17" s="488">
        <v>2</v>
      </c>
      <c r="N17" s="489">
        <v>44</v>
      </c>
      <c r="O17" s="578">
        <v>1.0760577158229396</v>
      </c>
      <c r="P17" s="491"/>
      <c r="Q17" s="489">
        <v>4089</v>
      </c>
    </row>
    <row r="18" spans="1:17" ht="17.100000000000001" customHeight="1">
      <c r="A18" s="486" t="s">
        <v>122</v>
      </c>
      <c r="B18" s="487"/>
      <c r="C18" s="488">
        <v>9358</v>
      </c>
      <c r="D18" s="488">
        <v>708</v>
      </c>
      <c r="E18" s="488">
        <v>22633</v>
      </c>
      <c r="F18" s="488">
        <v>1375</v>
      </c>
      <c r="G18" s="489">
        <v>34074</v>
      </c>
      <c r="H18" s="578">
        <v>96.026378085897875</v>
      </c>
      <c r="I18" s="490"/>
      <c r="J18" s="488">
        <v>725</v>
      </c>
      <c r="K18" s="488">
        <v>101</v>
      </c>
      <c r="L18" s="488">
        <v>533</v>
      </c>
      <c r="M18" s="488">
        <v>51</v>
      </c>
      <c r="N18" s="489">
        <v>1410</v>
      </c>
      <c r="O18" s="578">
        <v>3.9736219141021305</v>
      </c>
      <c r="P18" s="491"/>
      <c r="Q18" s="489">
        <v>35484</v>
      </c>
    </row>
    <row r="19" spans="1:17" ht="17.100000000000001" customHeight="1">
      <c r="A19" s="486" t="s">
        <v>118</v>
      </c>
      <c r="B19" s="487"/>
      <c r="C19" s="488">
        <v>2535</v>
      </c>
      <c r="D19" s="488">
        <v>136</v>
      </c>
      <c r="E19" s="488">
        <v>4057</v>
      </c>
      <c r="F19" s="488">
        <v>158</v>
      </c>
      <c r="G19" s="489">
        <v>6886</v>
      </c>
      <c r="H19" s="578">
        <v>95.692051139521951</v>
      </c>
      <c r="I19" s="490"/>
      <c r="J19" s="488">
        <v>107</v>
      </c>
      <c r="K19" s="488">
        <v>35</v>
      </c>
      <c r="L19" s="488">
        <v>149</v>
      </c>
      <c r="M19" s="488">
        <v>19</v>
      </c>
      <c r="N19" s="489">
        <v>310</v>
      </c>
      <c r="O19" s="578">
        <v>4.3079488604780432</v>
      </c>
      <c r="P19" s="491"/>
      <c r="Q19" s="489">
        <v>7196</v>
      </c>
    </row>
    <row r="20" spans="1:17" ht="17.100000000000001" customHeight="1">
      <c r="A20" s="486" t="s">
        <v>119</v>
      </c>
      <c r="B20" s="487"/>
      <c r="C20" s="488">
        <v>1166</v>
      </c>
      <c r="D20" s="488">
        <v>91</v>
      </c>
      <c r="E20" s="488">
        <v>1992</v>
      </c>
      <c r="F20" s="488">
        <v>83</v>
      </c>
      <c r="G20" s="489">
        <v>3332</v>
      </c>
      <c r="H20" s="578">
        <v>82.94747323873537</v>
      </c>
      <c r="I20" s="490"/>
      <c r="J20" s="488">
        <v>184</v>
      </c>
      <c r="K20" s="488">
        <v>12</v>
      </c>
      <c r="L20" s="488">
        <v>476</v>
      </c>
      <c r="M20" s="488">
        <v>13</v>
      </c>
      <c r="N20" s="489">
        <v>685</v>
      </c>
      <c r="O20" s="578">
        <v>17.052526761264627</v>
      </c>
      <c r="P20" s="491"/>
      <c r="Q20" s="489">
        <v>4017</v>
      </c>
    </row>
    <row r="21" spans="1:17" ht="17.100000000000001" customHeight="1">
      <c r="A21" s="486" t="s">
        <v>120</v>
      </c>
      <c r="B21" s="487"/>
      <c r="C21" s="488">
        <v>1456</v>
      </c>
      <c r="D21" s="488">
        <v>139</v>
      </c>
      <c r="E21" s="488">
        <v>2930</v>
      </c>
      <c r="F21" s="488">
        <v>209</v>
      </c>
      <c r="G21" s="489">
        <v>4734</v>
      </c>
      <c r="H21" s="578">
        <v>92.841733673269275</v>
      </c>
      <c r="I21" s="490"/>
      <c r="J21" s="488">
        <v>160</v>
      </c>
      <c r="K21" s="488">
        <v>27</v>
      </c>
      <c r="L21" s="488">
        <v>167</v>
      </c>
      <c r="M21" s="488">
        <v>11</v>
      </c>
      <c r="N21" s="489">
        <v>365</v>
      </c>
      <c r="O21" s="578">
        <v>7.1582663267307316</v>
      </c>
      <c r="P21" s="491"/>
      <c r="Q21" s="489">
        <v>5099</v>
      </c>
    </row>
    <row r="22" spans="1:17" ht="17.100000000000001" customHeight="1">
      <c r="A22" s="486" t="s">
        <v>121</v>
      </c>
      <c r="B22" s="487"/>
      <c r="C22" s="488">
        <v>5738</v>
      </c>
      <c r="D22" s="488">
        <v>330</v>
      </c>
      <c r="E22" s="488">
        <v>5510</v>
      </c>
      <c r="F22" s="488">
        <v>219</v>
      </c>
      <c r="G22" s="489">
        <v>11797</v>
      </c>
      <c r="H22" s="578">
        <v>87.579806978470671</v>
      </c>
      <c r="I22" s="490"/>
      <c r="J22" s="488">
        <v>912</v>
      </c>
      <c r="K22" s="488">
        <v>60</v>
      </c>
      <c r="L22" s="488">
        <v>690</v>
      </c>
      <c r="M22" s="488">
        <v>11</v>
      </c>
      <c r="N22" s="489">
        <v>1673</v>
      </c>
      <c r="O22" s="578">
        <v>12.420193021529325</v>
      </c>
      <c r="P22" s="491"/>
      <c r="Q22" s="489">
        <v>13470</v>
      </c>
    </row>
    <row r="23" spans="1:17" ht="17.100000000000001" customHeight="1">
      <c r="A23" s="486" t="s">
        <v>123</v>
      </c>
      <c r="B23" s="487"/>
      <c r="C23" s="488">
        <v>2361</v>
      </c>
      <c r="D23" s="488">
        <v>183</v>
      </c>
      <c r="E23" s="488">
        <v>2460</v>
      </c>
      <c r="F23" s="488">
        <v>98</v>
      </c>
      <c r="G23" s="489">
        <v>5102</v>
      </c>
      <c r="H23" s="578">
        <v>77.573361715067662</v>
      </c>
      <c r="I23" s="490"/>
      <c r="J23" s="488">
        <v>883</v>
      </c>
      <c r="K23" s="488">
        <v>67</v>
      </c>
      <c r="L23" s="488">
        <v>516</v>
      </c>
      <c r="M23" s="488">
        <v>9</v>
      </c>
      <c r="N23" s="489">
        <v>1475</v>
      </c>
      <c r="O23" s="578">
        <v>22.426638284932341</v>
      </c>
      <c r="P23" s="491"/>
      <c r="Q23" s="489">
        <v>6577</v>
      </c>
    </row>
    <row r="24" spans="1:17" ht="17.100000000000001" customHeight="1">
      <c r="A24" s="486" t="s">
        <v>124</v>
      </c>
      <c r="B24" s="487"/>
      <c r="C24" s="488">
        <v>978</v>
      </c>
      <c r="D24" s="488">
        <v>70</v>
      </c>
      <c r="E24" s="488">
        <v>2356</v>
      </c>
      <c r="F24" s="488">
        <v>148</v>
      </c>
      <c r="G24" s="489">
        <v>3552</v>
      </c>
      <c r="H24" s="578">
        <v>91.97307094769549</v>
      </c>
      <c r="I24" s="490"/>
      <c r="J24" s="488">
        <v>113</v>
      </c>
      <c r="K24" s="488">
        <v>6</v>
      </c>
      <c r="L24" s="488">
        <v>188</v>
      </c>
      <c r="M24" s="488">
        <v>3</v>
      </c>
      <c r="N24" s="489">
        <v>310</v>
      </c>
      <c r="O24" s="578">
        <v>8.0269290523045047</v>
      </c>
      <c r="P24" s="491"/>
      <c r="Q24" s="489">
        <v>3862</v>
      </c>
    </row>
    <row r="25" spans="1:17" ht="17.100000000000001" customHeight="1">
      <c r="A25" s="486" t="s">
        <v>125</v>
      </c>
      <c r="B25" s="487"/>
      <c r="C25" s="488">
        <v>1165</v>
      </c>
      <c r="D25" s="488">
        <v>82</v>
      </c>
      <c r="E25" s="488">
        <v>1263</v>
      </c>
      <c r="F25" s="488">
        <v>70</v>
      </c>
      <c r="G25" s="489">
        <v>2580</v>
      </c>
      <c r="H25" s="578">
        <v>98.323170731707322</v>
      </c>
      <c r="I25" s="490"/>
      <c r="J25" s="488">
        <v>19</v>
      </c>
      <c r="K25" s="488">
        <v>3</v>
      </c>
      <c r="L25" s="488">
        <v>21</v>
      </c>
      <c r="M25" s="488">
        <v>1</v>
      </c>
      <c r="N25" s="489">
        <v>44</v>
      </c>
      <c r="O25" s="578">
        <v>1.6768292682926829</v>
      </c>
      <c r="P25" s="491"/>
      <c r="Q25" s="489">
        <v>2624</v>
      </c>
    </row>
    <row r="26" spans="1:17" ht="17.100000000000001" customHeight="1">
      <c r="A26" s="486" t="s">
        <v>126</v>
      </c>
      <c r="B26" s="487"/>
      <c r="C26" s="488">
        <v>3622</v>
      </c>
      <c r="D26" s="488">
        <v>276</v>
      </c>
      <c r="E26" s="488">
        <v>5561</v>
      </c>
      <c r="F26" s="488">
        <v>242</v>
      </c>
      <c r="G26" s="489">
        <v>9701</v>
      </c>
      <c r="H26" s="578">
        <v>92.788139646102337</v>
      </c>
      <c r="I26" s="490"/>
      <c r="J26" s="488">
        <v>332</v>
      </c>
      <c r="K26" s="488">
        <v>33</v>
      </c>
      <c r="L26" s="488">
        <v>375</v>
      </c>
      <c r="M26" s="488">
        <v>14</v>
      </c>
      <c r="N26" s="489">
        <v>754</v>
      </c>
      <c r="O26" s="578">
        <v>7.2118603538976567</v>
      </c>
      <c r="P26" s="491"/>
      <c r="Q26" s="489">
        <v>10455</v>
      </c>
    </row>
    <row r="27" spans="1:17" ht="17.100000000000001" customHeight="1">
      <c r="A27" s="486" t="s">
        <v>127</v>
      </c>
      <c r="B27" s="487"/>
      <c r="C27" s="488">
        <v>1938</v>
      </c>
      <c r="D27" s="488">
        <v>84</v>
      </c>
      <c r="E27" s="488">
        <v>1761</v>
      </c>
      <c r="F27" s="488">
        <v>51</v>
      </c>
      <c r="G27" s="489">
        <v>3834</v>
      </c>
      <c r="H27" s="578">
        <v>98.181818181818187</v>
      </c>
      <c r="I27" s="490"/>
      <c r="J27" s="488">
        <v>15</v>
      </c>
      <c r="K27" s="488">
        <v>14</v>
      </c>
      <c r="L27" s="488">
        <v>30</v>
      </c>
      <c r="M27" s="488">
        <v>12</v>
      </c>
      <c r="N27" s="489">
        <v>71</v>
      </c>
      <c r="O27" s="578">
        <v>1.8181818181818181</v>
      </c>
      <c r="P27" s="491"/>
      <c r="Q27" s="489">
        <v>3905</v>
      </c>
    </row>
    <row r="28" spans="1:17" ht="17.100000000000001" customHeight="1">
      <c r="A28" s="486" t="s">
        <v>128</v>
      </c>
      <c r="B28" s="487"/>
      <c r="C28" s="488">
        <v>3887</v>
      </c>
      <c r="D28" s="488">
        <v>334</v>
      </c>
      <c r="E28" s="488">
        <v>2959</v>
      </c>
      <c r="F28" s="488">
        <v>195</v>
      </c>
      <c r="G28" s="489">
        <v>7375</v>
      </c>
      <c r="H28" s="578">
        <v>91.444513329200248</v>
      </c>
      <c r="I28" s="490"/>
      <c r="J28" s="488">
        <v>202</v>
      </c>
      <c r="K28" s="488">
        <v>16</v>
      </c>
      <c r="L28" s="488">
        <v>449</v>
      </c>
      <c r="M28" s="488">
        <v>23</v>
      </c>
      <c r="N28" s="489">
        <v>690</v>
      </c>
      <c r="O28" s="578">
        <v>8.5554866707997519</v>
      </c>
      <c r="P28" s="491"/>
      <c r="Q28" s="489">
        <v>8065</v>
      </c>
    </row>
    <row r="29" spans="1:17" ht="17.100000000000001" customHeight="1">
      <c r="A29" s="486" t="s">
        <v>129</v>
      </c>
      <c r="B29" s="487"/>
      <c r="C29" s="488">
        <v>895</v>
      </c>
      <c r="D29" s="488">
        <v>60</v>
      </c>
      <c r="E29" s="488">
        <v>1867</v>
      </c>
      <c r="F29" s="488">
        <v>110</v>
      </c>
      <c r="G29" s="489">
        <v>2932</v>
      </c>
      <c r="H29" s="578">
        <v>93.614303959131547</v>
      </c>
      <c r="I29" s="490"/>
      <c r="J29" s="488">
        <v>39</v>
      </c>
      <c r="K29" s="488">
        <v>5</v>
      </c>
      <c r="L29" s="488">
        <v>152</v>
      </c>
      <c r="M29" s="488">
        <v>4</v>
      </c>
      <c r="N29" s="489">
        <v>200</v>
      </c>
      <c r="O29" s="578">
        <v>6.3856960408684547</v>
      </c>
      <c r="P29" s="491"/>
      <c r="Q29" s="489">
        <v>3132</v>
      </c>
    </row>
    <row r="30" spans="1:17" ht="17.100000000000001" customHeight="1">
      <c r="A30" s="486" t="s">
        <v>130</v>
      </c>
      <c r="B30" s="487"/>
      <c r="C30" s="488">
        <v>2144</v>
      </c>
      <c r="D30" s="488">
        <v>122</v>
      </c>
      <c r="E30" s="488">
        <v>1025</v>
      </c>
      <c r="F30" s="488">
        <v>29</v>
      </c>
      <c r="G30" s="489">
        <v>3320</v>
      </c>
      <c r="H30" s="578">
        <v>91.158704008786387</v>
      </c>
      <c r="I30" s="490"/>
      <c r="J30" s="488">
        <v>111</v>
      </c>
      <c r="K30" s="488">
        <v>7</v>
      </c>
      <c r="L30" s="488">
        <v>190</v>
      </c>
      <c r="M30" s="488">
        <v>14</v>
      </c>
      <c r="N30" s="489">
        <v>322</v>
      </c>
      <c r="O30" s="578">
        <v>8.8412959912136184</v>
      </c>
      <c r="P30" s="491"/>
      <c r="Q30" s="489">
        <v>3642</v>
      </c>
    </row>
    <row r="31" spans="1:17" ht="17.100000000000001" customHeight="1">
      <c r="A31" s="486" t="s">
        <v>131</v>
      </c>
      <c r="B31" s="487"/>
      <c r="C31" s="488">
        <v>1797</v>
      </c>
      <c r="D31" s="488">
        <v>108</v>
      </c>
      <c r="E31" s="488">
        <v>817</v>
      </c>
      <c r="F31" s="488">
        <v>30</v>
      </c>
      <c r="G31" s="489">
        <v>2752</v>
      </c>
      <c r="H31" s="578">
        <v>93.351424694708271</v>
      </c>
      <c r="I31" s="490"/>
      <c r="J31" s="488">
        <v>68</v>
      </c>
      <c r="K31" s="488">
        <v>5</v>
      </c>
      <c r="L31" s="488">
        <v>117</v>
      </c>
      <c r="M31" s="488">
        <v>6</v>
      </c>
      <c r="N31" s="489">
        <v>196</v>
      </c>
      <c r="O31" s="578">
        <v>6.6485753052917236</v>
      </c>
      <c r="P31" s="491"/>
      <c r="Q31" s="489">
        <v>2948</v>
      </c>
    </row>
    <row r="32" spans="1:17" ht="17.100000000000001" customHeight="1">
      <c r="A32" s="486" t="s">
        <v>132</v>
      </c>
      <c r="B32" s="487"/>
      <c r="C32" s="488">
        <v>1060</v>
      </c>
      <c r="D32" s="488">
        <v>43</v>
      </c>
      <c r="E32" s="488">
        <v>2287</v>
      </c>
      <c r="F32" s="488">
        <v>68</v>
      </c>
      <c r="G32" s="489">
        <v>3458</v>
      </c>
      <c r="H32" s="578">
        <v>84.238733252131553</v>
      </c>
      <c r="I32" s="490"/>
      <c r="J32" s="488">
        <v>277</v>
      </c>
      <c r="K32" s="488">
        <v>17</v>
      </c>
      <c r="L32" s="488">
        <v>333</v>
      </c>
      <c r="M32" s="488">
        <v>20</v>
      </c>
      <c r="N32" s="489">
        <v>647</v>
      </c>
      <c r="O32" s="578">
        <v>15.761266747868452</v>
      </c>
      <c r="P32" s="491"/>
      <c r="Q32" s="489">
        <v>4105</v>
      </c>
    </row>
    <row r="33" spans="1:17" ht="17.100000000000001" customHeight="1">
      <c r="A33" s="486" t="s">
        <v>133</v>
      </c>
      <c r="B33" s="487"/>
      <c r="C33" s="488">
        <v>3569</v>
      </c>
      <c r="D33" s="488">
        <v>257</v>
      </c>
      <c r="E33" s="488">
        <v>6451</v>
      </c>
      <c r="F33" s="488">
        <v>267</v>
      </c>
      <c r="G33" s="489">
        <v>10544</v>
      </c>
      <c r="H33" s="578">
        <v>97.638670247245116</v>
      </c>
      <c r="I33" s="490"/>
      <c r="J33" s="488">
        <v>36</v>
      </c>
      <c r="K33" s="488">
        <v>40</v>
      </c>
      <c r="L33" s="488">
        <v>116</v>
      </c>
      <c r="M33" s="488">
        <v>63</v>
      </c>
      <c r="N33" s="489">
        <v>255</v>
      </c>
      <c r="O33" s="578">
        <v>2.3613297527548847</v>
      </c>
      <c r="P33" s="491"/>
      <c r="Q33" s="489">
        <v>10799</v>
      </c>
    </row>
    <row r="34" spans="1:17" ht="17.100000000000001" customHeight="1">
      <c r="A34" s="486" t="s">
        <v>134</v>
      </c>
      <c r="B34" s="487"/>
      <c r="C34" s="488">
        <v>1106</v>
      </c>
      <c r="D34" s="488">
        <v>82</v>
      </c>
      <c r="E34" s="488">
        <v>2962</v>
      </c>
      <c r="F34" s="488">
        <v>104</v>
      </c>
      <c r="G34" s="489">
        <v>4254</v>
      </c>
      <c r="H34" s="578">
        <v>98.358381502890168</v>
      </c>
      <c r="I34" s="490"/>
      <c r="J34" s="488">
        <v>35</v>
      </c>
      <c r="K34" s="488">
        <v>1</v>
      </c>
      <c r="L34" s="488">
        <v>35</v>
      </c>
      <c r="M34" s="488">
        <v>0</v>
      </c>
      <c r="N34" s="489">
        <v>71</v>
      </c>
      <c r="O34" s="578">
        <v>1.6416184971098267</v>
      </c>
      <c r="P34" s="491"/>
      <c r="Q34" s="489">
        <v>4325</v>
      </c>
    </row>
    <row r="35" spans="1:17" ht="17.100000000000001" customHeight="1">
      <c r="A35" s="486" t="s">
        <v>135</v>
      </c>
      <c r="B35" s="487"/>
      <c r="C35" s="488">
        <v>979</v>
      </c>
      <c r="D35" s="488">
        <v>85</v>
      </c>
      <c r="E35" s="488">
        <v>2306</v>
      </c>
      <c r="F35" s="488">
        <v>115</v>
      </c>
      <c r="G35" s="489">
        <v>3485</v>
      </c>
      <c r="H35" s="578">
        <v>84.52583070579675</v>
      </c>
      <c r="I35" s="490"/>
      <c r="J35" s="488">
        <v>197</v>
      </c>
      <c r="K35" s="488">
        <v>21</v>
      </c>
      <c r="L35" s="488">
        <v>404</v>
      </c>
      <c r="M35" s="488">
        <v>16</v>
      </c>
      <c r="N35" s="489">
        <v>638</v>
      </c>
      <c r="O35" s="578">
        <v>15.47416929420325</v>
      </c>
      <c r="P35" s="491"/>
      <c r="Q35" s="489">
        <v>4123</v>
      </c>
    </row>
    <row r="36" spans="1:17" ht="17.100000000000001" customHeight="1">
      <c r="A36" s="486" t="s">
        <v>136</v>
      </c>
      <c r="B36" s="487"/>
      <c r="C36" s="488">
        <v>596</v>
      </c>
      <c r="D36" s="488">
        <v>56</v>
      </c>
      <c r="E36" s="488">
        <v>168</v>
      </c>
      <c r="F36" s="488">
        <v>15</v>
      </c>
      <c r="G36" s="489">
        <v>835</v>
      </c>
      <c r="H36" s="578">
        <v>82.02357563850687</v>
      </c>
      <c r="I36" s="490"/>
      <c r="J36" s="488">
        <v>69</v>
      </c>
      <c r="K36" s="488">
        <v>2</v>
      </c>
      <c r="L36" s="488">
        <v>109</v>
      </c>
      <c r="M36" s="488">
        <v>3</v>
      </c>
      <c r="N36" s="489">
        <v>183</v>
      </c>
      <c r="O36" s="578">
        <v>17.976424361493123</v>
      </c>
      <c r="P36" s="491"/>
      <c r="Q36" s="489">
        <v>1018</v>
      </c>
    </row>
    <row r="37" spans="1:17" ht="17.100000000000001" customHeight="1">
      <c r="A37" s="486" t="s">
        <v>137</v>
      </c>
      <c r="B37" s="487"/>
      <c r="C37" s="488">
        <v>4559</v>
      </c>
      <c r="D37" s="488">
        <v>343</v>
      </c>
      <c r="E37" s="488">
        <v>2649</v>
      </c>
      <c r="F37" s="488">
        <v>138</v>
      </c>
      <c r="G37" s="489">
        <v>7689</v>
      </c>
      <c r="H37" s="578">
        <v>97.046573267701632</v>
      </c>
      <c r="I37" s="490"/>
      <c r="J37" s="488">
        <v>90</v>
      </c>
      <c r="K37" s="488">
        <v>11</v>
      </c>
      <c r="L37" s="488">
        <v>120</v>
      </c>
      <c r="M37" s="488">
        <v>13</v>
      </c>
      <c r="N37" s="489">
        <v>234</v>
      </c>
      <c r="O37" s="578">
        <v>2.953426732298372</v>
      </c>
      <c r="P37" s="491"/>
      <c r="Q37" s="489">
        <v>7923</v>
      </c>
    </row>
    <row r="38" spans="1:17" ht="17.100000000000001" customHeight="1">
      <c r="A38" s="486" t="s">
        <v>138</v>
      </c>
      <c r="B38" s="487"/>
      <c r="C38" s="488">
        <v>511</v>
      </c>
      <c r="D38" s="488">
        <v>25</v>
      </c>
      <c r="E38" s="488">
        <v>1014</v>
      </c>
      <c r="F38" s="488">
        <v>24</v>
      </c>
      <c r="G38" s="489">
        <v>1574</v>
      </c>
      <c r="H38" s="578">
        <v>95.509708737864074</v>
      </c>
      <c r="I38" s="490"/>
      <c r="J38" s="488">
        <v>31</v>
      </c>
      <c r="K38" s="488">
        <v>6</v>
      </c>
      <c r="L38" s="488">
        <v>34</v>
      </c>
      <c r="M38" s="488">
        <v>3</v>
      </c>
      <c r="N38" s="489">
        <v>74</v>
      </c>
      <c r="O38" s="578">
        <v>4.4902912621359219</v>
      </c>
      <c r="P38" s="491"/>
      <c r="Q38" s="489">
        <v>1648</v>
      </c>
    </row>
    <row r="39" spans="1:17" ht="17.100000000000001" customHeight="1">
      <c r="A39" s="486" t="s">
        <v>139</v>
      </c>
      <c r="B39" s="487"/>
      <c r="C39" s="488">
        <v>401</v>
      </c>
      <c r="D39" s="488">
        <v>67</v>
      </c>
      <c r="E39" s="488">
        <v>943</v>
      </c>
      <c r="F39" s="488">
        <v>52</v>
      </c>
      <c r="G39" s="489">
        <v>1463</v>
      </c>
      <c r="H39" s="578">
        <v>62.870648904168455</v>
      </c>
      <c r="I39" s="490"/>
      <c r="J39" s="488">
        <v>260</v>
      </c>
      <c r="K39" s="488">
        <v>29</v>
      </c>
      <c r="L39" s="488">
        <v>537</v>
      </c>
      <c r="M39" s="488">
        <v>38</v>
      </c>
      <c r="N39" s="489">
        <v>864</v>
      </c>
      <c r="O39" s="578">
        <v>37.129351095831545</v>
      </c>
      <c r="P39" s="491"/>
      <c r="Q39" s="489">
        <v>2327</v>
      </c>
    </row>
    <row r="40" spans="1:17" ht="8.1" customHeight="1">
      <c r="A40" s="483"/>
      <c r="B40" s="483"/>
      <c r="C40" s="488"/>
      <c r="D40" s="488"/>
      <c r="E40" s="488"/>
      <c r="F40" s="488"/>
      <c r="G40" s="492"/>
      <c r="H40" s="493"/>
      <c r="I40" s="494"/>
      <c r="J40" s="495"/>
      <c r="K40" s="496"/>
      <c r="L40" s="488"/>
      <c r="M40" s="488"/>
      <c r="N40" s="492"/>
      <c r="O40" s="493"/>
      <c r="P40" s="494"/>
      <c r="Q40" s="492"/>
    </row>
    <row r="41" spans="1:17" ht="17.100000000000001" customHeight="1">
      <c r="A41" s="497" t="s">
        <v>529</v>
      </c>
      <c r="B41" s="498"/>
      <c r="C41" s="499">
        <v>72649</v>
      </c>
      <c r="D41" s="499">
        <v>5188</v>
      </c>
      <c r="E41" s="499">
        <v>112604</v>
      </c>
      <c r="F41" s="499">
        <v>5435</v>
      </c>
      <c r="G41" s="499">
        <v>195876</v>
      </c>
      <c r="H41" s="579">
        <v>91.133092018945348</v>
      </c>
      <c r="I41" s="491"/>
      <c r="J41" s="499">
        <v>7683</v>
      </c>
      <c r="K41" s="499">
        <v>815</v>
      </c>
      <c r="L41" s="499">
        <v>9894</v>
      </c>
      <c r="M41" s="499">
        <v>666</v>
      </c>
      <c r="N41" s="499">
        <v>19058</v>
      </c>
      <c r="O41" s="579">
        <v>8.8669079810546485</v>
      </c>
      <c r="P41" s="491"/>
      <c r="Q41" s="499">
        <v>214934</v>
      </c>
    </row>
    <row r="42" spans="1:17" ht="8.1" customHeight="1">
      <c r="A42" s="483"/>
      <c r="B42" s="483"/>
      <c r="C42" s="492"/>
      <c r="D42" s="492"/>
      <c r="E42" s="492"/>
      <c r="F42" s="492"/>
      <c r="G42" s="492"/>
      <c r="H42" s="493"/>
      <c r="I42" s="494"/>
      <c r="J42" s="492"/>
      <c r="K42" s="492"/>
      <c r="L42" s="492"/>
      <c r="M42" s="492"/>
      <c r="N42" s="492"/>
      <c r="O42" s="493"/>
      <c r="P42" s="494"/>
      <c r="Q42" s="492"/>
    </row>
    <row r="43" spans="1:17" ht="17.100000000000001" customHeight="1">
      <c r="A43" s="486" t="s">
        <v>140</v>
      </c>
      <c r="B43" s="498"/>
      <c r="C43" s="488">
        <v>26</v>
      </c>
      <c r="D43" s="488">
        <v>0</v>
      </c>
      <c r="E43" s="488">
        <v>69</v>
      </c>
      <c r="F43" s="488">
        <v>0</v>
      </c>
      <c r="G43" s="489">
        <v>95</v>
      </c>
      <c r="H43" s="578">
        <v>18.100000000000001</v>
      </c>
      <c r="I43" s="491"/>
      <c r="J43" s="488">
        <v>285</v>
      </c>
      <c r="K43" s="488">
        <v>0</v>
      </c>
      <c r="L43" s="488">
        <v>145</v>
      </c>
      <c r="M43" s="488">
        <v>0</v>
      </c>
      <c r="N43" s="489">
        <v>430</v>
      </c>
      <c r="O43" s="578">
        <v>81.904761904761898</v>
      </c>
      <c r="P43" s="491"/>
      <c r="Q43" s="489">
        <v>525</v>
      </c>
    </row>
    <row r="44" spans="1:17" ht="17.100000000000001" customHeight="1">
      <c r="A44" s="486" t="s">
        <v>141</v>
      </c>
      <c r="B44" s="498"/>
      <c r="C44" s="488">
        <v>248</v>
      </c>
      <c r="D44" s="488">
        <v>0</v>
      </c>
      <c r="E44" s="488">
        <v>911</v>
      </c>
      <c r="F44" s="488">
        <v>0</v>
      </c>
      <c r="G44" s="489">
        <v>1159</v>
      </c>
      <c r="H44" s="578">
        <v>61.064278187565861</v>
      </c>
      <c r="I44" s="491"/>
      <c r="J44" s="488">
        <v>330</v>
      </c>
      <c r="K44" s="488">
        <v>0</v>
      </c>
      <c r="L44" s="488">
        <v>409</v>
      </c>
      <c r="M44" s="488">
        <v>0</v>
      </c>
      <c r="N44" s="489">
        <v>739</v>
      </c>
      <c r="O44" s="578">
        <v>38.935721812434139</v>
      </c>
      <c r="P44" s="491"/>
      <c r="Q44" s="489">
        <v>1898</v>
      </c>
    </row>
    <row r="45" spans="1:17" ht="17.100000000000001" customHeight="1">
      <c r="A45" s="486" t="s">
        <v>142</v>
      </c>
      <c r="B45" s="498"/>
      <c r="C45" s="488">
        <v>206</v>
      </c>
      <c r="D45" s="488">
        <v>0</v>
      </c>
      <c r="E45" s="488">
        <v>788</v>
      </c>
      <c r="F45" s="488">
        <v>0</v>
      </c>
      <c r="G45" s="489">
        <v>994</v>
      </c>
      <c r="H45" s="578">
        <v>54.05111473626971</v>
      </c>
      <c r="I45" s="491"/>
      <c r="J45" s="488">
        <v>289</v>
      </c>
      <c r="K45" s="488">
        <v>0</v>
      </c>
      <c r="L45" s="488">
        <v>556</v>
      </c>
      <c r="M45" s="488">
        <v>0</v>
      </c>
      <c r="N45" s="489">
        <v>845</v>
      </c>
      <c r="O45" s="578">
        <v>45.94888526373029</v>
      </c>
      <c r="P45" s="491"/>
      <c r="Q45" s="489">
        <v>1839</v>
      </c>
    </row>
    <row r="46" spans="1:17" ht="17.100000000000001" customHeight="1">
      <c r="A46" s="486" t="s">
        <v>143</v>
      </c>
      <c r="B46" s="498"/>
      <c r="C46" s="488">
        <v>8</v>
      </c>
      <c r="D46" s="488">
        <v>0</v>
      </c>
      <c r="E46" s="488">
        <v>24</v>
      </c>
      <c r="F46" s="488">
        <v>0</v>
      </c>
      <c r="G46" s="489">
        <v>32</v>
      </c>
      <c r="H46" s="578">
        <v>23.880597014925375</v>
      </c>
      <c r="I46" s="491"/>
      <c r="J46" s="488">
        <v>9</v>
      </c>
      <c r="K46" s="488">
        <v>0</v>
      </c>
      <c r="L46" s="488">
        <v>93</v>
      </c>
      <c r="M46" s="488">
        <v>0</v>
      </c>
      <c r="N46" s="489">
        <v>102</v>
      </c>
      <c r="O46" s="578">
        <v>76.119402985074629</v>
      </c>
      <c r="P46" s="491"/>
      <c r="Q46" s="489">
        <v>134</v>
      </c>
    </row>
    <row r="47" spans="1:17" ht="17.100000000000001" customHeight="1">
      <c r="A47" s="486" t="s">
        <v>144</v>
      </c>
      <c r="B47" s="498"/>
      <c r="C47" s="488">
        <v>14</v>
      </c>
      <c r="D47" s="488">
        <v>0</v>
      </c>
      <c r="E47" s="488">
        <v>117</v>
      </c>
      <c r="F47" s="488">
        <v>0</v>
      </c>
      <c r="G47" s="489">
        <v>131</v>
      </c>
      <c r="H47" s="578">
        <v>22.782608695652176</v>
      </c>
      <c r="I47" s="491"/>
      <c r="J47" s="488">
        <v>21</v>
      </c>
      <c r="K47" s="488">
        <v>0</v>
      </c>
      <c r="L47" s="488">
        <v>423</v>
      </c>
      <c r="M47" s="488">
        <v>0</v>
      </c>
      <c r="N47" s="489">
        <v>444</v>
      </c>
      <c r="O47" s="578">
        <v>77.217391304347828</v>
      </c>
      <c r="P47" s="491"/>
      <c r="Q47" s="489">
        <v>575</v>
      </c>
    </row>
    <row r="48" spans="1:17" ht="17.100000000000001" customHeight="1">
      <c r="A48" s="486" t="s">
        <v>145</v>
      </c>
      <c r="B48" s="498"/>
      <c r="C48" s="488">
        <v>55</v>
      </c>
      <c r="D48" s="488">
        <v>0</v>
      </c>
      <c r="E48" s="488">
        <v>181</v>
      </c>
      <c r="F48" s="488">
        <v>0</v>
      </c>
      <c r="G48" s="489">
        <v>236</v>
      </c>
      <c r="H48" s="578">
        <v>11.308097747963584</v>
      </c>
      <c r="I48" s="491"/>
      <c r="J48" s="488">
        <v>677</v>
      </c>
      <c r="K48" s="488">
        <v>0</v>
      </c>
      <c r="L48" s="488">
        <v>1174</v>
      </c>
      <c r="M48" s="488">
        <v>0</v>
      </c>
      <c r="N48" s="489">
        <v>1851</v>
      </c>
      <c r="O48" s="578">
        <v>88.691902252036414</v>
      </c>
      <c r="P48" s="491"/>
      <c r="Q48" s="489">
        <v>2087</v>
      </c>
    </row>
    <row r="49" spans="1:17" ht="17.100000000000001" customHeight="1">
      <c r="A49" s="486" t="s">
        <v>146</v>
      </c>
      <c r="B49" s="498"/>
      <c r="C49" s="488">
        <v>94</v>
      </c>
      <c r="D49" s="488"/>
      <c r="E49" s="488">
        <v>369</v>
      </c>
      <c r="F49" s="488"/>
      <c r="G49" s="489">
        <v>463</v>
      </c>
      <c r="H49" s="578">
        <f>G49/Q49*100</f>
        <v>22.324011571841851</v>
      </c>
      <c r="I49" s="491"/>
      <c r="J49" s="488">
        <v>805</v>
      </c>
      <c r="K49" s="488">
        <v>0</v>
      </c>
      <c r="L49" s="488">
        <v>806</v>
      </c>
      <c r="M49" s="488"/>
      <c r="N49" s="489">
        <v>1611</v>
      </c>
      <c r="O49" s="578">
        <v>77.675988428158149</v>
      </c>
      <c r="P49" s="491"/>
      <c r="Q49" s="489">
        <v>2074</v>
      </c>
    </row>
    <row r="50" spans="1:17" ht="17.100000000000001" customHeight="1">
      <c r="A50" s="486" t="s">
        <v>147</v>
      </c>
      <c r="B50" s="498"/>
      <c r="C50" s="488">
        <v>244</v>
      </c>
      <c r="D50" s="488">
        <v>0</v>
      </c>
      <c r="E50" s="488">
        <v>827</v>
      </c>
      <c r="F50" s="488">
        <v>0</v>
      </c>
      <c r="G50" s="489">
        <v>1071</v>
      </c>
      <c r="H50" s="578">
        <v>53.630445668502752</v>
      </c>
      <c r="I50" s="491"/>
      <c r="J50" s="488">
        <v>484</v>
      </c>
      <c r="K50" s="488">
        <v>0</v>
      </c>
      <c r="L50" s="488">
        <v>442</v>
      </c>
      <c r="M50" s="488">
        <v>0</v>
      </c>
      <c r="N50" s="489">
        <v>926</v>
      </c>
      <c r="O50" s="578">
        <v>46.369554331497248</v>
      </c>
      <c r="P50" s="491"/>
      <c r="Q50" s="489">
        <v>1997</v>
      </c>
    </row>
    <row r="51" spans="1:17" ht="17.100000000000001" customHeight="1">
      <c r="A51" s="486" t="s">
        <v>148</v>
      </c>
      <c r="B51" s="498"/>
      <c r="C51" s="488">
        <v>162</v>
      </c>
      <c r="D51" s="488">
        <v>0</v>
      </c>
      <c r="E51" s="488">
        <v>592</v>
      </c>
      <c r="F51" s="488">
        <v>0</v>
      </c>
      <c r="G51" s="489">
        <v>754</v>
      </c>
      <c r="H51" s="578">
        <v>38.100050530570996</v>
      </c>
      <c r="I51" s="491"/>
      <c r="J51" s="488">
        <v>720</v>
      </c>
      <c r="K51" s="488">
        <v>0</v>
      </c>
      <c r="L51" s="488">
        <v>505</v>
      </c>
      <c r="M51" s="488">
        <v>0</v>
      </c>
      <c r="N51" s="489">
        <v>1225</v>
      </c>
      <c r="O51" s="578">
        <v>61.899949469429004</v>
      </c>
      <c r="P51" s="491"/>
      <c r="Q51" s="489">
        <v>1979</v>
      </c>
    </row>
    <row r="52" spans="1:17" ht="17.100000000000001" customHeight="1">
      <c r="A52" s="486" t="s">
        <v>149</v>
      </c>
      <c r="B52" s="498"/>
      <c r="C52" s="488">
        <v>193</v>
      </c>
      <c r="D52" s="488">
        <v>0</v>
      </c>
      <c r="E52" s="488">
        <v>1015</v>
      </c>
      <c r="F52" s="488">
        <v>0</v>
      </c>
      <c r="G52" s="489">
        <v>1208</v>
      </c>
      <c r="H52" s="578">
        <v>66.083150984682717</v>
      </c>
      <c r="I52" s="491"/>
      <c r="J52" s="488">
        <v>249</v>
      </c>
      <c r="K52" s="488">
        <v>0</v>
      </c>
      <c r="L52" s="488">
        <v>371</v>
      </c>
      <c r="M52" s="488">
        <v>0</v>
      </c>
      <c r="N52" s="489">
        <v>620</v>
      </c>
      <c r="O52" s="578">
        <v>33.91684901531729</v>
      </c>
      <c r="P52" s="491"/>
      <c r="Q52" s="489">
        <v>1828</v>
      </c>
    </row>
    <row r="53" spans="1:17" ht="17.100000000000001" customHeight="1">
      <c r="A53" s="486" t="s">
        <v>150</v>
      </c>
      <c r="B53" s="498"/>
      <c r="C53" s="488">
        <v>0</v>
      </c>
      <c r="D53" s="488">
        <v>125</v>
      </c>
      <c r="E53" s="488">
        <v>0</v>
      </c>
      <c r="F53" s="488">
        <v>483</v>
      </c>
      <c r="G53" s="489">
        <v>608</v>
      </c>
      <c r="H53" s="578">
        <v>50</v>
      </c>
      <c r="I53" s="491"/>
      <c r="J53" s="488">
        <v>0</v>
      </c>
      <c r="K53" s="488">
        <v>380</v>
      </c>
      <c r="L53" s="488">
        <v>0</v>
      </c>
      <c r="M53" s="488">
        <v>228</v>
      </c>
      <c r="N53" s="489">
        <v>608</v>
      </c>
      <c r="O53" s="578">
        <v>50</v>
      </c>
      <c r="P53" s="491"/>
      <c r="Q53" s="489">
        <v>1216</v>
      </c>
    </row>
    <row r="54" spans="1:17" ht="17.100000000000001" customHeight="1">
      <c r="A54" s="486" t="s">
        <v>151</v>
      </c>
      <c r="B54" s="498"/>
      <c r="C54" s="488">
        <v>51</v>
      </c>
      <c r="D54" s="488">
        <v>0</v>
      </c>
      <c r="E54" s="488">
        <v>443</v>
      </c>
      <c r="F54" s="488">
        <v>0</v>
      </c>
      <c r="G54" s="489">
        <v>494</v>
      </c>
      <c r="H54" s="578">
        <v>38.324282389449188</v>
      </c>
      <c r="I54" s="491"/>
      <c r="J54" s="488">
        <v>273</v>
      </c>
      <c r="K54" s="488">
        <v>0</v>
      </c>
      <c r="L54" s="488">
        <v>522</v>
      </c>
      <c r="M54" s="488">
        <v>0</v>
      </c>
      <c r="N54" s="489">
        <v>795</v>
      </c>
      <c r="O54" s="578">
        <v>61.675717610550812</v>
      </c>
      <c r="P54" s="491"/>
      <c r="Q54" s="489">
        <v>1289</v>
      </c>
    </row>
    <row r="55" spans="1:17" ht="17.100000000000001" customHeight="1">
      <c r="A55" s="486" t="s">
        <v>152</v>
      </c>
      <c r="B55" s="498"/>
      <c r="C55" s="488">
        <v>101</v>
      </c>
      <c r="D55" s="488">
        <v>0</v>
      </c>
      <c r="E55" s="488">
        <v>744</v>
      </c>
      <c r="F55" s="488">
        <v>0</v>
      </c>
      <c r="G55" s="489">
        <v>845</v>
      </c>
      <c r="H55" s="578">
        <v>41.199414919551437</v>
      </c>
      <c r="I55" s="491"/>
      <c r="J55" s="488">
        <v>408</v>
      </c>
      <c r="K55" s="488">
        <v>0</v>
      </c>
      <c r="L55" s="488">
        <v>798</v>
      </c>
      <c r="M55" s="488">
        <v>0</v>
      </c>
      <c r="N55" s="489">
        <v>1206</v>
      </c>
      <c r="O55" s="578">
        <v>58.800585080448563</v>
      </c>
      <c r="P55" s="491"/>
      <c r="Q55" s="489">
        <v>2051</v>
      </c>
    </row>
    <row r="56" spans="1:17" ht="17.100000000000001" customHeight="1">
      <c r="A56" s="486" t="s">
        <v>153</v>
      </c>
      <c r="B56" s="498"/>
      <c r="C56" s="488">
        <v>12</v>
      </c>
      <c r="D56" s="488">
        <v>0</v>
      </c>
      <c r="E56" s="488">
        <v>65</v>
      </c>
      <c r="F56" s="488">
        <v>0</v>
      </c>
      <c r="G56" s="489">
        <v>77</v>
      </c>
      <c r="H56" s="578">
        <v>57.037037037037038</v>
      </c>
      <c r="I56" s="491"/>
      <c r="J56" s="488">
        <v>16</v>
      </c>
      <c r="K56" s="488">
        <v>0</v>
      </c>
      <c r="L56" s="488">
        <v>42</v>
      </c>
      <c r="M56" s="488">
        <v>0</v>
      </c>
      <c r="N56" s="489">
        <v>58</v>
      </c>
      <c r="O56" s="578">
        <v>42.962962962962962</v>
      </c>
      <c r="P56" s="491"/>
      <c r="Q56" s="489">
        <v>135</v>
      </c>
    </row>
    <row r="57" spans="1:17" ht="8.1" customHeight="1">
      <c r="A57" s="500"/>
      <c r="B57" s="498"/>
      <c r="C57" s="501"/>
      <c r="D57" s="501"/>
      <c r="E57" s="501"/>
      <c r="F57" s="501"/>
      <c r="G57" s="502"/>
      <c r="H57" s="580"/>
      <c r="I57" s="491"/>
      <c r="J57" s="501"/>
      <c r="K57" s="501"/>
      <c r="L57" s="501"/>
      <c r="M57" s="501"/>
      <c r="N57" s="502"/>
      <c r="O57" s="580"/>
      <c r="P57" s="491"/>
      <c r="Q57" s="502"/>
    </row>
    <row r="58" spans="1:17" ht="17.100000000000001" customHeight="1">
      <c r="A58" s="497" t="s">
        <v>529</v>
      </c>
      <c r="B58" s="498"/>
      <c r="C58" s="499">
        <v>1414</v>
      </c>
      <c r="D58" s="499">
        <v>125</v>
      </c>
      <c r="E58" s="499">
        <v>6145</v>
      </c>
      <c r="F58" s="499">
        <v>483</v>
      </c>
      <c r="G58" s="499">
        <v>8167</v>
      </c>
      <c r="H58" s="579">
        <f>G58/Q58*100</f>
        <v>41.611046008050131</v>
      </c>
      <c r="I58" s="491"/>
      <c r="J58" s="499">
        <v>4566</v>
      </c>
      <c r="K58" s="499">
        <v>380</v>
      </c>
      <c r="L58" s="499">
        <v>6286</v>
      </c>
      <c r="M58" s="499">
        <v>228</v>
      </c>
      <c r="N58" s="499">
        <v>11460</v>
      </c>
      <c r="O58" s="579">
        <f>N58/Q58*100</f>
        <v>58.388953991949869</v>
      </c>
      <c r="P58" s="491"/>
      <c r="Q58" s="499">
        <v>19627</v>
      </c>
    </row>
    <row r="59" spans="1:17" ht="8.1" customHeight="1">
      <c r="A59" s="483"/>
      <c r="B59" s="483"/>
      <c r="C59" s="492"/>
      <c r="D59" s="492"/>
      <c r="E59" s="492"/>
      <c r="F59" s="492"/>
      <c r="G59" s="492"/>
      <c r="H59" s="493"/>
      <c r="I59" s="494"/>
      <c r="J59" s="492"/>
      <c r="K59" s="492"/>
      <c r="L59" s="492"/>
      <c r="M59" s="492"/>
      <c r="N59" s="492"/>
      <c r="O59" s="493"/>
      <c r="P59" s="494"/>
      <c r="Q59" s="492"/>
    </row>
    <row r="60" spans="1:17" ht="17.100000000000001" customHeight="1">
      <c r="A60" s="503" t="s">
        <v>104</v>
      </c>
      <c r="B60" s="504"/>
      <c r="C60" s="505">
        <v>74063</v>
      </c>
      <c r="D60" s="505">
        <v>5313</v>
      </c>
      <c r="E60" s="505">
        <v>118749</v>
      </c>
      <c r="F60" s="505">
        <v>5918</v>
      </c>
      <c r="G60" s="505">
        <v>204043</v>
      </c>
      <c r="H60" s="579">
        <f>G60/Q60*100</f>
        <v>86.98931194870417</v>
      </c>
      <c r="I60" s="506"/>
      <c r="J60" s="505">
        <v>12249</v>
      </c>
      <c r="K60" s="505">
        <v>1195</v>
      </c>
      <c r="L60" s="505">
        <v>16180</v>
      </c>
      <c r="M60" s="505">
        <v>894</v>
      </c>
      <c r="N60" s="505">
        <v>30518</v>
      </c>
      <c r="O60" s="579">
        <f>N60/Q60*100</f>
        <v>13.010688051295825</v>
      </c>
      <c r="P60" s="506"/>
      <c r="Q60" s="505">
        <v>234561</v>
      </c>
    </row>
    <row r="61" spans="1:17" ht="7.5" customHeight="1">
      <c r="A61" s="494"/>
    </row>
    <row r="62" spans="1:17" s="508" customFormat="1" ht="12.95" customHeight="1">
      <c r="A62" s="507" t="s">
        <v>95</v>
      </c>
    </row>
    <row r="63" spans="1:17" s="508" customFormat="1" ht="12.95" customHeight="1">
      <c r="A63" s="507" t="str">
        <f>CONCATENATE("Elaboró: SSPC, Prevención y Readaptación Social; Ciudad de México, " &amp; LOWER(NextMes) &amp; " de " &amp;  CAnio &amp; ".")</f>
        <v>Elaboró: SSPC, Prevención y Readaptación Social; Ciudad de México, septiembre de 2023.</v>
      </c>
    </row>
    <row r="64" spans="1:17" s="512" customFormat="1" ht="12.95" customHeight="1">
      <c r="A64" s="509"/>
      <c r="B64" s="510"/>
      <c r="C64" s="510"/>
      <c r="D64" s="510"/>
      <c r="E64" s="510"/>
      <c r="F64" s="510"/>
      <c r="G64" s="510"/>
      <c r="H64" s="510"/>
      <c r="I64" s="510"/>
      <c r="J64" s="510"/>
      <c r="K64" s="511"/>
      <c r="L64" s="511"/>
    </row>
    <row r="65" spans="2:2" s="512" customFormat="1" ht="12.95" customHeight="1">
      <c r="B65" s="513"/>
    </row>
    <row r="66" spans="2:2" s="512" customFormat="1" ht="12.95" customHeight="1">
      <c r="B66" s="513"/>
    </row>
  </sheetData>
  <protectedRanges>
    <protectedRange sqref="B62:Q66 A62:A63" name="Rango1"/>
  </protectedRanges>
  <mergeCells count="15">
    <mergeCell ref="A1:Q1"/>
    <mergeCell ref="A2:Q2"/>
    <mergeCell ref="A4:A6"/>
    <mergeCell ref="C4:H4"/>
    <mergeCell ref="J4:O4"/>
    <mergeCell ref="P4:P6"/>
    <mergeCell ref="Q4:Q6"/>
    <mergeCell ref="C5:D5"/>
    <mergeCell ref="E5:F5"/>
    <mergeCell ref="G5:G6"/>
    <mergeCell ref="H5:H6"/>
    <mergeCell ref="J5:K5"/>
    <mergeCell ref="L5:M5"/>
    <mergeCell ref="N5:N6"/>
    <mergeCell ref="O5:O6"/>
  </mergeCells>
  <printOptions horizontalCentered="1"/>
  <pageMargins left="0.23622047244094491" right="0.23622047244094491" top="0.74803149606299213" bottom="0.35433070866141736" header="0.19685039370078741" footer="0.19685039370078741"/>
  <pageSetup scale="50" firstPageNumber="46" fitToWidth="0" orientation="landscape" useFirstPageNumber="1" r:id="rId1"/>
  <headerFooter scaleWithDoc="0">
    <oddHeader>&amp;L&amp;G&amp;R&amp;G</oddHeader>
    <oddFooter>&amp;R46</oddFooter>
  </headerFooter>
  <rowBreaks count="1" manualBreakCount="1">
    <brk id="29" max="16"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7703-CFEB-46C1-ACAD-F2F306C527F9}">
  <sheetPr>
    <pageSetUpPr fitToPage="1"/>
  </sheetPr>
  <dimension ref="A1:IO61"/>
  <sheetViews>
    <sheetView view="pageBreakPreview" zoomScale="60" zoomScaleNormal="60" workbookViewId="0">
      <selection activeCell="K10" sqref="K10"/>
    </sheetView>
  </sheetViews>
  <sheetFormatPr baseColWidth="10" defaultColWidth="11.42578125" defaultRowHeight="12.75"/>
  <cols>
    <col min="1" max="1" width="45.28515625" style="516" customWidth="1"/>
    <col min="2" max="5" width="16.140625" style="516" customWidth="1"/>
    <col min="6" max="6" width="17.7109375" style="562" customWidth="1"/>
    <col min="7" max="7" width="14.7109375" style="562" customWidth="1"/>
    <col min="8" max="8" width="1.28515625" style="562" customWidth="1"/>
    <col min="9" max="11" width="16.140625" style="516" customWidth="1"/>
    <col min="12" max="12" width="16.140625" style="517" customWidth="1"/>
    <col min="13" max="13" width="17.7109375" style="517" customWidth="1"/>
    <col min="14" max="14" width="14.7109375" style="562" customWidth="1"/>
    <col min="15" max="15" width="1.28515625" style="516" customWidth="1"/>
    <col min="16" max="16" width="21.28515625" style="516" customWidth="1"/>
    <col min="17" max="17" width="12.85546875" style="514" hidden="1" customWidth="1"/>
    <col min="18" max="18" width="11.42578125" style="514"/>
    <col min="19" max="19" width="21.140625" style="514" customWidth="1"/>
    <col min="20" max="20" width="24.85546875" style="514" customWidth="1"/>
    <col min="21" max="21" width="15.85546875" style="514" customWidth="1"/>
    <col min="22" max="16384" width="11.42578125" style="514"/>
  </cols>
  <sheetData>
    <row r="1" spans="1:244" ht="43.5" customHeight="1">
      <c r="A1" s="679" t="s">
        <v>724</v>
      </c>
      <c r="B1" s="679"/>
      <c r="C1" s="679"/>
      <c r="D1" s="679"/>
      <c r="E1" s="679"/>
      <c r="F1" s="679"/>
      <c r="G1" s="679"/>
      <c r="H1" s="679"/>
      <c r="I1" s="679"/>
      <c r="J1" s="679"/>
      <c r="K1" s="679"/>
      <c r="L1" s="679"/>
      <c r="M1" s="679"/>
      <c r="N1" s="679"/>
      <c r="O1" s="679"/>
      <c r="P1" s="679"/>
    </row>
    <row r="2" spans="1:244" ht="42" customHeight="1">
      <c r="A2" s="680" t="s">
        <v>89</v>
      </c>
      <c r="B2" s="680"/>
      <c r="C2" s="680"/>
      <c r="D2" s="680"/>
      <c r="E2" s="680"/>
      <c r="F2" s="680"/>
      <c r="G2" s="680"/>
      <c r="H2" s="680"/>
      <c r="I2" s="680"/>
      <c r="J2" s="680"/>
      <c r="K2" s="680"/>
      <c r="L2" s="680"/>
      <c r="M2" s="680"/>
      <c r="N2" s="680"/>
      <c r="O2" s="680"/>
      <c r="P2" s="680"/>
    </row>
    <row r="3" spans="1:244" ht="15.75" customHeight="1">
      <c r="A3" s="515"/>
      <c r="B3" s="515"/>
      <c r="C3" s="515"/>
      <c r="D3" s="515"/>
      <c r="E3" s="515"/>
      <c r="F3" s="515"/>
      <c r="G3" s="515"/>
      <c r="H3" s="515"/>
      <c r="I3" s="515"/>
      <c r="J3" s="515"/>
      <c r="K3" s="515"/>
      <c r="L3" s="515"/>
      <c r="M3" s="515"/>
      <c r="N3" s="515"/>
      <c r="O3" s="515"/>
      <c r="P3" s="515"/>
    </row>
    <row r="4" spans="1:244" ht="15.75">
      <c r="A4" s="518"/>
      <c r="B4" s="518"/>
      <c r="C4" s="518"/>
      <c r="D4" s="518"/>
      <c r="E4" s="518"/>
      <c r="F4" s="518"/>
      <c r="G4" s="518"/>
      <c r="H4" s="518"/>
      <c r="I4" s="518"/>
      <c r="J4" s="518"/>
      <c r="K4" s="518"/>
      <c r="L4" s="519"/>
      <c r="M4" s="519"/>
      <c r="N4" s="518"/>
      <c r="O4" s="518"/>
      <c r="P4" s="518"/>
      <c r="Q4" s="521"/>
      <c r="R4" s="521"/>
      <c r="S4" s="521"/>
      <c r="T4" s="521"/>
      <c r="U4" s="521"/>
      <c r="V4" s="521"/>
    </row>
    <row r="5" spans="1:244" s="526" customFormat="1" ht="21.75" customHeight="1">
      <c r="A5" s="678" t="s">
        <v>725</v>
      </c>
      <c r="B5" s="678" t="s">
        <v>101</v>
      </c>
      <c r="C5" s="678"/>
      <c r="D5" s="678"/>
      <c r="E5" s="678"/>
      <c r="F5" s="678"/>
      <c r="G5" s="678"/>
      <c r="H5" s="523"/>
      <c r="I5" s="678" t="s">
        <v>102</v>
      </c>
      <c r="J5" s="678"/>
      <c r="K5" s="678"/>
      <c r="L5" s="678"/>
      <c r="M5" s="678"/>
      <c r="N5" s="678"/>
      <c r="O5" s="524"/>
      <c r="P5" s="678" t="s">
        <v>83</v>
      </c>
      <c r="Q5" s="525"/>
      <c r="R5" s="525"/>
      <c r="S5" s="525"/>
      <c r="T5" s="525"/>
      <c r="U5" s="525"/>
      <c r="V5" s="525"/>
      <c r="W5" s="525"/>
      <c r="X5" s="525"/>
      <c r="Y5" s="525"/>
      <c r="Z5" s="525"/>
      <c r="AA5" s="525"/>
      <c r="AB5" s="525"/>
      <c r="AC5" s="525"/>
      <c r="AD5" s="525"/>
      <c r="AE5" s="525"/>
      <c r="AF5" s="525"/>
      <c r="AG5" s="525"/>
      <c r="AH5" s="525"/>
      <c r="AI5" s="525"/>
      <c r="AJ5" s="525"/>
      <c r="AK5" s="525"/>
      <c r="AL5" s="525"/>
      <c r="AM5" s="525"/>
      <c r="AN5" s="525"/>
      <c r="AO5" s="525"/>
      <c r="AP5" s="525"/>
      <c r="AQ5" s="525"/>
      <c r="AR5" s="525"/>
      <c r="AS5" s="525"/>
      <c r="AT5" s="525"/>
      <c r="AU5" s="525"/>
      <c r="AV5" s="525"/>
      <c r="AW5" s="525"/>
      <c r="AX5" s="525"/>
      <c r="AY5" s="525"/>
      <c r="AZ5" s="525"/>
      <c r="BA5" s="525"/>
      <c r="BB5" s="525"/>
      <c r="BC5" s="525"/>
      <c r="BD5" s="525"/>
      <c r="BE5" s="525"/>
      <c r="BF5" s="525"/>
      <c r="BG5" s="525"/>
      <c r="BH5" s="525"/>
      <c r="BI5" s="525"/>
      <c r="BJ5" s="525"/>
      <c r="BK5" s="525"/>
      <c r="BL5" s="525"/>
      <c r="BM5" s="525"/>
      <c r="BN5" s="525"/>
      <c r="BO5" s="525"/>
      <c r="BP5" s="525"/>
      <c r="BQ5" s="525"/>
      <c r="BR5" s="525"/>
      <c r="BS5" s="525"/>
      <c r="BT5" s="525"/>
      <c r="BU5" s="525"/>
      <c r="BV5" s="525"/>
      <c r="BW5" s="525"/>
      <c r="BX5" s="525"/>
      <c r="BY5" s="525"/>
      <c r="BZ5" s="525"/>
      <c r="CA5" s="525"/>
      <c r="CB5" s="525"/>
      <c r="CC5" s="525"/>
      <c r="CD5" s="525"/>
      <c r="CE5" s="525"/>
      <c r="CF5" s="525"/>
      <c r="CG5" s="525"/>
      <c r="CH5" s="525"/>
      <c r="CI5" s="525"/>
      <c r="CJ5" s="525"/>
      <c r="CK5" s="525"/>
      <c r="CL5" s="525"/>
      <c r="CM5" s="525"/>
      <c r="CN5" s="525"/>
      <c r="CO5" s="525"/>
      <c r="CP5" s="525"/>
      <c r="CQ5" s="525"/>
      <c r="CR5" s="525"/>
      <c r="CS5" s="525"/>
      <c r="CT5" s="525"/>
      <c r="CU5" s="525"/>
      <c r="CV5" s="525"/>
      <c r="CW5" s="525"/>
      <c r="CX5" s="525"/>
      <c r="CY5" s="525"/>
      <c r="CZ5" s="525"/>
      <c r="DA5" s="525"/>
      <c r="DB5" s="525"/>
      <c r="DC5" s="525"/>
      <c r="DD5" s="525"/>
      <c r="DE5" s="525"/>
      <c r="DF5" s="525"/>
      <c r="DG5" s="525"/>
      <c r="DH5" s="525"/>
      <c r="DI5" s="525"/>
      <c r="DJ5" s="525"/>
      <c r="DK5" s="525"/>
      <c r="DL5" s="525"/>
      <c r="DM5" s="525"/>
      <c r="DN5" s="525"/>
      <c r="DO5" s="525"/>
      <c r="DP5" s="525"/>
      <c r="DQ5" s="525"/>
      <c r="DR5" s="525"/>
      <c r="DS5" s="525"/>
      <c r="DT5" s="525"/>
      <c r="DU5" s="525"/>
      <c r="DV5" s="525"/>
      <c r="DW5" s="525"/>
      <c r="DX5" s="525"/>
      <c r="DY5" s="525"/>
      <c r="DZ5" s="525"/>
      <c r="EA5" s="525"/>
      <c r="EB5" s="525"/>
      <c r="EC5" s="525"/>
      <c r="ED5" s="525"/>
      <c r="EE5" s="525"/>
      <c r="EF5" s="525"/>
      <c r="EG5" s="525"/>
      <c r="EH5" s="525"/>
      <c r="EI5" s="525"/>
      <c r="EJ5" s="525"/>
      <c r="EK5" s="525"/>
      <c r="EL5" s="525"/>
      <c r="EM5" s="525"/>
      <c r="EN5" s="525"/>
      <c r="EO5" s="525"/>
      <c r="EP5" s="525"/>
      <c r="EQ5" s="525"/>
      <c r="ER5" s="525"/>
      <c r="ES5" s="525"/>
      <c r="ET5" s="525"/>
      <c r="EU5" s="525"/>
      <c r="EV5" s="525"/>
      <c r="EW5" s="525"/>
      <c r="EX5" s="525"/>
      <c r="EY5" s="525"/>
      <c r="EZ5" s="525"/>
      <c r="FA5" s="525"/>
      <c r="FB5" s="525"/>
      <c r="FC5" s="525"/>
      <c r="FD5" s="525"/>
      <c r="FE5" s="525"/>
      <c r="FF5" s="525"/>
      <c r="FG5" s="525"/>
      <c r="FH5" s="525"/>
      <c r="FI5" s="525"/>
      <c r="FJ5" s="525"/>
      <c r="FK5" s="525"/>
      <c r="FL5" s="525"/>
      <c r="FM5" s="525"/>
      <c r="FN5" s="525"/>
      <c r="FO5" s="525"/>
      <c r="FP5" s="525"/>
      <c r="FQ5" s="525"/>
      <c r="FR5" s="525"/>
      <c r="FS5" s="525"/>
      <c r="FT5" s="525"/>
      <c r="FU5" s="525"/>
      <c r="FV5" s="525"/>
      <c r="FW5" s="525"/>
      <c r="FX5" s="525"/>
      <c r="FY5" s="525"/>
      <c r="FZ5" s="525"/>
      <c r="GA5" s="525"/>
      <c r="GB5" s="525"/>
      <c r="GC5" s="525"/>
      <c r="GD5" s="525"/>
      <c r="GE5" s="525"/>
      <c r="GF5" s="525"/>
      <c r="GG5" s="525"/>
      <c r="GH5" s="525"/>
      <c r="GI5" s="525"/>
      <c r="GJ5" s="525"/>
      <c r="GK5" s="525"/>
      <c r="GL5" s="525"/>
      <c r="GM5" s="525"/>
      <c r="GN5" s="525"/>
      <c r="GO5" s="525"/>
      <c r="GP5" s="525"/>
      <c r="GQ5" s="525"/>
      <c r="GR5" s="525"/>
      <c r="GS5" s="525"/>
      <c r="GT5" s="525"/>
      <c r="GU5" s="525"/>
      <c r="GV5" s="525"/>
      <c r="GW5" s="525"/>
      <c r="GX5" s="525"/>
      <c r="GY5" s="525"/>
      <c r="GZ5" s="525"/>
      <c r="HA5" s="525"/>
      <c r="HB5" s="525"/>
      <c r="HC5" s="525"/>
      <c r="HD5" s="525"/>
      <c r="HE5" s="525"/>
      <c r="HF5" s="525"/>
      <c r="HG5" s="525"/>
      <c r="HH5" s="525"/>
      <c r="HI5" s="525"/>
      <c r="HJ5" s="525"/>
      <c r="HK5" s="525"/>
      <c r="HL5" s="525"/>
      <c r="HM5" s="525"/>
      <c r="HN5" s="525"/>
      <c r="HO5" s="525"/>
      <c r="HP5" s="525"/>
      <c r="HQ5" s="525"/>
      <c r="HR5" s="525"/>
      <c r="HS5" s="525"/>
      <c r="HT5" s="525"/>
      <c r="HU5" s="525"/>
      <c r="HV5" s="525"/>
      <c r="HW5" s="525"/>
      <c r="HX5" s="525"/>
      <c r="HY5" s="525"/>
      <c r="HZ5" s="525"/>
      <c r="IA5" s="525"/>
      <c r="IB5" s="525"/>
      <c r="IC5" s="525"/>
      <c r="ID5" s="525"/>
      <c r="IE5" s="525"/>
      <c r="IF5" s="525"/>
      <c r="IG5" s="525"/>
      <c r="IH5" s="525"/>
      <c r="II5" s="525"/>
      <c r="IJ5" s="525"/>
    </row>
    <row r="6" spans="1:244" s="526" customFormat="1" ht="30.75" customHeight="1">
      <c r="A6" s="681"/>
      <c r="B6" s="676" t="s">
        <v>157</v>
      </c>
      <c r="C6" s="677"/>
      <c r="D6" s="676" t="s">
        <v>158</v>
      </c>
      <c r="E6" s="677"/>
      <c r="F6" s="678" t="s">
        <v>107</v>
      </c>
      <c r="G6" s="678" t="s">
        <v>48</v>
      </c>
      <c r="H6" s="527"/>
      <c r="I6" s="675" t="s">
        <v>157</v>
      </c>
      <c r="J6" s="675"/>
      <c r="K6" s="676" t="s">
        <v>158</v>
      </c>
      <c r="L6" s="677"/>
      <c r="M6" s="678" t="s">
        <v>107</v>
      </c>
      <c r="N6" s="678" t="s">
        <v>48</v>
      </c>
      <c r="O6" s="524"/>
      <c r="P6" s="681"/>
      <c r="Q6" s="528"/>
      <c r="R6" s="528"/>
      <c r="S6" s="528"/>
      <c r="T6" s="528"/>
      <c r="U6" s="528"/>
      <c r="V6" s="528"/>
      <c r="W6" s="525"/>
      <c r="X6" s="525"/>
      <c r="Y6" s="525"/>
      <c r="Z6" s="525"/>
      <c r="AA6" s="525"/>
      <c r="AB6" s="525"/>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5"/>
      <c r="BA6" s="525"/>
      <c r="BB6" s="525"/>
      <c r="BC6" s="525"/>
      <c r="BD6" s="525"/>
      <c r="BE6" s="525"/>
      <c r="BF6" s="525"/>
      <c r="BG6" s="525"/>
      <c r="BH6" s="525"/>
      <c r="BI6" s="525"/>
      <c r="BJ6" s="525"/>
      <c r="BK6" s="525"/>
      <c r="BL6" s="525"/>
      <c r="BM6" s="525"/>
      <c r="BN6" s="525"/>
      <c r="BO6" s="525"/>
      <c r="BP6" s="525"/>
      <c r="BQ6" s="525"/>
      <c r="BR6" s="525"/>
      <c r="BS6" s="525"/>
      <c r="BT6" s="525"/>
      <c r="BU6" s="525"/>
      <c r="BV6" s="525"/>
      <c r="BW6" s="525"/>
      <c r="BX6" s="525"/>
      <c r="BY6" s="525"/>
      <c r="BZ6" s="525"/>
      <c r="CA6" s="525"/>
      <c r="CB6" s="525"/>
      <c r="CC6" s="525"/>
      <c r="CD6" s="525"/>
      <c r="CE6" s="525"/>
      <c r="CF6" s="525"/>
      <c r="CG6" s="525"/>
      <c r="CH6" s="525"/>
      <c r="CI6" s="525"/>
      <c r="CJ6" s="525"/>
      <c r="CK6" s="525"/>
      <c r="CL6" s="525"/>
      <c r="CM6" s="525"/>
      <c r="CN6" s="525"/>
      <c r="CO6" s="525"/>
      <c r="CP6" s="525"/>
      <c r="CQ6" s="525"/>
      <c r="CR6" s="525"/>
      <c r="CS6" s="525"/>
      <c r="CT6" s="525"/>
      <c r="CU6" s="525"/>
      <c r="CV6" s="525"/>
      <c r="CW6" s="525"/>
      <c r="CX6" s="525"/>
      <c r="CY6" s="525"/>
      <c r="CZ6" s="525"/>
      <c r="DA6" s="525"/>
      <c r="DB6" s="525"/>
      <c r="DC6" s="525"/>
      <c r="DD6" s="525"/>
      <c r="DE6" s="525"/>
      <c r="DF6" s="525"/>
      <c r="DG6" s="525"/>
      <c r="DH6" s="525"/>
      <c r="DI6" s="525"/>
      <c r="DJ6" s="525"/>
      <c r="DK6" s="525"/>
      <c r="DL6" s="525"/>
      <c r="DM6" s="525"/>
      <c r="DN6" s="525"/>
      <c r="DO6" s="525"/>
      <c r="DP6" s="525"/>
      <c r="DQ6" s="525"/>
      <c r="DR6" s="525"/>
      <c r="DS6" s="525"/>
      <c r="DT6" s="525"/>
      <c r="DU6" s="525"/>
      <c r="DV6" s="525"/>
      <c r="DW6" s="525"/>
      <c r="DX6" s="525"/>
      <c r="DY6" s="525"/>
      <c r="DZ6" s="525"/>
      <c r="EA6" s="525"/>
      <c r="EB6" s="525"/>
      <c r="EC6" s="525"/>
      <c r="ED6" s="525"/>
      <c r="EE6" s="525"/>
      <c r="EF6" s="525"/>
      <c r="EG6" s="525"/>
      <c r="EH6" s="525"/>
      <c r="EI6" s="525"/>
      <c r="EJ6" s="525"/>
      <c r="EK6" s="525"/>
      <c r="EL6" s="525"/>
      <c r="EM6" s="525"/>
      <c r="EN6" s="525"/>
      <c r="EO6" s="525"/>
      <c r="EP6" s="525"/>
      <c r="EQ6" s="525"/>
      <c r="ER6" s="525"/>
      <c r="ES6" s="525"/>
      <c r="ET6" s="525"/>
      <c r="EU6" s="525"/>
      <c r="EV6" s="525"/>
      <c r="EW6" s="525"/>
      <c r="EX6" s="525"/>
      <c r="EY6" s="525"/>
      <c r="EZ6" s="525"/>
      <c r="FA6" s="525"/>
      <c r="FB6" s="525"/>
      <c r="FC6" s="525"/>
      <c r="FD6" s="525"/>
      <c r="FE6" s="525"/>
      <c r="FF6" s="525"/>
      <c r="FG6" s="525"/>
      <c r="FH6" s="525"/>
      <c r="FI6" s="525"/>
      <c r="FJ6" s="525"/>
      <c r="FK6" s="525"/>
      <c r="FL6" s="525"/>
      <c r="FM6" s="525"/>
      <c r="FN6" s="525"/>
      <c r="FO6" s="525"/>
      <c r="FP6" s="525"/>
      <c r="FQ6" s="525"/>
      <c r="FR6" s="525"/>
      <c r="FS6" s="525"/>
      <c r="FT6" s="525"/>
      <c r="FU6" s="525"/>
      <c r="FV6" s="525"/>
      <c r="FW6" s="525"/>
      <c r="FX6" s="525"/>
      <c r="FY6" s="525"/>
      <c r="FZ6" s="525"/>
      <c r="GA6" s="525"/>
      <c r="GB6" s="525"/>
      <c r="GC6" s="525"/>
      <c r="GD6" s="525"/>
      <c r="GE6" s="525"/>
      <c r="GF6" s="525"/>
      <c r="GG6" s="525"/>
      <c r="GH6" s="525"/>
      <c r="GI6" s="525"/>
      <c r="GJ6" s="525"/>
      <c r="GK6" s="525"/>
      <c r="GL6" s="525"/>
      <c r="GM6" s="525"/>
      <c r="GN6" s="525"/>
      <c r="GO6" s="525"/>
      <c r="GP6" s="525"/>
      <c r="GQ6" s="525"/>
      <c r="GR6" s="525"/>
      <c r="GS6" s="525"/>
      <c r="GT6" s="525"/>
      <c r="GU6" s="525"/>
      <c r="GV6" s="525"/>
      <c r="GW6" s="525"/>
      <c r="GX6" s="525"/>
      <c r="GY6" s="525"/>
      <c r="GZ6" s="525"/>
      <c r="HA6" s="525"/>
      <c r="HB6" s="525"/>
      <c r="HC6" s="525"/>
      <c r="HD6" s="525"/>
      <c r="HE6" s="525"/>
      <c r="HF6" s="525"/>
      <c r="HG6" s="525"/>
      <c r="HH6" s="525"/>
      <c r="HI6" s="525"/>
      <c r="HJ6" s="525"/>
      <c r="HK6" s="525"/>
      <c r="HL6" s="525"/>
      <c r="HM6" s="525"/>
      <c r="HN6" s="525"/>
      <c r="HO6" s="525"/>
      <c r="HP6" s="525"/>
      <c r="HQ6" s="525"/>
      <c r="HR6" s="525"/>
      <c r="HS6" s="525"/>
      <c r="HT6" s="525"/>
      <c r="HU6" s="525"/>
      <c r="HV6" s="525"/>
      <c r="HW6" s="525"/>
      <c r="HX6" s="525"/>
      <c r="HY6" s="525"/>
      <c r="HZ6" s="525"/>
      <c r="IA6" s="525"/>
      <c r="IB6" s="525"/>
      <c r="IC6" s="525"/>
      <c r="ID6" s="525"/>
      <c r="IE6" s="525"/>
      <c r="IF6" s="525"/>
      <c r="IG6" s="525"/>
      <c r="IH6" s="525"/>
      <c r="II6" s="525"/>
      <c r="IJ6" s="525"/>
    </row>
    <row r="7" spans="1:244" s="526" customFormat="1" ht="21.75" customHeight="1">
      <c r="A7" s="681"/>
      <c r="B7" s="485" t="s">
        <v>105</v>
      </c>
      <c r="C7" s="522" t="s">
        <v>106</v>
      </c>
      <c r="D7" s="522" t="s">
        <v>105</v>
      </c>
      <c r="E7" s="522" t="s">
        <v>106</v>
      </c>
      <c r="F7" s="678"/>
      <c r="G7" s="678"/>
      <c r="H7" s="527"/>
      <c r="I7" s="522" t="s">
        <v>105</v>
      </c>
      <c r="J7" s="522" t="s">
        <v>106</v>
      </c>
      <c r="K7" s="522" t="s">
        <v>105</v>
      </c>
      <c r="L7" s="522" t="s">
        <v>106</v>
      </c>
      <c r="M7" s="678"/>
      <c r="N7" s="678"/>
      <c r="O7" s="529"/>
      <c r="P7" s="681"/>
      <c r="Q7" s="528"/>
      <c r="R7" s="528"/>
      <c r="S7" s="528"/>
      <c r="T7" s="528"/>
      <c r="U7" s="528"/>
      <c r="V7" s="528"/>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row>
    <row r="8" spans="1:244" s="526" customFormat="1" ht="8.25" customHeight="1">
      <c r="A8" s="530"/>
      <c r="B8" s="530"/>
      <c r="C8" s="531"/>
      <c r="D8" s="531"/>
      <c r="E8" s="531"/>
      <c r="F8" s="531"/>
      <c r="G8" s="531"/>
      <c r="H8" s="527"/>
      <c r="I8" s="531"/>
      <c r="J8" s="531"/>
      <c r="K8" s="531"/>
      <c r="L8" s="531"/>
      <c r="M8" s="531"/>
      <c r="N8" s="531"/>
      <c r="O8" s="531"/>
      <c r="P8" s="531"/>
      <c r="Q8" s="532"/>
      <c r="R8" s="532"/>
      <c r="S8" s="532"/>
      <c r="T8" s="532"/>
      <c r="U8" s="532"/>
      <c r="V8" s="532"/>
      <c r="W8" s="533"/>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3"/>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c r="DT8" s="533"/>
      <c r="DU8" s="533"/>
      <c r="DV8" s="533"/>
      <c r="DW8" s="533"/>
      <c r="DX8" s="533"/>
      <c r="DY8" s="533"/>
      <c r="DZ8" s="533"/>
      <c r="EA8" s="533"/>
      <c r="EB8" s="533"/>
      <c r="EC8" s="533"/>
      <c r="ED8" s="533"/>
      <c r="EE8" s="533"/>
      <c r="EF8" s="533"/>
      <c r="EG8" s="533"/>
      <c r="EH8" s="533"/>
      <c r="EI8" s="533"/>
      <c r="EJ8" s="533"/>
      <c r="EK8" s="533"/>
      <c r="EL8" s="533"/>
      <c r="EM8" s="533"/>
      <c r="EN8" s="533"/>
      <c r="EO8" s="533"/>
      <c r="EP8" s="533"/>
      <c r="EQ8" s="533"/>
      <c r="ER8" s="533"/>
      <c r="ES8" s="533"/>
      <c r="ET8" s="533"/>
      <c r="EU8" s="533"/>
      <c r="EV8" s="533"/>
      <c r="EW8" s="533"/>
      <c r="EX8" s="533"/>
      <c r="EY8" s="533"/>
      <c r="EZ8" s="533"/>
      <c r="FA8" s="533"/>
      <c r="FB8" s="533"/>
      <c r="FC8" s="533"/>
      <c r="FD8" s="533"/>
      <c r="FE8" s="533"/>
      <c r="FF8" s="533"/>
      <c r="FG8" s="533"/>
      <c r="FH8" s="533"/>
      <c r="FI8" s="533"/>
      <c r="FJ8" s="533"/>
      <c r="FK8" s="533"/>
      <c r="FL8" s="533"/>
      <c r="FM8" s="533"/>
      <c r="FN8" s="533"/>
      <c r="FO8" s="533"/>
      <c r="FP8" s="533"/>
      <c r="FQ8" s="533"/>
      <c r="FR8" s="533"/>
      <c r="FS8" s="533"/>
      <c r="FT8" s="533"/>
      <c r="FU8" s="533"/>
      <c r="FV8" s="533"/>
      <c r="FW8" s="533"/>
      <c r="FX8" s="533"/>
      <c r="FY8" s="533"/>
      <c r="FZ8" s="533"/>
      <c r="GA8" s="533"/>
      <c r="GB8" s="533"/>
      <c r="GC8" s="533"/>
      <c r="GD8" s="533"/>
      <c r="GE8" s="533"/>
      <c r="GF8" s="533"/>
      <c r="GG8" s="533"/>
      <c r="GH8" s="533"/>
      <c r="GI8" s="533"/>
      <c r="GJ8" s="533"/>
      <c r="GK8" s="533"/>
      <c r="GL8" s="533"/>
      <c r="GM8" s="533"/>
      <c r="GN8" s="533"/>
      <c r="GO8" s="533"/>
      <c r="GP8" s="533"/>
      <c r="GQ8" s="533"/>
      <c r="GR8" s="533"/>
      <c r="GS8" s="533"/>
      <c r="GT8" s="533"/>
      <c r="GU8" s="533"/>
      <c r="GV8" s="533"/>
      <c r="GW8" s="533"/>
      <c r="GX8" s="533"/>
      <c r="GY8" s="533"/>
      <c r="GZ8" s="533"/>
      <c r="HA8" s="533"/>
      <c r="HB8" s="533"/>
      <c r="HC8" s="533"/>
      <c r="HD8" s="533"/>
      <c r="HE8" s="533"/>
      <c r="HF8" s="533"/>
      <c r="HG8" s="533"/>
      <c r="HH8" s="533"/>
      <c r="HI8" s="533"/>
      <c r="HJ8" s="533"/>
      <c r="HK8" s="533"/>
      <c r="HL8" s="533"/>
      <c r="HM8" s="533"/>
      <c r="HN8" s="533"/>
      <c r="HO8" s="533"/>
      <c r="HP8" s="533"/>
      <c r="HQ8" s="533"/>
      <c r="HR8" s="533"/>
      <c r="HS8" s="533"/>
      <c r="HT8" s="533"/>
      <c r="HU8" s="533"/>
      <c r="HV8" s="533"/>
      <c r="HW8" s="533"/>
      <c r="HX8" s="533"/>
      <c r="HY8" s="533"/>
      <c r="HZ8" s="533"/>
      <c r="IA8" s="533"/>
      <c r="IB8" s="533"/>
      <c r="IC8" s="533"/>
      <c r="ID8" s="533"/>
      <c r="IE8" s="533"/>
      <c r="IF8" s="533"/>
      <c r="IG8" s="533"/>
      <c r="IH8" s="533"/>
      <c r="II8" s="533"/>
      <c r="IJ8" s="533"/>
    </row>
    <row r="9" spans="1:244" s="520" customFormat="1" ht="32.1" customHeight="1">
      <c r="A9" s="534" t="s">
        <v>704</v>
      </c>
      <c r="B9" s="535">
        <v>3813</v>
      </c>
      <c r="C9" s="535">
        <v>300</v>
      </c>
      <c r="D9" s="535">
        <v>6696</v>
      </c>
      <c r="E9" s="535">
        <v>443</v>
      </c>
      <c r="F9" s="536">
        <v>11252</v>
      </c>
      <c r="G9" s="537">
        <v>94.158995815899587</v>
      </c>
      <c r="H9" s="538"/>
      <c r="I9" s="535">
        <v>290</v>
      </c>
      <c r="J9" s="535">
        <v>23</v>
      </c>
      <c r="K9" s="535">
        <v>363</v>
      </c>
      <c r="L9" s="535">
        <v>22</v>
      </c>
      <c r="M9" s="536">
        <v>698</v>
      </c>
      <c r="N9" s="537">
        <v>5.8410041841004183</v>
      </c>
      <c r="O9" s="539"/>
      <c r="P9" s="536">
        <v>11950</v>
      </c>
    </row>
    <row r="10" spans="1:244" s="520" customFormat="1" ht="32.1" customHeight="1">
      <c r="A10" s="534" t="s">
        <v>705</v>
      </c>
      <c r="B10" s="535">
        <v>2948</v>
      </c>
      <c r="C10" s="535">
        <v>276</v>
      </c>
      <c r="D10" s="535">
        <v>4787</v>
      </c>
      <c r="E10" s="535">
        <v>270</v>
      </c>
      <c r="F10" s="536">
        <v>8281</v>
      </c>
      <c r="G10" s="537">
        <v>89.922901509392986</v>
      </c>
      <c r="H10" s="538"/>
      <c r="I10" s="535">
        <v>417</v>
      </c>
      <c r="J10" s="535">
        <v>27</v>
      </c>
      <c r="K10" s="535">
        <v>469</v>
      </c>
      <c r="L10" s="535">
        <v>15</v>
      </c>
      <c r="M10" s="536">
        <v>928</v>
      </c>
      <c r="N10" s="537">
        <v>10.077098490607014</v>
      </c>
      <c r="O10" s="539"/>
      <c r="P10" s="536">
        <v>9209</v>
      </c>
    </row>
    <row r="11" spans="1:244" s="520" customFormat="1" ht="32.1" customHeight="1">
      <c r="A11" s="534" t="s">
        <v>706</v>
      </c>
      <c r="B11" s="535">
        <v>160</v>
      </c>
      <c r="C11" s="535"/>
      <c r="D11" s="535">
        <v>195</v>
      </c>
      <c r="E11" s="535"/>
      <c r="F11" s="536">
        <v>355</v>
      </c>
      <c r="G11" s="537">
        <v>85.336538461538467</v>
      </c>
      <c r="H11" s="538"/>
      <c r="I11" s="535">
        <v>11</v>
      </c>
      <c r="J11" s="535">
        <v>1</v>
      </c>
      <c r="K11" s="535">
        <v>49</v>
      </c>
      <c r="L11" s="535"/>
      <c r="M11" s="536">
        <v>61</v>
      </c>
      <c r="N11" s="537">
        <v>14.663461538461538</v>
      </c>
      <c r="O11" s="539"/>
      <c r="P11" s="536">
        <v>416</v>
      </c>
    </row>
    <row r="12" spans="1:244" s="520" customFormat="1" ht="32.1" customHeight="1">
      <c r="A12" s="534" t="s">
        <v>707</v>
      </c>
      <c r="B12" s="535">
        <v>103</v>
      </c>
      <c r="C12" s="535">
        <v>5</v>
      </c>
      <c r="D12" s="535">
        <v>164</v>
      </c>
      <c r="E12" s="535"/>
      <c r="F12" s="536">
        <v>272</v>
      </c>
      <c r="G12" s="537">
        <v>94.773519163763069</v>
      </c>
      <c r="H12" s="538"/>
      <c r="I12" s="535">
        <v>10</v>
      </c>
      <c r="J12" s="535"/>
      <c r="K12" s="535">
        <v>4</v>
      </c>
      <c r="L12" s="535">
        <v>1</v>
      </c>
      <c r="M12" s="536">
        <v>15</v>
      </c>
      <c r="N12" s="537">
        <v>5.2264808362369335</v>
      </c>
      <c r="O12" s="539"/>
      <c r="P12" s="536">
        <v>287</v>
      </c>
    </row>
    <row r="13" spans="1:244" s="520" customFormat="1" ht="32.1" customHeight="1">
      <c r="A13" s="534" t="s">
        <v>708</v>
      </c>
      <c r="B13" s="535">
        <v>7471</v>
      </c>
      <c r="C13" s="535">
        <v>426</v>
      </c>
      <c r="D13" s="535">
        <v>12333</v>
      </c>
      <c r="E13" s="535">
        <v>504</v>
      </c>
      <c r="F13" s="536">
        <v>20734</v>
      </c>
      <c r="G13" s="537">
        <v>89.270644966847499</v>
      </c>
      <c r="H13" s="538"/>
      <c r="I13" s="535">
        <v>1049</v>
      </c>
      <c r="J13" s="535">
        <v>94</v>
      </c>
      <c r="K13" s="535">
        <v>1296</v>
      </c>
      <c r="L13" s="535">
        <v>53</v>
      </c>
      <c r="M13" s="536">
        <v>2492</v>
      </c>
      <c r="N13" s="537">
        <v>10.729355033152501</v>
      </c>
      <c r="O13" s="539"/>
      <c r="P13" s="536">
        <v>23226</v>
      </c>
    </row>
    <row r="14" spans="1:244" s="520" customFormat="1" ht="32.1" customHeight="1">
      <c r="A14" s="534" t="s">
        <v>709</v>
      </c>
      <c r="B14" s="535">
        <v>11215</v>
      </c>
      <c r="C14" s="535">
        <v>757</v>
      </c>
      <c r="D14" s="535">
        <v>17937</v>
      </c>
      <c r="E14" s="535">
        <v>822</v>
      </c>
      <c r="F14" s="536">
        <v>30731</v>
      </c>
      <c r="G14" s="537">
        <v>87.029537537877715</v>
      </c>
      <c r="H14" s="538"/>
      <c r="I14" s="535">
        <v>1898</v>
      </c>
      <c r="J14" s="535">
        <v>112</v>
      </c>
      <c r="K14" s="535">
        <v>2475</v>
      </c>
      <c r="L14" s="535">
        <v>95</v>
      </c>
      <c r="M14" s="536">
        <v>4580</v>
      </c>
      <c r="N14" s="537">
        <v>12.970462462122285</v>
      </c>
      <c r="O14" s="539"/>
      <c r="P14" s="536">
        <v>35311</v>
      </c>
    </row>
    <row r="15" spans="1:244" s="520" customFormat="1" ht="32.1" customHeight="1">
      <c r="A15" s="534" t="s">
        <v>710</v>
      </c>
      <c r="B15" s="535">
        <v>8224</v>
      </c>
      <c r="C15" s="535">
        <v>471</v>
      </c>
      <c r="D15" s="535">
        <v>14916</v>
      </c>
      <c r="E15" s="535">
        <v>606</v>
      </c>
      <c r="F15" s="536">
        <v>24217</v>
      </c>
      <c r="G15" s="537">
        <v>87.055144151268962</v>
      </c>
      <c r="H15" s="538"/>
      <c r="I15" s="535">
        <v>1657</v>
      </c>
      <c r="J15" s="535">
        <v>129</v>
      </c>
      <c r="K15" s="535">
        <v>1724</v>
      </c>
      <c r="L15" s="535">
        <v>91</v>
      </c>
      <c r="M15" s="536">
        <v>3601</v>
      </c>
      <c r="N15" s="537">
        <v>12.944855848731038</v>
      </c>
      <c r="O15" s="539"/>
      <c r="P15" s="536">
        <v>27818</v>
      </c>
    </row>
    <row r="16" spans="1:244" s="520" customFormat="1" ht="32.1" customHeight="1">
      <c r="A16" s="534" t="s">
        <v>711</v>
      </c>
      <c r="B16" s="535">
        <v>20329</v>
      </c>
      <c r="C16" s="535">
        <v>1436</v>
      </c>
      <c r="D16" s="535">
        <v>34280</v>
      </c>
      <c r="E16" s="535">
        <v>1660</v>
      </c>
      <c r="F16" s="536">
        <v>57705</v>
      </c>
      <c r="G16" s="537">
        <v>86.135864941113255</v>
      </c>
      <c r="H16" s="538"/>
      <c r="I16" s="535">
        <v>3508</v>
      </c>
      <c r="J16" s="535">
        <v>395</v>
      </c>
      <c r="K16" s="535">
        <v>5085</v>
      </c>
      <c r="L16" s="535">
        <v>300</v>
      </c>
      <c r="M16" s="536">
        <v>9288</v>
      </c>
      <c r="N16" s="537">
        <v>13.864135058886749</v>
      </c>
      <c r="O16" s="539"/>
      <c r="P16" s="536">
        <v>66993</v>
      </c>
    </row>
    <row r="17" spans="1:249" s="520" customFormat="1" ht="32.1" customHeight="1">
      <c r="A17" s="534" t="s">
        <v>712</v>
      </c>
      <c r="B17" s="535">
        <v>5646</v>
      </c>
      <c r="C17" s="535">
        <v>471</v>
      </c>
      <c r="D17" s="535">
        <v>11004</v>
      </c>
      <c r="E17" s="535">
        <v>557</v>
      </c>
      <c r="F17" s="536">
        <v>17678</v>
      </c>
      <c r="G17" s="537">
        <v>85.37209639252427</v>
      </c>
      <c r="H17" s="538"/>
      <c r="I17" s="535">
        <v>1098</v>
      </c>
      <c r="J17" s="535">
        <v>120</v>
      </c>
      <c r="K17" s="535">
        <v>1705</v>
      </c>
      <c r="L17" s="535">
        <v>106</v>
      </c>
      <c r="M17" s="536">
        <v>3029</v>
      </c>
      <c r="N17" s="537">
        <v>14.627903607475734</v>
      </c>
      <c r="O17" s="539"/>
      <c r="P17" s="536">
        <v>20707</v>
      </c>
    </row>
    <row r="18" spans="1:249" s="520" customFormat="1" ht="32.1" customHeight="1">
      <c r="A18" s="534" t="s">
        <v>713</v>
      </c>
      <c r="B18" s="535">
        <v>7563</v>
      </c>
      <c r="C18" s="535">
        <v>581</v>
      </c>
      <c r="D18" s="535">
        <v>9459</v>
      </c>
      <c r="E18" s="535">
        <v>512</v>
      </c>
      <c r="F18" s="536">
        <v>18115</v>
      </c>
      <c r="G18" s="537">
        <v>85.53283913310355</v>
      </c>
      <c r="H18" s="538"/>
      <c r="I18" s="535">
        <v>1179</v>
      </c>
      <c r="J18" s="535">
        <v>136</v>
      </c>
      <c r="K18" s="535">
        <v>1635</v>
      </c>
      <c r="L18" s="535">
        <v>114</v>
      </c>
      <c r="M18" s="536">
        <v>3064</v>
      </c>
      <c r="N18" s="537">
        <v>14.467160866896455</v>
      </c>
      <c r="O18" s="539"/>
      <c r="P18" s="536">
        <v>21179</v>
      </c>
    </row>
    <row r="19" spans="1:249" s="520" customFormat="1" ht="32.1" customHeight="1">
      <c r="A19" s="534" t="s">
        <v>714</v>
      </c>
      <c r="B19" s="535">
        <v>941</v>
      </c>
      <c r="C19" s="535">
        <v>45</v>
      </c>
      <c r="D19" s="535">
        <v>1137</v>
      </c>
      <c r="E19" s="535">
        <v>18</v>
      </c>
      <c r="F19" s="536">
        <v>2141</v>
      </c>
      <c r="G19" s="537">
        <v>90.681914443032611</v>
      </c>
      <c r="H19" s="538"/>
      <c r="I19" s="535">
        <v>81</v>
      </c>
      <c r="J19" s="535">
        <v>4</v>
      </c>
      <c r="K19" s="535">
        <v>131</v>
      </c>
      <c r="L19" s="535">
        <v>4</v>
      </c>
      <c r="M19" s="536">
        <v>220</v>
      </c>
      <c r="N19" s="537">
        <v>9.3180855569673859</v>
      </c>
      <c r="O19" s="539"/>
      <c r="P19" s="536">
        <v>2361</v>
      </c>
    </row>
    <row r="20" spans="1:249" s="520" customFormat="1" ht="32.1" customHeight="1">
      <c r="A20" s="534" t="s">
        <v>715</v>
      </c>
      <c r="B20" s="535">
        <v>1218</v>
      </c>
      <c r="C20" s="535">
        <v>115</v>
      </c>
      <c r="D20" s="535">
        <v>1391</v>
      </c>
      <c r="E20" s="535">
        <v>112</v>
      </c>
      <c r="F20" s="536">
        <v>2836</v>
      </c>
      <c r="G20" s="537">
        <v>87.720383544695324</v>
      </c>
      <c r="H20" s="538"/>
      <c r="I20" s="535">
        <v>127</v>
      </c>
      <c r="J20" s="535">
        <v>19</v>
      </c>
      <c r="K20" s="535">
        <v>226</v>
      </c>
      <c r="L20" s="535">
        <v>25</v>
      </c>
      <c r="M20" s="536">
        <v>397</v>
      </c>
      <c r="N20" s="537">
        <v>12.279616455304671</v>
      </c>
      <c r="O20" s="539"/>
      <c r="P20" s="536">
        <v>3233</v>
      </c>
    </row>
    <row r="21" spans="1:249" s="520" customFormat="1" ht="32.1" customHeight="1">
      <c r="A21" s="534" t="s">
        <v>716</v>
      </c>
      <c r="B21" s="535">
        <v>1752</v>
      </c>
      <c r="C21" s="535">
        <v>155</v>
      </c>
      <c r="D21" s="535">
        <v>2094</v>
      </c>
      <c r="E21" s="535">
        <v>176</v>
      </c>
      <c r="F21" s="536">
        <v>4177</v>
      </c>
      <c r="G21" s="537">
        <v>80.388760585065441</v>
      </c>
      <c r="H21" s="538"/>
      <c r="I21" s="535">
        <v>426</v>
      </c>
      <c r="J21" s="535">
        <v>38</v>
      </c>
      <c r="K21" s="535">
        <v>528</v>
      </c>
      <c r="L21" s="535">
        <v>27</v>
      </c>
      <c r="M21" s="536">
        <v>1019</v>
      </c>
      <c r="N21" s="537">
        <v>19.611239414934566</v>
      </c>
      <c r="O21" s="539"/>
      <c r="P21" s="536">
        <v>5196</v>
      </c>
    </row>
    <row r="22" spans="1:249" s="520" customFormat="1" ht="32.1" customHeight="1">
      <c r="A22" s="534" t="s">
        <v>717</v>
      </c>
      <c r="B22" s="535">
        <v>2525</v>
      </c>
      <c r="C22" s="535">
        <v>255</v>
      </c>
      <c r="D22" s="535">
        <v>2246</v>
      </c>
      <c r="E22" s="535">
        <v>227</v>
      </c>
      <c r="F22" s="536">
        <v>5253</v>
      </c>
      <c r="G22" s="537">
        <v>83.873543030496563</v>
      </c>
      <c r="H22" s="538"/>
      <c r="I22" s="535">
        <v>435</v>
      </c>
      <c r="J22" s="535">
        <v>86</v>
      </c>
      <c r="K22" s="535">
        <v>452</v>
      </c>
      <c r="L22" s="535">
        <v>37</v>
      </c>
      <c r="M22" s="536">
        <v>1010</v>
      </c>
      <c r="N22" s="537">
        <v>16.126456969503433</v>
      </c>
      <c r="O22" s="539"/>
      <c r="P22" s="536">
        <v>6263</v>
      </c>
    </row>
    <row r="23" spans="1:249" s="520" customFormat="1" ht="32.1" customHeight="1">
      <c r="A23" s="534" t="s">
        <v>718</v>
      </c>
      <c r="B23" s="535">
        <v>22</v>
      </c>
      <c r="C23" s="535">
        <v>5</v>
      </c>
      <c r="D23" s="535">
        <v>29</v>
      </c>
      <c r="E23" s="535">
        <v>4</v>
      </c>
      <c r="F23" s="536">
        <v>60</v>
      </c>
      <c r="G23" s="537">
        <v>68.965517241379317</v>
      </c>
      <c r="H23" s="538"/>
      <c r="I23" s="535">
        <v>13</v>
      </c>
      <c r="J23" s="535">
        <v>3</v>
      </c>
      <c r="K23" s="535">
        <v>11</v>
      </c>
      <c r="L23" s="535"/>
      <c r="M23" s="536">
        <v>27</v>
      </c>
      <c r="N23" s="537">
        <v>31.03448275862069</v>
      </c>
      <c r="O23" s="539"/>
      <c r="P23" s="536">
        <v>87</v>
      </c>
    </row>
    <row r="24" spans="1:249" s="520" customFormat="1" ht="32.1" customHeight="1">
      <c r="A24" s="534" t="s">
        <v>719</v>
      </c>
      <c r="B24" s="535">
        <v>108</v>
      </c>
      <c r="C24" s="535">
        <v>14</v>
      </c>
      <c r="D24" s="535">
        <v>69</v>
      </c>
      <c r="E24" s="535">
        <v>6</v>
      </c>
      <c r="F24" s="536">
        <v>197</v>
      </c>
      <c r="G24" s="537">
        <v>72.962962962962962</v>
      </c>
      <c r="H24" s="538"/>
      <c r="I24" s="535">
        <v>41</v>
      </c>
      <c r="J24" s="535">
        <v>6</v>
      </c>
      <c r="K24" s="535">
        <v>24</v>
      </c>
      <c r="L24" s="535">
        <v>2</v>
      </c>
      <c r="M24" s="536">
        <v>73</v>
      </c>
      <c r="N24" s="537">
        <v>27.037037037037038</v>
      </c>
      <c r="O24" s="539"/>
      <c r="P24" s="536">
        <v>270</v>
      </c>
    </row>
    <row r="25" spans="1:249" s="520" customFormat="1" ht="32.1" customHeight="1">
      <c r="A25" s="534" t="s">
        <v>720</v>
      </c>
      <c r="B25" s="535">
        <v>4</v>
      </c>
      <c r="C25" s="535"/>
      <c r="D25" s="535">
        <v>4</v>
      </c>
      <c r="E25" s="535"/>
      <c r="F25" s="536">
        <v>8</v>
      </c>
      <c r="G25" s="537">
        <v>72.727272727272734</v>
      </c>
      <c r="H25" s="538"/>
      <c r="I25" s="535">
        <v>3</v>
      </c>
      <c r="J25" s="535"/>
      <c r="K25" s="535"/>
      <c r="L25" s="535"/>
      <c r="M25" s="536">
        <v>3</v>
      </c>
      <c r="N25" s="537">
        <v>27.272727272727273</v>
      </c>
      <c r="O25" s="539"/>
      <c r="P25" s="536">
        <v>11</v>
      </c>
    </row>
    <row r="26" spans="1:249" s="520" customFormat="1" ht="32.1" customHeight="1">
      <c r="A26" s="534" t="s">
        <v>721</v>
      </c>
      <c r="B26" s="535">
        <v>21</v>
      </c>
      <c r="C26" s="535">
        <v>1</v>
      </c>
      <c r="D26" s="535">
        <v>8</v>
      </c>
      <c r="E26" s="535">
        <v>1</v>
      </c>
      <c r="F26" s="536">
        <v>31</v>
      </c>
      <c r="G26" s="537">
        <v>70.454545454545453</v>
      </c>
      <c r="H26" s="538"/>
      <c r="I26" s="535">
        <v>6</v>
      </c>
      <c r="J26" s="535">
        <v>2</v>
      </c>
      <c r="K26" s="535">
        <v>3</v>
      </c>
      <c r="L26" s="535">
        <v>2</v>
      </c>
      <c r="M26" s="536">
        <v>13</v>
      </c>
      <c r="N26" s="537">
        <v>29.545454545454547</v>
      </c>
      <c r="O26" s="539"/>
      <c r="P26" s="536">
        <v>44</v>
      </c>
    </row>
    <row r="27" spans="1:249" s="526" customFormat="1" ht="6" customHeight="1">
      <c r="A27" s="540"/>
      <c r="B27" s="541"/>
      <c r="C27" s="542"/>
      <c r="D27" s="542"/>
      <c r="E27" s="543"/>
      <c r="F27" s="543"/>
      <c r="G27" s="543"/>
      <c r="H27" s="544"/>
      <c r="I27" s="542"/>
      <c r="J27" s="542"/>
      <c r="K27" s="542"/>
      <c r="L27" s="543"/>
      <c r="M27" s="543"/>
      <c r="N27" s="543"/>
      <c r="O27" s="542"/>
      <c r="P27" s="545"/>
      <c r="Q27" s="520"/>
      <c r="R27" s="520"/>
      <c r="S27" s="520"/>
      <c r="T27" s="520"/>
      <c r="U27" s="520"/>
      <c r="V27" s="520"/>
    </row>
    <row r="28" spans="1:249" s="553" customFormat="1" ht="32.1" customHeight="1">
      <c r="A28" s="546" t="s">
        <v>104</v>
      </c>
      <c r="B28" s="547">
        <v>74063</v>
      </c>
      <c r="C28" s="547">
        <v>5313</v>
      </c>
      <c r="D28" s="547">
        <v>118749</v>
      </c>
      <c r="E28" s="547">
        <v>5918</v>
      </c>
      <c r="F28" s="547">
        <v>204043</v>
      </c>
      <c r="G28" s="548">
        <v>86.98931194870417</v>
      </c>
      <c r="H28" s="549"/>
      <c r="I28" s="547">
        <v>12249</v>
      </c>
      <c r="J28" s="547">
        <v>1195</v>
      </c>
      <c r="K28" s="547">
        <v>16180</v>
      </c>
      <c r="L28" s="547">
        <v>894</v>
      </c>
      <c r="M28" s="547">
        <v>30518</v>
      </c>
      <c r="N28" s="550">
        <v>13.010688051295825</v>
      </c>
      <c r="O28" s="551"/>
      <c r="P28" s="552">
        <v>234561</v>
      </c>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4"/>
      <c r="CU28" s="554"/>
      <c r="CV28" s="554"/>
      <c r="CW28" s="554"/>
      <c r="CX28" s="554"/>
      <c r="CY28" s="554"/>
      <c r="CZ28" s="554"/>
      <c r="DA28" s="554"/>
      <c r="DB28" s="554"/>
      <c r="DC28" s="554"/>
      <c r="DD28" s="554"/>
      <c r="DE28" s="554"/>
      <c r="DF28" s="554"/>
      <c r="DG28" s="554"/>
      <c r="DH28" s="554"/>
      <c r="DI28" s="554"/>
      <c r="DJ28" s="554"/>
      <c r="DK28" s="554"/>
      <c r="DL28" s="554"/>
      <c r="DM28" s="554"/>
      <c r="DN28" s="554"/>
      <c r="DO28" s="554"/>
      <c r="DP28" s="554"/>
      <c r="DQ28" s="554"/>
      <c r="DR28" s="554"/>
      <c r="DS28" s="554"/>
      <c r="DT28" s="554"/>
      <c r="DU28" s="554"/>
      <c r="DV28" s="554"/>
      <c r="DW28" s="554"/>
      <c r="DX28" s="554"/>
      <c r="DY28" s="554"/>
      <c r="DZ28" s="554"/>
      <c r="EA28" s="554"/>
      <c r="EB28" s="554"/>
      <c r="EC28" s="554"/>
      <c r="ED28" s="554"/>
      <c r="EE28" s="554"/>
      <c r="EF28" s="554"/>
      <c r="EG28" s="554"/>
      <c r="EH28" s="554"/>
      <c r="EI28" s="554"/>
      <c r="EJ28" s="554"/>
      <c r="EK28" s="554"/>
      <c r="EL28" s="554"/>
      <c r="EM28" s="554"/>
      <c r="EN28" s="554"/>
      <c r="EO28" s="554"/>
      <c r="EP28" s="554"/>
      <c r="EQ28" s="554"/>
      <c r="ER28" s="554"/>
      <c r="ES28" s="554"/>
      <c r="ET28" s="554"/>
      <c r="EU28" s="554"/>
      <c r="EV28" s="554"/>
      <c r="EW28" s="554"/>
      <c r="EX28" s="554"/>
      <c r="EY28" s="554"/>
      <c r="EZ28" s="554"/>
      <c r="FA28" s="554"/>
      <c r="FB28" s="554"/>
      <c r="FC28" s="554"/>
      <c r="FD28" s="554"/>
      <c r="FE28" s="554"/>
      <c r="FF28" s="554"/>
      <c r="FG28" s="554"/>
      <c r="FH28" s="554"/>
      <c r="FI28" s="554"/>
      <c r="FJ28" s="554"/>
      <c r="FK28" s="554"/>
      <c r="FL28" s="554"/>
      <c r="FM28" s="554"/>
      <c r="FN28" s="554"/>
      <c r="FO28" s="554"/>
      <c r="FP28" s="554"/>
      <c r="FQ28" s="554"/>
      <c r="FR28" s="554"/>
      <c r="FS28" s="554"/>
      <c r="FT28" s="554"/>
      <c r="FU28" s="554"/>
      <c r="FV28" s="554"/>
      <c r="FW28" s="554"/>
      <c r="FX28" s="554"/>
      <c r="FY28" s="554"/>
      <c r="FZ28" s="554"/>
      <c r="GA28" s="554"/>
      <c r="GB28" s="554"/>
      <c r="GC28" s="554"/>
      <c r="GD28" s="554"/>
      <c r="GE28" s="554"/>
      <c r="GF28" s="554"/>
      <c r="GG28" s="554"/>
      <c r="GH28" s="554"/>
      <c r="GI28" s="554"/>
      <c r="GJ28" s="554"/>
      <c r="GK28" s="554"/>
      <c r="GL28" s="554"/>
      <c r="GM28" s="554"/>
      <c r="GN28" s="554"/>
      <c r="GO28" s="554"/>
      <c r="GP28" s="554"/>
      <c r="GQ28" s="554"/>
      <c r="GR28" s="554"/>
      <c r="GS28" s="554"/>
      <c r="GT28" s="554"/>
      <c r="GU28" s="554"/>
      <c r="GV28" s="554"/>
      <c r="GW28" s="554"/>
      <c r="GX28" s="554"/>
      <c r="GY28" s="554"/>
      <c r="GZ28" s="554"/>
      <c r="HA28" s="554"/>
      <c r="HB28" s="554"/>
      <c r="HC28" s="554"/>
      <c r="HD28" s="554"/>
      <c r="HE28" s="554"/>
      <c r="HF28" s="554"/>
      <c r="HG28" s="554"/>
      <c r="HH28" s="554"/>
      <c r="HI28" s="554"/>
      <c r="HJ28" s="554"/>
      <c r="HK28" s="554"/>
      <c r="HL28" s="554"/>
      <c r="HM28" s="554"/>
      <c r="HN28" s="554"/>
      <c r="HO28" s="554"/>
      <c r="HP28" s="554"/>
      <c r="HQ28" s="554"/>
      <c r="HR28" s="554"/>
      <c r="HS28" s="554"/>
      <c r="HT28" s="554"/>
      <c r="HU28" s="554"/>
      <c r="HV28" s="554"/>
      <c r="HW28" s="554"/>
      <c r="HX28" s="554"/>
      <c r="HY28" s="554"/>
      <c r="HZ28" s="554"/>
      <c r="IA28" s="554"/>
      <c r="IB28" s="554"/>
      <c r="IC28" s="554"/>
      <c r="ID28" s="554"/>
      <c r="IE28" s="554"/>
      <c r="IF28" s="554"/>
      <c r="IG28" s="554"/>
      <c r="IH28" s="554"/>
      <c r="II28" s="554"/>
      <c r="IJ28" s="554"/>
    </row>
    <row r="29" spans="1:249" s="526" customFormat="1" ht="12" customHeight="1">
      <c r="A29" s="555"/>
      <c r="B29" s="556"/>
      <c r="C29" s="557"/>
      <c r="D29" s="557"/>
      <c r="E29" s="557"/>
      <c r="F29" s="557"/>
      <c r="G29" s="557"/>
      <c r="H29" s="558"/>
      <c r="I29" s="557"/>
      <c r="J29" s="557"/>
      <c r="K29" s="557"/>
      <c r="L29" s="557"/>
      <c r="M29" s="557"/>
      <c r="N29" s="557"/>
      <c r="O29" s="557"/>
      <c r="P29" s="557"/>
      <c r="Q29" s="520"/>
      <c r="R29" s="520"/>
      <c r="S29" s="520"/>
      <c r="T29" s="520"/>
      <c r="U29" s="520"/>
      <c r="V29" s="520"/>
    </row>
    <row r="30" spans="1:249" s="526" customFormat="1" ht="15.75">
      <c r="A30" s="481"/>
      <c r="B30" s="559"/>
      <c r="C30" s="558"/>
      <c r="D30" s="558"/>
      <c r="E30" s="558"/>
      <c r="F30" s="558"/>
      <c r="G30" s="558"/>
      <c r="H30" s="558"/>
      <c r="I30" s="558"/>
      <c r="J30" s="558"/>
      <c r="K30" s="558"/>
      <c r="L30" s="560"/>
      <c r="M30" s="560"/>
      <c r="N30" s="558"/>
      <c r="O30" s="558"/>
      <c r="P30" s="558"/>
      <c r="Q30" s="520"/>
      <c r="R30" s="520"/>
      <c r="S30" s="520"/>
      <c r="T30" s="520"/>
      <c r="U30" s="520"/>
      <c r="V30" s="520"/>
    </row>
    <row r="31" spans="1:249" s="559" customFormat="1" ht="15.75">
      <c r="A31" s="561" t="s">
        <v>726</v>
      </c>
      <c r="C31" s="558"/>
      <c r="D31" s="558"/>
      <c r="E31" s="558"/>
      <c r="F31" s="558"/>
      <c r="G31" s="558"/>
      <c r="H31" s="558"/>
      <c r="I31" s="558"/>
      <c r="J31" s="558"/>
      <c r="K31" s="558"/>
      <c r="L31" s="560"/>
      <c r="M31" s="560"/>
      <c r="N31" s="558"/>
      <c r="O31" s="558"/>
      <c r="P31" s="558"/>
      <c r="Q31" s="520"/>
      <c r="R31" s="520"/>
      <c r="S31" s="520"/>
      <c r="T31" s="520"/>
      <c r="U31" s="520"/>
      <c r="V31" s="520"/>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26"/>
      <c r="BG31" s="526"/>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6"/>
      <c r="DC31" s="526"/>
      <c r="DD31" s="526"/>
      <c r="DE31" s="526"/>
      <c r="DF31" s="526"/>
      <c r="DG31" s="526"/>
      <c r="DH31" s="526"/>
      <c r="DI31" s="526"/>
      <c r="DJ31" s="526"/>
      <c r="DK31" s="526"/>
      <c r="DL31" s="526"/>
      <c r="DM31" s="526"/>
      <c r="DN31" s="526"/>
      <c r="DO31" s="526"/>
      <c r="DP31" s="526"/>
      <c r="DQ31" s="526"/>
      <c r="DR31" s="526"/>
      <c r="DS31" s="526"/>
      <c r="DT31" s="526"/>
      <c r="DU31" s="526"/>
      <c r="DV31" s="526"/>
      <c r="DW31" s="526"/>
      <c r="DX31" s="526"/>
      <c r="DY31" s="526"/>
      <c r="DZ31" s="526"/>
      <c r="EA31" s="526"/>
      <c r="EB31" s="526"/>
      <c r="EC31" s="526"/>
      <c r="ED31" s="526"/>
      <c r="EE31" s="526"/>
      <c r="EF31" s="526"/>
      <c r="EG31" s="526"/>
      <c r="EH31" s="526"/>
      <c r="EI31" s="526"/>
      <c r="EJ31" s="526"/>
      <c r="EK31" s="526"/>
      <c r="EL31" s="526"/>
      <c r="EM31" s="526"/>
      <c r="EN31" s="526"/>
      <c r="EO31" s="526"/>
      <c r="EP31" s="526"/>
      <c r="EQ31" s="526"/>
      <c r="ER31" s="526"/>
      <c r="ES31" s="526"/>
      <c r="ET31" s="526"/>
      <c r="EU31" s="526"/>
      <c r="EV31" s="526"/>
      <c r="EW31" s="526"/>
      <c r="EX31" s="526"/>
      <c r="EY31" s="526"/>
      <c r="EZ31" s="526"/>
      <c r="FA31" s="526"/>
      <c r="FB31" s="526"/>
      <c r="FC31" s="526"/>
      <c r="FD31" s="526"/>
      <c r="FE31" s="526"/>
      <c r="FF31" s="526"/>
      <c r="FG31" s="526"/>
      <c r="FH31" s="526"/>
      <c r="FI31" s="526"/>
      <c r="FJ31" s="526"/>
      <c r="FK31" s="526"/>
      <c r="FL31" s="526"/>
      <c r="FM31" s="526"/>
      <c r="FN31" s="526"/>
      <c r="FO31" s="526"/>
      <c r="FP31" s="526"/>
      <c r="FQ31" s="526"/>
      <c r="FR31" s="526"/>
      <c r="FS31" s="526"/>
      <c r="FT31" s="526"/>
      <c r="FU31" s="526"/>
      <c r="FV31" s="526"/>
      <c r="FW31" s="526"/>
      <c r="FX31" s="526"/>
      <c r="FY31" s="526"/>
      <c r="FZ31" s="526"/>
      <c r="GA31" s="526"/>
      <c r="GB31" s="526"/>
      <c r="GC31" s="526"/>
      <c r="GD31" s="526"/>
      <c r="GE31" s="526"/>
      <c r="GF31" s="526"/>
      <c r="GG31" s="526"/>
      <c r="GH31" s="526"/>
      <c r="GI31" s="526"/>
      <c r="GJ31" s="526"/>
      <c r="GK31" s="526"/>
      <c r="GL31" s="526"/>
      <c r="GM31" s="526"/>
      <c r="GN31" s="526"/>
      <c r="GO31" s="526"/>
      <c r="GP31" s="526"/>
      <c r="GQ31" s="526"/>
      <c r="GR31" s="526"/>
      <c r="GS31" s="526"/>
      <c r="GT31" s="526"/>
      <c r="GU31" s="526"/>
      <c r="GV31" s="526"/>
      <c r="GW31" s="526"/>
      <c r="GX31" s="526"/>
      <c r="GY31" s="526"/>
      <c r="GZ31" s="526"/>
      <c r="HA31" s="526"/>
      <c r="HB31" s="526"/>
      <c r="HC31" s="526"/>
      <c r="HD31" s="526"/>
      <c r="HE31" s="526"/>
      <c r="HF31" s="526"/>
      <c r="HG31" s="526"/>
      <c r="HH31" s="526"/>
      <c r="HI31" s="526"/>
      <c r="HJ31" s="526"/>
      <c r="HK31" s="526"/>
      <c r="HL31" s="526"/>
      <c r="HM31" s="526"/>
      <c r="HN31" s="526"/>
      <c r="HO31" s="526"/>
      <c r="HP31" s="526"/>
      <c r="HQ31" s="526"/>
      <c r="HR31" s="526"/>
      <c r="HS31" s="526"/>
      <c r="HT31" s="526"/>
      <c r="HU31" s="526"/>
      <c r="HV31" s="526"/>
      <c r="HW31" s="526"/>
      <c r="HX31" s="526"/>
      <c r="HY31" s="526"/>
      <c r="HZ31" s="526"/>
      <c r="IA31" s="526"/>
      <c r="IB31" s="526"/>
      <c r="IC31" s="526"/>
      <c r="ID31" s="526"/>
      <c r="IE31" s="526"/>
      <c r="IF31" s="526"/>
      <c r="IG31" s="526"/>
      <c r="IH31" s="526"/>
      <c r="II31" s="526"/>
      <c r="IJ31" s="526"/>
      <c r="IK31" s="526"/>
      <c r="IL31" s="526"/>
      <c r="IM31" s="526"/>
      <c r="IN31" s="526"/>
      <c r="IO31" s="526"/>
    </row>
    <row r="32" spans="1:249" s="559" customFormat="1" ht="15.75">
      <c r="A32" s="561" t="s">
        <v>96</v>
      </c>
      <c r="C32" s="558"/>
      <c r="D32" s="558"/>
      <c r="E32" s="558"/>
      <c r="F32" s="558"/>
      <c r="G32" s="558"/>
      <c r="H32" s="558"/>
      <c r="I32" s="558"/>
      <c r="J32" s="558"/>
      <c r="K32" s="558"/>
      <c r="L32" s="560"/>
      <c r="M32" s="560"/>
      <c r="N32" s="558"/>
      <c r="O32" s="558"/>
      <c r="P32" s="558"/>
      <c r="Q32" s="520"/>
      <c r="R32" s="520"/>
      <c r="S32" s="520"/>
      <c r="T32" s="520"/>
      <c r="U32" s="520"/>
      <c r="V32" s="520"/>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6"/>
      <c r="DC32" s="526"/>
      <c r="DD32" s="526"/>
      <c r="DE32" s="526"/>
      <c r="DF32" s="526"/>
      <c r="DG32" s="526"/>
      <c r="DH32" s="526"/>
      <c r="DI32" s="526"/>
      <c r="DJ32" s="526"/>
      <c r="DK32" s="526"/>
      <c r="DL32" s="526"/>
      <c r="DM32" s="526"/>
      <c r="DN32" s="526"/>
      <c r="DO32" s="526"/>
      <c r="DP32" s="526"/>
      <c r="DQ32" s="526"/>
      <c r="DR32" s="526"/>
      <c r="DS32" s="526"/>
      <c r="DT32" s="526"/>
      <c r="DU32" s="526"/>
      <c r="DV32" s="526"/>
      <c r="DW32" s="526"/>
      <c r="DX32" s="526"/>
      <c r="DY32" s="526"/>
      <c r="DZ32" s="526"/>
      <c r="EA32" s="526"/>
      <c r="EB32" s="526"/>
      <c r="EC32" s="526"/>
      <c r="ED32" s="526"/>
      <c r="EE32" s="526"/>
      <c r="EF32" s="526"/>
      <c r="EG32" s="526"/>
      <c r="EH32" s="526"/>
      <c r="EI32" s="526"/>
      <c r="EJ32" s="526"/>
      <c r="EK32" s="526"/>
      <c r="EL32" s="526"/>
      <c r="EM32" s="526"/>
      <c r="EN32" s="526"/>
      <c r="EO32" s="526"/>
      <c r="EP32" s="526"/>
      <c r="EQ32" s="526"/>
      <c r="ER32" s="526"/>
      <c r="ES32" s="526"/>
      <c r="ET32" s="526"/>
      <c r="EU32" s="526"/>
      <c r="EV32" s="526"/>
      <c r="EW32" s="526"/>
      <c r="EX32" s="526"/>
      <c r="EY32" s="526"/>
      <c r="EZ32" s="526"/>
      <c r="FA32" s="526"/>
      <c r="FB32" s="526"/>
      <c r="FC32" s="526"/>
      <c r="FD32" s="526"/>
      <c r="FE32" s="526"/>
      <c r="FF32" s="526"/>
      <c r="FG32" s="526"/>
      <c r="FH32" s="526"/>
      <c r="FI32" s="526"/>
      <c r="FJ32" s="526"/>
      <c r="FK32" s="526"/>
      <c r="FL32" s="526"/>
      <c r="FM32" s="526"/>
      <c r="FN32" s="526"/>
      <c r="FO32" s="526"/>
      <c r="FP32" s="526"/>
      <c r="FQ32" s="526"/>
      <c r="FR32" s="526"/>
      <c r="FS32" s="526"/>
      <c r="FT32" s="526"/>
      <c r="FU32" s="526"/>
      <c r="FV32" s="526"/>
      <c r="FW32" s="526"/>
      <c r="FX32" s="526"/>
      <c r="FY32" s="526"/>
      <c r="FZ32" s="526"/>
      <c r="GA32" s="526"/>
      <c r="GB32" s="526"/>
      <c r="GC32" s="526"/>
      <c r="GD32" s="526"/>
      <c r="GE32" s="526"/>
      <c r="GF32" s="526"/>
      <c r="GG32" s="526"/>
      <c r="GH32" s="526"/>
      <c r="GI32" s="526"/>
      <c r="GJ32" s="526"/>
      <c r="GK32" s="526"/>
      <c r="GL32" s="526"/>
      <c r="GM32" s="526"/>
      <c r="GN32" s="526"/>
      <c r="GO32" s="526"/>
      <c r="GP32" s="526"/>
      <c r="GQ32" s="526"/>
      <c r="GR32" s="526"/>
      <c r="GS32" s="526"/>
      <c r="GT32" s="526"/>
      <c r="GU32" s="526"/>
      <c r="GV32" s="526"/>
      <c r="GW32" s="526"/>
      <c r="GX32" s="526"/>
      <c r="GY32" s="526"/>
      <c r="GZ32" s="526"/>
      <c r="HA32" s="526"/>
      <c r="HB32" s="526"/>
      <c r="HC32" s="526"/>
      <c r="HD32" s="526"/>
      <c r="HE32" s="526"/>
      <c r="HF32" s="526"/>
      <c r="HG32" s="526"/>
      <c r="HH32" s="526"/>
      <c r="HI32" s="526"/>
      <c r="HJ32" s="526"/>
      <c r="HK32" s="526"/>
      <c r="HL32" s="526"/>
      <c r="HM32" s="526"/>
      <c r="HN32" s="526"/>
      <c r="HO32" s="526"/>
      <c r="HP32" s="526"/>
      <c r="HQ32" s="526"/>
      <c r="HR32" s="526"/>
      <c r="HS32" s="526"/>
      <c r="HT32" s="526"/>
      <c r="HU32" s="526"/>
      <c r="HV32" s="526"/>
      <c r="HW32" s="526"/>
      <c r="HX32" s="526"/>
      <c r="HY32" s="526"/>
      <c r="HZ32" s="526"/>
      <c r="IA32" s="526"/>
      <c r="IB32" s="526"/>
      <c r="IC32" s="526"/>
      <c r="ID32" s="526"/>
      <c r="IE32" s="526"/>
      <c r="IF32" s="526"/>
      <c r="IG32" s="526"/>
      <c r="IH32" s="526"/>
      <c r="II32" s="526"/>
      <c r="IJ32" s="526"/>
      <c r="IK32" s="526"/>
      <c r="IL32" s="526"/>
      <c r="IM32" s="526"/>
      <c r="IN32" s="526"/>
      <c r="IO32" s="526"/>
    </row>
    <row r="33" spans="1:22" s="526" customFormat="1" ht="15.75">
      <c r="A33" s="559"/>
      <c r="B33" s="559"/>
      <c r="C33" s="558"/>
      <c r="D33" s="558"/>
      <c r="E33" s="558"/>
      <c r="F33" s="558"/>
      <c r="G33" s="558"/>
      <c r="H33" s="558"/>
      <c r="I33" s="558"/>
      <c r="J33" s="558"/>
      <c r="K33" s="558"/>
      <c r="L33" s="560"/>
      <c r="M33" s="560"/>
      <c r="N33" s="558"/>
      <c r="O33" s="558"/>
      <c r="P33" s="558"/>
      <c r="Q33" s="520"/>
      <c r="R33" s="520"/>
      <c r="S33" s="520"/>
      <c r="T33" s="520"/>
      <c r="U33" s="520"/>
      <c r="V33" s="520"/>
    </row>
    <row r="34" spans="1:22" s="526" customFormat="1" ht="15.75">
      <c r="A34" s="559"/>
      <c r="B34" s="559"/>
      <c r="C34" s="558"/>
      <c r="D34" s="558"/>
      <c r="E34" s="558"/>
      <c r="F34" s="558"/>
      <c r="G34" s="558"/>
      <c r="H34" s="558"/>
      <c r="I34" s="558"/>
      <c r="J34" s="558"/>
      <c r="K34" s="558"/>
      <c r="L34" s="560"/>
      <c r="M34" s="560"/>
      <c r="N34" s="558"/>
      <c r="O34" s="558"/>
      <c r="P34" s="558"/>
      <c r="Q34" s="520"/>
      <c r="R34" s="520"/>
      <c r="S34" s="520"/>
      <c r="T34" s="520"/>
      <c r="U34" s="520"/>
      <c r="V34" s="520"/>
    </row>
    <row r="35" spans="1:22" s="526" customFormat="1" ht="15.75">
      <c r="A35" s="559"/>
      <c r="B35" s="559"/>
      <c r="C35" s="558"/>
      <c r="D35" s="558"/>
      <c r="E35" s="558"/>
      <c r="F35" s="558"/>
      <c r="G35" s="558"/>
      <c r="H35" s="558"/>
      <c r="I35" s="558"/>
      <c r="J35" s="558"/>
      <c r="K35" s="558"/>
      <c r="L35" s="560"/>
      <c r="M35" s="560"/>
      <c r="N35" s="558"/>
      <c r="O35" s="558"/>
      <c r="P35" s="558"/>
      <c r="Q35" s="520"/>
      <c r="R35" s="520"/>
      <c r="S35" s="520"/>
      <c r="T35" s="520"/>
      <c r="U35" s="520"/>
      <c r="V35" s="520"/>
    </row>
    <row r="36" spans="1:22" s="526" customFormat="1" ht="15.75">
      <c r="A36" s="559"/>
      <c r="B36" s="559"/>
      <c r="C36" s="558"/>
      <c r="D36" s="558"/>
      <c r="E36" s="558"/>
      <c r="F36" s="558"/>
      <c r="G36" s="558"/>
      <c r="H36" s="558"/>
      <c r="I36" s="558"/>
      <c r="J36" s="558"/>
      <c r="K36" s="558"/>
      <c r="L36" s="560"/>
      <c r="M36" s="560"/>
      <c r="N36" s="558"/>
      <c r="O36" s="558"/>
      <c r="P36" s="558"/>
      <c r="Q36" s="520"/>
      <c r="R36" s="520"/>
      <c r="S36" s="520"/>
      <c r="T36" s="520"/>
      <c r="U36" s="520"/>
      <c r="V36" s="520"/>
    </row>
    <row r="37" spans="1:22" s="526" customFormat="1" ht="15.75">
      <c r="A37" s="559"/>
      <c r="B37" s="559"/>
      <c r="C37" s="558"/>
      <c r="D37" s="558"/>
      <c r="E37" s="558"/>
      <c r="F37" s="558"/>
      <c r="G37" s="558"/>
      <c r="H37" s="558"/>
      <c r="I37" s="558"/>
      <c r="J37" s="558"/>
      <c r="K37" s="558"/>
      <c r="L37" s="560"/>
      <c r="M37" s="560"/>
      <c r="N37" s="558"/>
      <c r="O37" s="558"/>
      <c r="P37" s="558"/>
      <c r="Q37" s="520"/>
      <c r="R37" s="520"/>
      <c r="S37" s="520"/>
      <c r="T37" s="520"/>
      <c r="U37" s="520"/>
      <c r="V37" s="520"/>
    </row>
    <row r="38" spans="1:22" s="526" customFormat="1" ht="15.75">
      <c r="A38" s="559"/>
      <c r="B38" s="559"/>
      <c r="C38" s="558"/>
      <c r="D38" s="558"/>
      <c r="E38" s="558"/>
      <c r="F38" s="558"/>
      <c r="G38" s="558"/>
      <c r="H38" s="558"/>
      <c r="I38" s="558"/>
      <c r="J38" s="558"/>
      <c r="K38" s="558"/>
      <c r="L38" s="560"/>
      <c r="M38" s="560"/>
      <c r="N38" s="558"/>
      <c r="O38" s="558"/>
      <c r="P38" s="558"/>
      <c r="Q38" s="520"/>
      <c r="R38" s="520"/>
      <c r="S38" s="520"/>
      <c r="T38" s="520"/>
      <c r="U38" s="520"/>
      <c r="V38" s="520"/>
    </row>
    <row r="39" spans="1:22" s="526" customFormat="1" ht="15.75">
      <c r="A39" s="559"/>
      <c r="B39" s="559"/>
      <c r="C39" s="558"/>
      <c r="D39" s="558"/>
      <c r="E39" s="558"/>
      <c r="F39" s="558"/>
      <c r="G39" s="558"/>
      <c r="H39" s="558"/>
      <c r="I39" s="558"/>
      <c r="J39" s="558"/>
      <c r="K39" s="558"/>
      <c r="L39" s="560"/>
      <c r="M39" s="560"/>
      <c r="N39" s="558"/>
      <c r="O39" s="558"/>
      <c r="P39" s="558"/>
      <c r="Q39" s="520"/>
      <c r="R39" s="520"/>
      <c r="S39" s="520"/>
      <c r="T39" s="520"/>
      <c r="U39" s="520"/>
      <c r="V39" s="520"/>
    </row>
    <row r="40" spans="1:22" s="526" customFormat="1" ht="15.75">
      <c r="A40" s="559"/>
      <c r="B40" s="559"/>
      <c r="C40" s="558"/>
      <c r="D40" s="558"/>
      <c r="E40" s="558"/>
      <c r="F40" s="558"/>
      <c r="G40" s="558"/>
      <c r="H40" s="558"/>
      <c r="I40" s="558"/>
      <c r="J40" s="558"/>
      <c r="K40" s="558"/>
      <c r="L40" s="560"/>
      <c r="M40" s="560"/>
      <c r="N40" s="558"/>
      <c r="O40" s="558"/>
      <c r="P40" s="558"/>
      <c r="Q40" s="520"/>
      <c r="R40" s="520"/>
      <c r="S40" s="520"/>
      <c r="T40" s="520"/>
      <c r="U40" s="520"/>
      <c r="V40" s="520"/>
    </row>
    <row r="41" spans="1:22" s="526" customFormat="1" ht="15.75">
      <c r="A41" s="559"/>
      <c r="B41" s="559"/>
      <c r="C41" s="558"/>
      <c r="D41" s="558"/>
      <c r="E41" s="558"/>
      <c r="F41" s="558"/>
      <c r="G41" s="558"/>
      <c r="H41" s="558"/>
      <c r="I41" s="558"/>
      <c r="J41" s="558"/>
      <c r="K41" s="558"/>
      <c r="L41" s="560"/>
      <c r="M41" s="560"/>
      <c r="N41" s="558"/>
      <c r="O41" s="558"/>
      <c r="P41" s="558"/>
      <c r="Q41" s="520"/>
      <c r="R41" s="520"/>
      <c r="S41" s="520"/>
      <c r="T41" s="520"/>
      <c r="U41" s="520"/>
      <c r="V41" s="520"/>
    </row>
    <row r="42" spans="1:22" s="526" customFormat="1" ht="15.75">
      <c r="A42" s="559"/>
      <c r="B42" s="559"/>
      <c r="C42" s="558"/>
      <c r="D42" s="558"/>
      <c r="E42" s="558"/>
      <c r="F42" s="558"/>
      <c r="G42" s="558"/>
      <c r="H42" s="558"/>
      <c r="I42" s="558"/>
      <c r="J42" s="558"/>
      <c r="K42" s="558"/>
      <c r="L42" s="560"/>
      <c r="M42" s="560"/>
      <c r="N42" s="558"/>
      <c r="O42" s="558"/>
      <c r="P42" s="558"/>
      <c r="Q42" s="520"/>
      <c r="R42" s="520"/>
      <c r="S42" s="520"/>
      <c r="T42" s="520"/>
      <c r="U42" s="520"/>
      <c r="V42" s="520"/>
    </row>
    <row r="43" spans="1:22" s="526" customFormat="1" ht="15.75">
      <c r="A43" s="559"/>
      <c r="B43" s="559"/>
      <c r="C43" s="558"/>
      <c r="D43" s="558"/>
      <c r="E43" s="558"/>
      <c r="F43" s="558"/>
      <c r="G43" s="558"/>
      <c r="H43" s="558"/>
      <c r="I43" s="558"/>
      <c r="J43" s="558"/>
      <c r="K43" s="558"/>
      <c r="L43" s="560"/>
      <c r="M43" s="560"/>
      <c r="N43" s="558"/>
      <c r="O43" s="558"/>
      <c r="P43" s="558"/>
      <c r="Q43" s="520"/>
      <c r="R43" s="520"/>
      <c r="S43" s="520"/>
      <c r="T43" s="520"/>
      <c r="U43" s="520"/>
      <c r="V43" s="520"/>
    </row>
    <row r="44" spans="1:22" s="526" customFormat="1" ht="15.75">
      <c r="A44" s="559"/>
      <c r="B44" s="559"/>
      <c r="C44" s="558"/>
      <c r="D44" s="558"/>
      <c r="E44" s="558"/>
      <c r="F44" s="558"/>
      <c r="G44" s="558"/>
      <c r="H44" s="558"/>
      <c r="I44" s="558"/>
      <c r="J44" s="558"/>
      <c r="K44" s="558"/>
      <c r="L44" s="560"/>
      <c r="M44" s="560"/>
      <c r="N44" s="558"/>
      <c r="O44" s="558"/>
      <c r="P44" s="558"/>
      <c r="Q44" s="520"/>
      <c r="R44" s="520"/>
      <c r="S44" s="520"/>
      <c r="T44" s="520"/>
      <c r="U44" s="520"/>
      <c r="V44" s="520"/>
    </row>
    <row r="45" spans="1:22" s="526" customFormat="1" ht="15.75">
      <c r="A45" s="559"/>
      <c r="B45" s="559"/>
      <c r="C45" s="558"/>
      <c r="D45" s="558"/>
      <c r="E45" s="558"/>
      <c r="F45" s="558"/>
      <c r="G45" s="558"/>
      <c r="H45" s="558"/>
      <c r="I45" s="558"/>
      <c r="J45" s="558"/>
      <c r="K45" s="558"/>
      <c r="L45" s="560"/>
      <c r="M45" s="560"/>
      <c r="N45" s="558"/>
      <c r="O45" s="558"/>
      <c r="P45" s="558"/>
      <c r="Q45" s="520"/>
      <c r="R45" s="520"/>
      <c r="S45" s="520"/>
      <c r="T45" s="520"/>
      <c r="U45" s="520"/>
      <c r="V45" s="520"/>
    </row>
    <row r="46" spans="1:22" s="526" customFormat="1" ht="15.75">
      <c r="A46" s="559"/>
      <c r="B46" s="559"/>
      <c r="C46" s="558"/>
      <c r="D46" s="558"/>
      <c r="E46" s="558"/>
      <c r="F46" s="558"/>
      <c r="G46" s="558"/>
      <c r="H46" s="558"/>
      <c r="I46" s="558"/>
      <c r="J46" s="558"/>
      <c r="K46" s="558"/>
      <c r="L46" s="560"/>
      <c r="M46" s="560"/>
      <c r="N46" s="558"/>
      <c r="O46" s="558"/>
      <c r="P46" s="558"/>
      <c r="Q46" s="520"/>
      <c r="R46" s="520"/>
      <c r="S46" s="520"/>
      <c r="T46" s="520"/>
      <c r="U46" s="520"/>
      <c r="V46" s="520"/>
    </row>
    <row r="47" spans="1:22" s="526" customFormat="1" ht="15.75">
      <c r="A47" s="559"/>
      <c r="B47" s="559"/>
      <c r="C47" s="558"/>
      <c r="D47" s="558"/>
      <c r="E47" s="558"/>
      <c r="F47" s="558"/>
      <c r="G47" s="558"/>
      <c r="H47" s="558"/>
      <c r="I47" s="558"/>
      <c r="J47" s="558"/>
      <c r="K47" s="558"/>
      <c r="L47" s="560"/>
      <c r="M47" s="560"/>
      <c r="N47" s="558"/>
      <c r="O47" s="558"/>
      <c r="P47" s="558"/>
      <c r="Q47" s="520"/>
      <c r="R47" s="520"/>
      <c r="S47" s="520"/>
      <c r="T47" s="520"/>
      <c r="U47" s="520"/>
      <c r="V47" s="520"/>
    </row>
    <row r="48" spans="1:22" s="526" customFormat="1" ht="15.75">
      <c r="A48" s="559"/>
      <c r="B48" s="559"/>
      <c r="C48" s="558"/>
      <c r="D48" s="558"/>
      <c r="E48" s="558"/>
      <c r="F48" s="558"/>
      <c r="G48" s="558"/>
      <c r="H48" s="558"/>
      <c r="I48" s="558"/>
      <c r="J48" s="558"/>
      <c r="K48" s="558"/>
      <c r="L48" s="560"/>
      <c r="M48" s="560"/>
      <c r="N48" s="558"/>
      <c r="O48" s="558"/>
      <c r="P48" s="558"/>
      <c r="Q48" s="520"/>
      <c r="R48" s="520"/>
      <c r="S48" s="520"/>
      <c r="T48" s="520"/>
      <c r="U48" s="520"/>
      <c r="V48" s="520"/>
    </row>
    <row r="49" spans="1:22" s="526" customFormat="1" ht="15.75">
      <c r="A49" s="559"/>
      <c r="B49" s="559"/>
      <c r="C49" s="558"/>
      <c r="D49" s="558"/>
      <c r="E49" s="558"/>
      <c r="F49" s="558"/>
      <c r="G49" s="558"/>
      <c r="H49" s="558"/>
      <c r="I49" s="558"/>
      <c r="J49" s="558"/>
      <c r="K49" s="558"/>
      <c r="L49" s="560"/>
      <c r="M49" s="560"/>
      <c r="N49" s="558"/>
      <c r="O49" s="558"/>
      <c r="P49" s="558"/>
      <c r="Q49" s="520"/>
      <c r="R49" s="520"/>
      <c r="S49" s="520"/>
      <c r="T49" s="520"/>
      <c r="U49" s="520"/>
      <c r="V49" s="520"/>
    </row>
    <row r="50" spans="1:22" s="526" customFormat="1" ht="15.75">
      <c r="A50" s="559"/>
      <c r="B50" s="559"/>
      <c r="C50" s="558"/>
      <c r="D50" s="558"/>
      <c r="E50" s="558"/>
      <c r="F50" s="558"/>
      <c r="G50" s="558"/>
      <c r="H50" s="558"/>
      <c r="I50" s="558"/>
      <c r="J50" s="558"/>
      <c r="K50" s="558"/>
      <c r="L50" s="560"/>
      <c r="M50" s="560"/>
      <c r="N50" s="558"/>
      <c r="O50" s="558"/>
      <c r="P50" s="558"/>
      <c r="Q50" s="520"/>
      <c r="R50" s="520"/>
      <c r="S50" s="520"/>
      <c r="T50" s="520"/>
      <c r="U50" s="520"/>
      <c r="V50" s="520"/>
    </row>
    <row r="51" spans="1:22" s="526" customFormat="1" ht="15.75">
      <c r="A51" s="559"/>
      <c r="B51" s="559"/>
      <c r="C51" s="558"/>
      <c r="D51" s="558"/>
      <c r="E51" s="558"/>
      <c r="F51" s="558"/>
      <c r="G51" s="558"/>
      <c r="H51" s="558"/>
      <c r="I51" s="558"/>
      <c r="J51" s="558"/>
      <c r="K51" s="558"/>
      <c r="L51" s="560"/>
      <c r="M51" s="560"/>
      <c r="N51" s="558"/>
      <c r="O51" s="558"/>
      <c r="P51" s="558"/>
      <c r="Q51" s="520"/>
      <c r="R51" s="520"/>
      <c r="S51" s="520"/>
      <c r="T51" s="520"/>
      <c r="U51" s="520"/>
      <c r="V51" s="520"/>
    </row>
    <row r="52" spans="1:22" s="526" customFormat="1" ht="15.75">
      <c r="A52" s="559"/>
      <c r="B52" s="559"/>
      <c r="C52" s="558"/>
      <c r="D52" s="558"/>
      <c r="E52" s="558"/>
      <c r="F52" s="558"/>
      <c r="G52" s="558"/>
      <c r="H52" s="558"/>
      <c r="I52" s="558"/>
      <c r="J52" s="558"/>
      <c r="K52" s="558"/>
      <c r="L52" s="560"/>
      <c r="M52" s="560"/>
      <c r="N52" s="558"/>
      <c r="O52" s="558"/>
      <c r="P52" s="558"/>
      <c r="Q52" s="520"/>
      <c r="R52" s="520"/>
      <c r="S52" s="520"/>
      <c r="T52" s="520"/>
      <c r="U52" s="520"/>
      <c r="V52" s="520"/>
    </row>
    <row r="53" spans="1:22" ht="15.75">
      <c r="C53" s="518"/>
      <c r="D53" s="518"/>
      <c r="E53" s="518"/>
      <c r="F53" s="518"/>
      <c r="G53" s="518"/>
      <c r="H53" s="518"/>
      <c r="I53" s="518"/>
      <c r="J53" s="518"/>
      <c r="K53" s="518"/>
      <c r="L53" s="519"/>
      <c r="M53" s="519"/>
      <c r="N53" s="518"/>
      <c r="O53" s="518"/>
      <c r="P53" s="518"/>
      <c r="Q53" s="521"/>
      <c r="R53" s="521"/>
      <c r="S53" s="521"/>
      <c r="T53" s="521"/>
      <c r="U53" s="521"/>
      <c r="V53" s="521"/>
    </row>
    <row r="54" spans="1:22" ht="15.75">
      <c r="C54" s="518"/>
      <c r="D54" s="518"/>
      <c r="E54" s="518"/>
      <c r="F54" s="518"/>
      <c r="G54" s="518"/>
      <c r="H54" s="518"/>
      <c r="I54" s="518"/>
      <c r="J54" s="518"/>
      <c r="K54" s="518"/>
      <c r="L54" s="519"/>
      <c r="M54" s="519"/>
      <c r="N54" s="518"/>
      <c r="O54" s="518"/>
      <c r="P54" s="518"/>
      <c r="Q54" s="521"/>
      <c r="R54" s="521"/>
      <c r="S54" s="521"/>
      <c r="T54" s="521"/>
      <c r="U54" s="521"/>
      <c r="V54" s="521"/>
    </row>
    <row r="55" spans="1:22" ht="15.75">
      <c r="C55" s="518"/>
      <c r="D55" s="518"/>
      <c r="E55" s="518"/>
      <c r="F55" s="518"/>
      <c r="G55" s="518"/>
      <c r="H55" s="518"/>
      <c r="I55" s="518"/>
      <c r="J55" s="518"/>
      <c r="K55" s="518"/>
      <c r="L55" s="519"/>
      <c r="M55" s="519"/>
      <c r="N55" s="518"/>
      <c r="O55" s="518"/>
      <c r="P55" s="518"/>
      <c r="Q55" s="521"/>
      <c r="R55" s="521"/>
      <c r="S55" s="521"/>
      <c r="T55" s="521"/>
      <c r="U55" s="521"/>
      <c r="V55" s="521"/>
    </row>
    <row r="56" spans="1:22" ht="15.75">
      <c r="C56" s="518"/>
      <c r="D56" s="518"/>
      <c r="E56" s="518"/>
      <c r="F56" s="518"/>
      <c r="G56" s="518"/>
      <c r="H56" s="518"/>
      <c r="I56" s="518"/>
      <c r="J56" s="518"/>
      <c r="K56" s="518"/>
      <c r="L56" s="519"/>
      <c r="M56" s="519"/>
      <c r="N56" s="518"/>
      <c r="O56" s="518"/>
      <c r="P56" s="518"/>
      <c r="Q56" s="521"/>
      <c r="R56" s="521"/>
      <c r="S56" s="521"/>
      <c r="T56" s="521"/>
      <c r="U56" s="521"/>
      <c r="V56" s="521"/>
    </row>
    <row r="57" spans="1:22" ht="15.75">
      <c r="C57" s="518"/>
      <c r="D57" s="518"/>
      <c r="E57" s="518"/>
      <c r="F57" s="518"/>
      <c r="G57" s="518"/>
      <c r="H57" s="518"/>
      <c r="I57" s="518"/>
      <c r="J57" s="518"/>
      <c r="K57" s="518"/>
      <c r="L57" s="519"/>
      <c r="M57" s="519"/>
      <c r="N57" s="518"/>
      <c r="O57" s="518"/>
      <c r="P57" s="518"/>
      <c r="Q57" s="521"/>
      <c r="R57" s="521"/>
      <c r="S57" s="521"/>
      <c r="T57" s="521"/>
      <c r="U57" s="521"/>
      <c r="V57" s="521"/>
    </row>
    <row r="58" spans="1:22" ht="15.75">
      <c r="C58" s="518"/>
      <c r="D58" s="518"/>
      <c r="E58" s="518"/>
      <c r="F58" s="518"/>
      <c r="G58" s="518"/>
      <c r="H58" s="518"/>
      <c r="I58" s="518"/>
      <c r="J58" s="518"/>
      <c r="K58" s="518"/>
      <c r="L58" s="519"/>
      <c r="M58" s="519"/>
      <c r="N58" s="518"/>
      <c r="O58" s="518"/>
      <c r="P58" s="518"/>
      <c r="Q58" s="521"/>
      <c r="R58" s="521"/>
      <c r="S58" s="521"/>
      <c r="T58" s="521"/>
      <c r="U58" s="521"/>
      <c r="V58" s="521"/>
    </row>
    <row r="59" spans="1:22" ht="15.75">
      <c r="C59" s="518"/>
      <c r="D59" s="518"/>
      <c r="E59" s="518"/>
      <c r="F59" s="518"/>
      <c r="G59" s="518"/>
      <c r="H59" s="518"/>
      <c r="I59" s="518"/>
      <c r="J59" s="518"/>
      <c r="K59" s="518"/>
      <c r="L59" s="519"/>
      <c r="M59" s="519"/>
      <c r="N59" s="518"/>
      <c r="O59" s="518"/>
      <c r="P59" s="518"/>
      <c r="Q59" s="521"/>
      <c r="R59" s="521"/>
      <c r="S59" s="521"/>
      <c r="T59" s="521"/>
      <c r="U59" s="521"/>
      <c r="V59" s="521"/>
    </row>
    <row r="60" spans="1:22" ht="15.75">
      <c r="C60" s="518"/>
      <c r="D60" s="518"/>
      <c r="E60" s="518"/>
      <c r="F60" s="518"/>
      <c r="G60" s="518"/>
      <c r="H60" s="518"/>
      <c r="I60" s="518"/>
      <c r="J60" s="518"/>
      <c r="K60" s="518"/>
      <c r="L60" s="519"/>
      <c r="M60" s="519"/>
      <c r="N60" s="518"/>
      <c r="O60" s="518"/>
      <c r="P60" s="518"/>
      <c r="Q60" s="521"/>
      <c r="R60" s="521"/>
      <c r="S60" s="521"/>
      <c r="T60" s="521"/>
      <c r="U60" s="521"/>
      <c r="V60" s="521"/>
    </row>
    <row r="61" spans="1:22" ht="15.75">
      <c r="C61" s="518"/>
      <c r="D61" s="518"/>
      <c r="E61" s="518"/>
      <c r="F61" s="518"/>
      <c r="G61" s="518"/>
      <c r="H61" s="518"/>
      <c r="I61" s="518"/>
      <c r="J61" s="518"/>
      <c r="K61" s="518"/>
      <c r="L61" s="519"/>
      <c r="M61" s="519"/>
      <c r="N61" s="518"/>
      <c r="O61" s="518"/>
      <c r="P61" s="518"/>
      <c r="Q61" s="521"/>
      <c r="R61" s="521"/>
      <c r="S61" s="521"/>
      <c r="T61" s="521"/>
      <c r="U61" s="521"/>
      <c r="V61" s="521"/>
    </row>
  </sheetData>
  <mergeCells count="14">
    <mergeCell ref="I6:J6"/>
    <mergeCell ref="K6:L6"/>
    <mergeCell ref="M6:M7"/>
    <mergeCell ref="N6:N7"/>
    <mergeCell ref="A1:P1"/>
    <mergeCell ref="A2:P2"/>
    <mergeCell ref="A5:A7"/>
    <mergeCell ref="B5:G5"/>
    <mergeCell ref="I5:N5"/>
    <mergeCell ref="P5:P7"/>
    <mergeCell ref="B6:C6"/>
    <mergeCell ref="D6:E6"/>
    <mergeCell ref="F6:F7"/>
    <mergeCell ref="G6:G7"/>
  </mergeCells>
  <dataValidations count="1">
    <dataValidation type="whole" allowBlank="1" showInputMessage="1" showErrorMessage="1" sqref="B9:E26 I9:L26" xr:uid="{B3867A10-0E8C-42D9-ACA0-31C3459C9866}">
      <formula1>0</formula1>
      <formula2>1000</formula2>
    </dataValidation>
  </dataValidations>
  <printOptions horizontalCentered="1"/>
  <pageMargins left="0.23622047244094491" right="0.23622047244094491" top="0.74803149606299213" bottom="0.35433070866141736" header="0" footer="0.31496062992125984"/>
  <pageSetup scale="53" firstPageNumber="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F081-2345-447C-BC69-08677125E735}">
  <sheetPr>
    <pageSetUpPr fitToPage="1"/>
  </sheetPr>
  <dimension ref="A1:V63"/>
  <sheetViews>
    <sheetView view="pageBreakPreview" zoomScaleNormal="100" zoomScaleSheetLayoutView="100" workbookViewId="0">
      <selection activeCell="Q33" sqref="Q33"/>
    </sheetView>
  </sheetViews>
  <sheetFormatPr baseColWidth="10" defaultColWidth="11.42578125" defaultRowHeight="15"/>
  <cols>
    <col min="1" max="1" width="10.7109375" style="565" customWidth="1"/>
    <col min="2" max="2" width="8.7109375" style="565" customWidth="1"/>
    <col min="3" max="3" width="11.42578125" style="565"/>
    <col min="4" max="7" width="11.42578125" style="566"/>
    <col min="8" max="8" width="14.140625" style="566" customWidth="1"/>
    <col min="9" max="9" width="11.42578125" style="566"/>
    <col min="10" max="10" width="13.5703125" style="566" bestFit="1" customWidth="1"/>
    <col min="11" max="12" width="11.42578125" style="566"/>
    <col min="13" max="13" width="4.140625" style="566" customWidth="1"/>
    <col min="14" max="16384" width="11.42578125" style="566"/>
  </cols>
  <sheetData>
    <row r="1" spans="1:22">
      <c r="A1" s="564" t="s">
        <v>62</v>
      </c>
    </row>
    <row r="2" spans="1:22" ht="20.100000000000001" customHeight="1">
      <c r="A2" s="682" t="s">
        <v>728</v>
      </c>
      <c r="B2" s="682"/>
      <c r="C2" s="682"/>
      <c r="D2" s="682"/>
      <c r="E2" s="682"/>
      <c r="F2" s="682"/>
      <c r="G2" s="682"/>
      <c r="H2" s="682"/>
      <c r="I2" s="682"/>
      <c r="J2" s="682"/>
      <c r="K2" s="682"/>
      <c r="L2" s="682"/>
      <c r="M2" s="682"/>
    </row>
    <row r="3" spans="1:22" ht="20.100000000000001" customHeight="1">
      <c r="A3" s="683" t="s">
        <v>89</v>
      </c>
      <c r="B3" s="683"/>
      <c r="C3" s="683"/>
      <c r="D3" s="683"/>
      <c r="E3" s="683"/>
      <c r="F3" s="683"/>
      <c r="G3" s="683"/>
      <c r="H3" s="683"/>
      <c r="I3" s="683"/>
      <c r="J3" s="683"/>
      <c r="K3" s="683"/>
      <c r="L3" s="683"/>
      <c r="M3" s="683"/>
      <c r="N3" s="567"/>
      <c r="O3" s="567"/>
      <c r="P3" s="567"/>
      <c r="Q3" s="567"/>
      <c r="R3" s="567"/>
      <c r="S3" s="567"/>
      <c r="T3" s="567"/>
      <c r="U3" s="567"/>
      <c r="V3" s="567"/>
    </row>
    <row r="4" spans="1:22" ht="16.5" customHeight="1">
      <c r="A4" s="568"/>
    </row>
    <row r="5" spans="1:22" ht="10.5" customHeight="1">
      <c r="A5" s="569"/>
      <c r="B5" s="569"/>
      <c r="C5" s="570"/>
      <c r="D5" s="571"/>
      <c r="E5" s="571"/>
      <c r="F5" s="571"/>
      <c r="G5" s="571"/>
      <c r="H5" s="571"/>
      <c r="I5" s="571"/>
      <c r="J5" s="571"/>
      <c r="K5" s="571"/>
      <c r="L5" s="571"/>
      <c r="M5" s="571"/>
      <c r="N5" s="571"/>
      <c r="O5" s="571"/>
      <c r="P5" s="571"/>
      <c r="Q5" s="571"/>
      <c r="R5" s="571"/>
      <c r="S5" s="571"/>
      <c r="T5" s="571"/>
      <c r="U5" s="571"/>
      <c r="V5" s="571"/>
    </row>
    <row r="6" spans="1:22" ht="13.5" customHeight="1">
      <c r="A6" s="563" t="s">
        <v>727</v>
      </c>
      <c r="B6" s="576" t="s">
        <v>82</v>
      </c>
      <c r="C6" s="570"/>
      <c r="D6" s="571"/>
      <c r="E6" s="571"/>
      <c r="F6" s="571"/>
      <c r="G6" s="571"/>
      <c r="H6" s="571"/>
      <c r="I6" s="571"/>
      <c r="J6" s="571"/>
      <c r="K6" s="571"/>
      <c r="L6" s="571"/>
      <c r="M6" s="571"/>
      <c r="N6" s="571"/>
      <c r="O6" s="571"/>
      <c r="P6" s="571"/>
      <c r="Q6" s="571"/>
      <c r="R6" s="571"/>
      <c r="S6" s="571"/>
      <c r="T6" s="571"/>
      <c r="U6" s="571"/>
      <c r="V6" s="571"/>
    </row>
    <row r="7" spans="1:22" ht="13.5" customHeight="1">
      <c r="A7" s="563" t="s">
        <v>711</v>
      </c>
      <c r="B7" s="576">
        <v>66993</v>
      </c>
    </row>
    <row r="8" spans="1:22" ht="13.5" customHeight="1">
      <c r="A8" s="563" t="s">
        <v>709</v>
      </c>
      <c r="B8" s="576">
        <v>35311</v>
      </c>
      <c r="C8" s="570"/>
      <c r="D8" s="571"/>
      <c r="E8" s="571"/>
      <c r="F8" s="571"/>
      <c r="G8" s="571"/>
      <c r="H8" s="571"/>
      <c r="I8" s="571"/>
      <c r="J8" s="571"/>
      <c r="K8" s="571"/>
      <c r="L8" s="571"/>
      <c r="M8" s="571"/>
      <c r="N8" s="571"/>
      <c r="O8" s="571"/>
      <c r="P8" s="571"/>
      <c r="Q8" s="571"/>
      <c r="R8" s="571"/>
      <c r="S8" s="571"/>
      <c r="T8" s="571"/>
      <c r="U8" s="571"/>
      <c r="V8" s="571"/>
    </row>
    <row r="9" spans="1:22" ht="13.5" customHeight="1">
      <c r="A9" s="563" t="s">
        <v>710</v>
      </c>
      <c r="B9" s="576">
        <v>27818</v>
      </c>
      <c r="C9" s="570"/>
      <c r="D9" s="571"/>
      <c r="E9" s="571"/>
      <c r="F9" s="571"/>
      <c r="G9" s="571"/>
      <c r="H9" s="571"/>
      <c r="I9" s="571"/>
      <c r="J9" s="571"/>
      <c r="K9" s="571"/>
      <c r="L9" s="571"/>
      <c r="M9" s="571"/>
      <c r="N9" s="571"/>
      <c r="O9" s="571"/>
      <c r="P9" s="571"/>
      <c r="Q9" s="571"/>
      <c r="R9" s="571"/>
      <c r="S9" s="571"/>
      <c r="T9" s="571"/>
      <c r="U9" s="571"/>
      <c r="V9" s="571"/>
    </row>
    <row r="10" spans="1:22" ht="13.5" customHeight="1">
      <c r="A10" s="563" t="s">
        <v>708</v>
      </c>
      <c r="B10" s="576">
        <v>23226</v>
      </c>
      <c r="C10" s="570"/>
      <c r="D10" s="571"/>
      <c r="E10" s="571"/>
      <c r="F10" s="571"/>
      <c r="G10" s="571"/>
      <c r="H10" s="571"/>
      <c r="I10" s="571"/>
      <c r="J10" s="571"/>
      <c r="K10" s="571"/>
      <c r="L10" s="571"/>
      <c r="M10" s="571"/>
      <c r="N10" s="571"/>
      <c r="O10" s="571"/>
      <c r="P10" s="571"/>
      <c r="Q10" s="571"/>
      <c r="R10" s="571"/>
      <c r="S10" s="571"/>
      <c r="T10" s="571"/>
      <c r="U10" s="571"/>
      <c r="V10" s="571"/>
    </row>
    <row r="11" spans="1:22" ht="13.5" customHeight="1">
      <c r="A11" s="563" t="s">
        <v>713</v>
      </c>
      <c r="B11" s="576">
        <v>21179</v>
      </c>
      <c r="C11" s="570"/>
      <c r="D11" s="571"/>
      <c r="E11" s="571"/>
      <c r="F11" s="571"/>
      <c r="G11" s="571"/>
      <c r="H11" s="571"/>
      <c r="I11" s="571"/>
      <c r="J11" s="571"/>
      <c r="K11" s="571"/>
      <c r="L11" s="571"/>
      <c r="M11" s="571"/>
      <c r="N11" s="571"/>
      <c r="O11" s="571"/>
      <c r="P11" s="571"/>
      <c r="Q11" s="571"/>
      <c r="R11" s="571"/>
      <c r="S11" s="571"/>
      <c r="T11" s="571"/>
      <c r="U11" s="571"/>
      <c r="V11" s="571"/>
    </row>
    <row r="12" spans="1:22" ht="13.5" customHeight="1">
      <c r="A12" s="563" t="s">
        <v>712</v>
      </c>
      <c r="B12" s="576">
        <v>20707</v>
      </c>
      <c r="C12" s="570"/>
      <c r="D12" s="571"/>
      <c r="E12" s="571"/>
      <c r="F12" s="571"/>
      <c r="G12" s="571"/>
      <c r="H12" s="571"/>
      <c r="I12" s="571"/>
      <c r="J12" s="571"/>
      <c r="K12" s="571"/>
      <c r="L12" s="571"/>
      <c r="M12" s="571"/>
      <c r="N12" s="571"/>
      <c r="O12" s="571"/>
      <c r="P12" s="571"/>
      <c r="Q12" s="571"/>
      <c r="R12" s="571"/>
      <c r="S12" s="571"/>
      <c r="T12" s="571"/>
      <c r="U12" s="571"/>
      <c r="V12" s="571"/>
    </row>
    <row r="13" spans="1:22" ht="13.5" customHeight="1">
      <c r="A13" s="563" t="s">
        <v>704</v>
      </c>
      <c r="B13" s="576">
        <v>11950</v>
      </c>
      <c r="C13" s="570"/>
      <c r="D13" s="571"/>
      <c r="E13" s="571"/>
      <c r="F13" s="571"/>
      <c r="G13" s="571"/>
      <c r="H13" s="571"/>
      <c r="I13" s="571"/>
      <c r="J13" s="571"/>
      <c r="K13" s="571"/>
      <c r="L13" s="571"/>
      <c r="M13" s="571"/>
      <c r="N13" s="571"/>
      <c r="O13" s="571"/>
      <c r="P13" s="571"/>
      <c r="Q13" s="571"/>
      <c r="R13" s="571"/>
      <c r="S13" s="571"/>
      <c r="T13" s="571"/>
      <c r="U13" s="571"/>
      <c r="V13" s="571"/>
    </row>
    <row r="14" spans="1:22" ht="13.5" customHeight="1">
      <c r="A14" s="563" t="s">
        <v>705</v>
      </c>
      <c r="B14" s="576">
        <v>9209</v>
      </c>
      <c r="C14" s="570"/>
      <c r="D14" s="571"/>
      <c r="E14" s="571"/>
      <c r="F14" s="571"/>
      <c r="G14" s="571"/>
      <c r="H14" s="571"/>
      <c r="I14" s="571"/>
      <c r="J14" s="571"/>
      <c r="K14" s="571"/>
      <c r="L14" s="571"/>
      <c r="M14" s="571"/>
      <c r="N14" s="571"/>
      <c r="O14" s="571"/>
      <c r="P14" s="571"/>
      <c r="Q14" s="571"/>
      <c r="R14" s="571"/>
      <c r="S14" s="571"/>
      <c r="T14" s="571"/>
      <c r="U14" s="571"/>
      <c r="V14" s="571"/>
    </row>
    <row r="15" spans="1:22" ht="13.5" customHeight="1">
      <c r="A15" s="563" t="s">
        <v>717</v>
      </c>
      <c r="B15" s="576">
        <v>6263</v>
      </c>
      <c r="C15" s="570"/>
      <c r="D15" s="571"/>
      <c r="E15" s="571"/>
      <c r="F15" s="571"/>
      <c r="G15" s="571"/>
      <c r="H15" s="571"/>
      <c r="I15" s="571"/>
      <c r="J15" s="571"/>
      <c r="K15" s="571"/>
      <c r="L15" s="571"/>
      <c r="M15" s="571"/>
      <c r="N15" s="571"/>
      <c r="O15" s="571"/>
      <c r="P15" s="571"/>
      <c r="Q15" s="571"/>
      <c r="R15" s="571"/>
      <c r="S15" s="571"/>
      <c r="T15" s="571"/>
      <c r="U15" s="571"/>
      <c r="V15" s="571"/>
    </row>
    <row r="16" spans="1:22" ht="13.5" customHeight="1">
      <c r="A16" s="563" t="s">
        <v>716</v>
      </c>
      <c r="B16" s="576">
        <v>5196</v>
      </c>
      <c r="C16" s="570"/>
      <c r="D16" s="571"/>
      <c r="E16" s="571"/>
      <c r="F16" s="571"/>
      <c r="G16" s="571"/>
      <c r="H16" s="571"/>
      <c r="I16" s="571"/>
      <c r="J16" s="571"/>
      <c r="K16" s="571"/>
      <c r="L16" s="571"/>
      <c r="M16" s="571"/>
      <c r="N16" s="571"/>
      <c r="O16" s="571"/>
      <c r="P16" s="571"/>
      <c r="Q16" s="571"/>
      <c r="R16" s="571"/>
      <c r="S16" s="571"/>
      <c r="T16" s="571"/>
      <c r="U16" s="571"/>
      <c r="V16" s="571"/>
    </row>
    <row r="17" spans="1:22" ht="13.5" customHeight="1">
      <c r="A17" s="563" t="s">
        <v>715</v>
      </c>
      <c r="B17" s="576">
        <v>3233</v>
      </c>
      <c r="C17" s="570"/>
      <c r="D17" s="571"/>
      <c r="E17" s="571"/>
      <c r="F17" s="571"/>
      <c r="G17" s="571"/>
      <c r="H17" s="571"/>
      <c r="I17" s="571"/>
      <c r="J17" s="571"/>
      <c r="K17" s="571"/>
      <c r="L17" s="571"/>
      <c r="M17" s="571"/>
      <c r="N17" s="571"/>
      <c r="O17" s="571"/>
      <c r="P17" s="571"/>
      <c r="Q17" s="571"/>
      <c r="R17" s="571"/>
      <c r="S17" s="571"/>
      <c r="T17" s="571"/>
      <c r="U17" s="571"/>
      <c r="V17" s="571"/>
    </row>
    <row r="18" spans="1:22" ht="13.5" customHeight="1">
      <c r="A18" s="563" t="s">
        <v>714</v>
      </c>
      <c r="B18" s="576">
        <v>2361</v>
      </c>
      <c r="C18" s="570"/>
      <c r="D18" s="571"/>
      <c r="E18" s="571"/>
      <c r="F18" s="571"/>
      <c r="G18" s="571"/>
      <c r="H18" s="571"/>
      <c r="I18" s="571"/>
      <c r="J18" s="571"/>
      <c r="K18" s="571"/>
      <c r="L18" s="571"/>
      <c r="M18" s="571"/>
      <c r="N18" s="571"/>
      <c r="O18" s="571"/>
      <c r="P18" s="571"/>
      <c r="Q18" s="571"/>
      <c r="R18" s="571"/>
      <c r="S18" s="571"/>
      <c r="T18" s="571"/>
      <c r="U18" s="571"/>
      <c r="V18" s="571"/>
    </row>
    <row r="19" spans="1:22" ht="13.5" customHeight="1">
      <c r="A19" s="563" t="s">
        <v>706</v>
      </c>
      <c r="B19" s="576">
        <v>416</v>
      </c>
      <c r="C19" s="570"/>
      <c r="D19" s="571"/>
      <c r="E19" s="571"/>
      <c r="F19" s="571"/>
      <c r="G19" s="571"/>
      <c r="H19" s="571"/>
      <c r="I19" s="571"/>
      <c r="J19" s="571"/>
      <c r="K19" s="571"/>
      <c r="L19" s="571"/>
      <c r="M19" s="571"/>
      <c r="N19" s="571"/>
      <c r="O19" s="571"/>
      <c r="P19" s="571"/>
      <c r="Q19" s="571"/>
      <c r="R19" s="571"/>
      <c r="S19" s="571"/>
      <c r="T19" s="571"/>
      <c r="U19" s="571"/>
      <c r="V19" s="571"/>
    </row>
    <row r="20" spans="1:22" ht="13.5" customHeight="1">
      <c r="A20" s="563" t="s">
        <v>707</v>
      </c>
      <c r="B20" s="576">
        <v>287</v>
      </c>
      <c r="C20" s="570"/>
      <c r="D20" s="571"/>
      <c r="E20" s="571"/>
      <c r="F20" s="571"/>
      <c r="G20" s="571"/>
      <c r="H20" s="571"/>
      <c r="I20" s="571"/>
      <c r="J20" s="571"/>
      <c r="K20" s="571"/>
      <c r="L20" s="571"/>
      <c r="M20" s="571"/>
      <c r="N20" s="571"/>
      <c r="O20" s="571"/>
      <c r="P20" s="571"/>
      <c r="Q20" s="571"/>
      <c r="R20" s="571"/>
      <c r="S20" s="571"/>
      <c r="T20" s="571"/>
      <c r="U20" s="571"/>
      <c r="V20" s="571"/>
    </row>
    <row r="21" spans="1:22" ht="13.5" customHeight="1">
      <c r="A21" s="563" t="s">
        <v>719</v>
      </c>
      <c r="B21" s="576">
        <v>270</v>
      </c>
      <c r="C21" s="570"/>
      <c r="D21" s="571"/>
      <c r="E21" s="571"/>
      <c r="F21" s="571"/>
      <c r="G21" s="571"/>
      <c r="H21" s="571"/>
      <c r="I21" s="571"/>
      <c r="J21" s="571"/>
      <c r="K21" s="571"/>
      <c r="L21" s="571"/>
      <c r="M21" s="571"/>
      <c r="N21" s="571"/>
      <c r="O21" s="571"/>
      <c r="P21" s="571"/>
      <c r="Q21" s="571"/>
      <c r="R21" s="571"/>
      <c r="S21" s="571"/>
      <c r="T21" s="571"/>
      <c r="U21" s="571"/>
      <c r="V21" s="571"/>
    </row>
    <row r="22" spans="1:22" ht="13.5" customHeight="1">
      <c r="A22" s="563" t="s">
        <v>718</v>
      </c>
      <c r="B22" s="576">
        <v>87</v>
      </c>
      <c r="C22" s="570"/>
      <c r="D22" s="571"/>
      <c r="E22" s="571"/>
      <c r="F22" s="571"/>
      <c r="G22" s="571"/>
      <c r="H22" s="571"/>
      <c r="I22" s="571"/>
      <c r="J22" s="571"/>
      <c r="K22" s="571"/>
      <c r="L22" s="571"/>
      <c r="M22" s="571"/>
      <c r="N22" s="571"/>
      <c r="O22" s="571"/>
      <c r="P22" s="571"/>
      <c r="Q22" s="571"/>
      <c r="R22" s="571"/>
      <c r="S22" s="571"/>
      <c r="T22" s="571"/>
      <c r="U22" s="571"/>
      <c r="V22" s="571"/>
    </row>
    <row r="23" spans="1:22" ht="13.5" customHeight="1">
      <c r="A23" s="563" t="s">
        <v>721</v>
      </c>
      <c r="B23" s="576">
        <v>44</v>
      </c>
      <c r="C23" s="570"/>
      <c r="D23" s="571"/>
      <c r="E23" s="571"/>
      <c r="F23" s="571"/>
      <c r="G23" s="571"/>
      <c r="H23" s="571"/>
      <c r="I23" s="571"/>
      <c r="J23" s="571"/>
      <c r="K23" s="571"/>
      <c r="L23" s="571"/>
      <c r="M23" s="571"/>
      <c r="N23" s="571"/>
      <c r="O23" s="571"/>
      <c r="P23" s="571"/>
      <c r="Q23" s="571"/>
      <c r="R23" s="571"/>
      <c r="S23" s="571"/>
      <c r="T23" s="571"/>
      <c r="U23" s="571"/>
      <c r="V23" s="571"/>
    </row>
    <row r="24" spans="1:22" ht="13.5" customHeight="1">
      <c r="A24" s="563" t="s">
        <v>720</v>
      </c>
      <c r="B24" s="576">
        <v>11</v>
      </c>
      <c r="C24" s="570"/>
      <c r="D24" s="571"/>
      <c r="E24" s="571"/>
      <c r="F24" s="571"/>
      <c r="G24" s="571"/>
      <c r="H24" s="571"/>
      <c r="I24" s="571"/>
      <c r="J24" s="571"/>
      <c r="K24" s="571"/>
      <c r="L24" s="571"/>
      <c r="M24" s="571"/>
      <c r="N24" s="571"/>
      <c r="O24" s="571"/>
      <c r="P24" s="571"/>
      <c r="Q24" s="571"/>
      <c r="R24" s="571"/>
      <c r="S24" s="571"/>
      <c r="T24" s="571"/>
      <c r="U24" s="571"/>
      <c r="V24" s="571"/>
    </row>
    <row r="25" spans="1:22" ht="13.5" customHeight="1">
      <c r="C25" s="570"/>
      <c r="D25" s="571"/>
      <c r="E25" s="571"/>
      <c r="F25" s="571"/>
      <c r="G25" s="571"/>
      <c r="H25" s="571"/>
      <c r="I25" s="571"/>
      <c r="J25" s="571"/>
      <c r="K25" s="571"/>
      <c r="L25" s="571"/>
      <c r="M25" s="571"/>
      <c r="N25" s="571"/>
      <c r="O25" s="571"/>
      <c r="P25" s="571"/>
      <c r="Q25" s="571"/>
      <c r="R25" s="571"/>
      <c r="S25" s="571"/>
      <c r="T25" s="571"/>
      <c r="U25" s="571"/>
      <c r="V25" s="571"/>
    </row>
    <row r="26" spans="1:22" ht="13.5" customHeight="1">
      <c r="C26" s="570"/>
      <c r="D26" s="571"/>
      <c r="E26" s="571"/>
      <c r="F26" s="571"/>
      <c r="G26" s="571"/>
      <c r="H26" s="571"/>
      <c r="I26" s="571"/>
      <c r="J26" s="571"/>
      <c r="K26" s="571"/>
      <c r="L26" s="571"/>
      <c r="M26" s="571"/>
      <c r="N26" s="571"/>
      <c r="O26" s="571"/>
      <c r="P26" s="571"/>
      <c r="Q26" s="571"/>
      <c r="R26" s="571"/>
      <c r="S26" s="571"/>
      <c r="T26" s="571"/>
      <c r="U26" s="571"/>
      <c r="V26" s="571"/>
    </row>
    <row r="27" spans="1:22" ht="16.5" customHeight="1">
      <c r="C27" s="570"/>
      <c r="D27" s="571"/>
      <c r="E27" s="571"/>
      <c r="F27" s="571"/>
      <c r="G27" s="571"/>
      <c r="H27" s="571"/>
      <c r="I27" s="571"/>
      <c r="J27" s="571"/>
      <c r="K27" s="571"/>
      <c r="L27" s="571"/>
      <c r="M27" s="571"/>
      <c r="N27" s="571"/>
      <c r="O27" s="571"/>
      <c r="P27" s="571"/>
      <c r="Q27" s="571"/>
      <c r="R27" s="571"/>
      <c r="S27" s="571"/>
      <c r="T27" s="571"/>
      <c r="U27" s="571"/>
      <c r="V27" s="571"/>
    </row>
    <row r="28" spans="1:22" ht="16.5" customHeight="1">
      <c r="C28" s="570"/>
      <c r="D28" s="571"/>
      <c r="E28" s="571"/>
      <c r="F28" s="571"/>
      <c r="G28" s="571"/>
      <c r="H28" s="571"/>
      <c r="I28" s="571"/>
      <c r="J28" s="571"/>
      <c r="K28" s="571"/>
      <c r="L28" s="571"/>
      <c r="M28" s="571"/>
      <c r="N28" s="571"/>
      <c r="O28" s="571"/>
      <c r="P28" s="571"/>
      <c r="Q28" s="571"/>
      <c r="R28" s="571"/>
      <c r="S28" s="571"/>
      <c r="T28" s="571"/>
      <c r="U28" s="571"/>
      <c r="V28" s="571"/>
    </row>
    <row r="29" spans="1:22" ht="16.5" customHeight="1">
      <c r="C29" s="570"/>
      <c r="D29" s="571"/>
      <c r="E29" s="571"/>
      <c r="F29" s="571"/>
      <c r="G29" s="571"/>
      <c r="H29" s="571"/>
      <c r="I29" s="571"/>
      <c r="J29" s="571"/>
      <c r="K29" s="571"/>
      <c r="L29" s="571"/>
      <c r="M29" s="571"/>
      <c r="N29" s="571"/>
      <c r="O29" s="571"/>
      <c r="P29" s="571"/>
      <c r="Q29" s="571"/>
      <c r="R29" s="571"/>
      <c r="S29" s="571"/>
      <c r="T29" s="571"/>
      <c r="U29" s="571"/>
      <c r="V29" s="571"/>
    </row>
    <row r="30" spans="1:22" ht="16.5" customHeight="1">
      <c r="C30" s="570"/>
      <c r="D30" s="571"/>
      <c r="E30" s="571"/>
      <c r="F30" s="571"/>
      <c r="G30" s="571"/>
      <c r="H30" s="571"/>
      <c r="I30" s="571"/>
      <c r="J30" s="571"/>
      <c r="K30" s="571"/>
      <c r="L30" s="571"/>
      <c r="M30" s="571"/>
      <c r="N30" s="571"/>
      <c r="O30" s="571"/>
      <c r="P30" s="571"/>
      <c r="Q30" s="571"/>
      <c r="R30" s="571"/>
      <c r="S30" s="571"/>
      <c r="T30" s="571"/>
      <c r="U30" s="571"/>
      <c r="V30" s="571"/>
    </row>
    <row r="31" spans="1:22" ht="29.25" customHeight="1">
      <c r="C31" s="570"/>
      <c r="D31" s="571"/>
      <c r="E31" s="571"/>
      <c r="F31" s="571"/>
      <c r="I31" s="571"/>
      <c r="J31" s="571"/>
      <c r="K31" s="571"/>
      <c r="L31" s="571"/>
      <c r="M31" s="571"/>
      <c r="N31" s="571"/>
      <c r="O31" s="571"/>
      <c r="P31" s="571"/>
      <c r="Q31" s="571"/>
      <c r="R31" s="571"/>
      <c r="S31" s="571"/>
      <c r="T31" s="571"/>
      <c r="U31" s="571"/>
      <c r="V31" s="571"/>
    </row>
    <row r="32" spans="1:22" ht="34.5" customHeight="1">
      <c r="C32" s="570"/>
      <c r="D32" s="571"/>
      <c r="E32" s="571"/>
      <c r="F32" s="571"/>
      <c r="G32" s="572" t="s">
        <v>97</v>
      </c>
      <c r="H32" s="573">
        <v>234561</v>
      </c>
      <c r="I32" s="571"/>
      <c r="J32" s="571"/>
      <c r="K32" s="571"/>
      <c r="L32" s="571"/>
      <c r="M32" s="571"/>
      <c r="N32" s="571"/>
      <c r="O32" s="571"/>
      <c r="P32" s="571"/>
      <c r="Q32" s="571"/>
      <c r="R32" s="571"/>
      <c r="S32" s="571"/>
      <c r="T32" s="571"/>
      <c r="U32" s="571"/>
      <c r="V32" s="571"/>
    </row>
    <row r="33" spans="1:22" ht="34.5" customHeight="1">
      <c r="C33" s="570"/>
      <c r="D33" s="571"/>
      <c r="E33" s="571"/>
      <c r="F33" s="571"/>
      <c r="G33" s="571"/>
      <c r="H33" s="571"/>
      <c r="I33" s="571"/>
      <c r="J33" s="571"/>
      <c r="K33" s="571"/>
      <c r="L33" s="571"/>
      <c r="M33" s="571"/>
      <c r="N33" s="571"/>
      <c r="O33" s="571"/>
      <c r="P33" s="571"/>
      <c r="Q33" s="571"/>
      <c r="R33" s="571"/>
      <c r="S33" s="571"/>
      <c r="T33" s="571"/>
      <c r="U33" s="571"/>
      <c r="V33" s="571"/>
    </row>
    <row r="34" spans="1:22" ht="8.1" customHeight="1">
      <c r="A34" s="574"/>
      <c r="C34" s="570"/>
      <c r="D34" s="571"/>
      <c r="E34" s="571"/>
      <c r="F34" s="571"/>
      <c r="G34" s="571"/>
      <c r="H34" s="571"/>
      <c r="I34" s="571"/>
      <c r="J34" s="571"/>
      <c r="K34" s="571"/>
      <c r="L34" s="571"/>
      <c r="M34" s="571"/>
      <c r="N34" s="571"/>
      <c r="O34" s="571"/>
      <c r="P34" s="571"/>
      <c r="Q34" s="571"/>
      <c r="R34" s="571"/>
      <c r="S34" s="571"/>
      <c r="T34" s="571"/>
      <c r="U34" s="571"/>
      <c r="V34" s="571"/>
    </row>
    <row r="35" spans="1:22" ht="10.5" customHeight="1">
      <c r="A35" s="575" t="s">
        <v>729</v>
      </c>
      <c r="C35" s="570"/>
      <c r="D35" s="571"/>
      <c r="E35" s="571"/>
      <c r="F35" s="571"/>
      <c r="G35" s="571"/>
      <c r="H35" s="571"/>
      <c r="I35" s="571"/>
      <c r="J35" s="571"/>
      <c r="K35" s="571"/>
      <c r="L35" s="571"/>
      <c r="M35" s="571"/>
      <c r="N35" s="571"/>
      <c r="O35" s="571"/>
      <c r="P35" s="571"/>
      <c r="Q35" s="571"/>
      <c r="R35" s="571"/>
      <c r="S35" s="571"/>
      <c r="T35" s="571"/>
      <c r="U35" s="571"/>
      <c r="V35" s="571"/>
    </row>
    <row r="36" spans="1:22" ht="10.5" customHeight="1">
      <c r="A36" s="575" t="s">
        <v>96</v>
      </c>
      <c r="C36" s="570"/>
      <c r="D36" s="571"/>
      <c r="E36" s="571"/>
      <c r="F36" s="571"/>
      <c r="G36" s="571"/>
      <c r="H36" s="571"/>
      <c r="I36" s="571"/>
      <c r="J36" s="571"/>
      <c r="K36" s="571"/>
      <c r="L36" s="571"/>
      <c r="M36" s="571"/>
      <c r="N36" s="571"/>
      <c r="O36" s="571"/>
      <c r="P36" s="571"/>
      <c r="Q36" s="571"/>
      <c r="R36" s="571"/>
      <c r="S36" s="571"/>
      <c r="T36" s="571"/>
      <c r="U36" s="571"/>
      <c r="V36" s="571"/>
    </row>
    <row r="37" spans="1:22" ht="15.75">
      <c r="C37" s="570"/>
      <c r="D37" s="571"/>
      <c r="E37" s="571"/>
      <c r="F37" s="571"/>
      <c r="G37" s="571"/>
      <c r="H37" s="571"/>
      <c r="I37" s="571"/>
      <c r="J37" s="571"/>
      <c r="K37" s="571"/>
      <c r="L37" s="571"/>
      <c r="M37" s="571"/>
      <c r="N37" s="571"/>
      <c r="O37" s="571"/>
      <c r="P37" s="571"/>
      <c r="Q37" s="571"/>
      <c r="R37" s="571"/>
      <c r="S37" s="571"/>
      <c r="T37" s="571"/>
      <c r="U37" s="571"/>
      <c r="V37" s="571"/>
    </row>
    <row r="38" spans="1:22" ht="15.75">
      <c r="C38" s="570"/>
      <c r="D38" s="571"/>
      <c r="E38" s="571"/>
      <c r="F38" s="571"/>
      <c r="G38" s="571"/>
      <c r="H38" s="571"/>
      <c r="I38" s="571"/>
      <c r="J38" s="571"/>
      <c r="K38" s="571"/>
      <c r="L38" s="571"/>
      <c r="M38" s="571"/>
      <c r="N38" s="571"/>
      <c r="O38" s="571"/>
      <c r="P38" s="571"/>
      <c r="Q38" s="571"/>
      <c r="R38" s="571"/>
      <c r="S38" s="571"/>
      <c r="T38" s="571"/>
      <c r="U38" s="571"/>
      <c r="V38" s="571"/>
    </row>
    <row r="39" spans="1:22" ht="15.75">
      <c r="C39" s="570"/>
      <c r="D39" s="571"/>
      <c r="E39" s="571"/>
      <c r="F39" s="571"/>
      <c r="G39" s="571"/>
      <c r="H39" s="571"/>
      <c r="I39" s="571"/>
      <c r="J39" s="571"/>
      <c r="K39" s="571"/>
      <c r="L39" s="571"/>
      <c r="M39" s="571"/>
      <c r="N39" s="571"/>
      <c r="O39" s="571"/>
      <c r="P39" s="571"/>
      <c r="Q39" s="571"/>
      <c r="R39" s="571"/>
      <c r="S39" s="571"/>
      <c r="T39" s="571"/>
      <c r="U39" s="571"/>
      <c r="V39" s="571"/>
    </row>
    <row r="40" spans="1:22" ht="15.75">
      <c r="C40" s="570"/>
      <c r="D40" s="571"/>
      <c r="E40" s="571"/>
      <c r="F40" s="571"/>
      <c r="G40" s="571"/>
      <c r="H40" s="571"/>
      <c r="I40" s="571"/>
      <c r="J40" s="571"/>
      <c r="K40" s="571"/>
      <c r="L40" s="571"/>
      <c r="M40" s="571"/>
      <c r="N40" s="571"/>
      <c r="O40" s="571"/>
      <c r="P40" s="571"/>
      <c r="Q40" s="571"/>
      <c r="R40" s="571"/>
      <c r="S40" s="571"/>
      <c r="T40" s="571"/>
      <c r="U40" s="571"/>
      <c r="V40" s="571"/>
    </row>
    <row r="41" spans="1:22" ht="15.75">
      <c r="C41" s="570"/>
      <c r="D41" s="571"/>
      <c r="E41" s="571"/>
      <c r="F41" s="571"/>
      <c r="G41" s="571"/>
      <c r="H41" s="571"/>
      <c r="I41" s="571"/>
      <c r="J41" s="571"/>
      <c r="K41" s="571"/>
      <c r="L41" s="571"/>
      <c r="M41" s="571"/>
      <c r="N41" s="571"/>
      <c r="O41" s="571"/>
      <c r="P41" s="571"/>
      <c r="Q41" s="571"/>
      <c r="R41" s="571"/>
      <c r="S41" s="571"/>
      <c r="T41" s="571"/>
      <c r="U41" s="571"/>
      <c r="V41" s="571"/>
    </row>
    <row r="42" spans="1:22" ht="15.75">
      <c r="C42" s="570"/>
      <c r="D42" s="571"/>
      <c r="E42" s="571"/>
      <c r="F42" s="571"/>
      <c r="G42" s="571"/>
      <c r="H42" s="571"/>
      <c r="I42" s="571"/>
      <c r="J42" s="571"/>
      <c r="K42" s="571"/>
      <c r="L42" s="571"/>
      <c r="M42" s="571"/>
      <c r="N42" s="571"/>
      <c r="O42" s="571"/>
      <c r="P42" s="571"/>
      <c r="Q42" s="571"/>
      <c r="R42" s="571"/>
      <c r="S42" s="571"/>
      <c r="T42" s="571"/>
      <c r="U42" s="571"/>
      <c r="V42" s="571"/>
    </row>
    <row r="43" spans="1:22" ht="15.75">
      <c r="C43" s="570"/>
      <c r="D43" s="571"/>
      <c r="E43" s="571"/>
      <c r="F43" s="571"/>
      <c r="G43" s="571"/>
      <c r="H43" s="571"/>
      <c r="I43" s="571"/>
      <c r="J43" s="571"/>
      <c r="K43" s="571"/>
      <c r="L43" s="571"/>
      <c r="M43" s="571"/>
      <c r="N43" s="571"/>
      <c r="O43" s="571"/>
      <c r="P43" s="571"/>
      <c r="Q43" s="571"/>
      <c r="R43" s="571"/>
      <c r="S43" s="571"/>
      <c r="T43" s="571"/>
      <c r="U43" s="571"/>
      <c r="V43" s="571"/>
    </row>
    <row r="44" spans="1:22" ht="15.75">
      <c r="C44" s="570"/>
      <c r="D44" s="571"/>
      <c r="E44" s="571"/>
      <c r="F44" s="571"/>
      <c r="G44" s="571"/>
      <c r="H44" s="571"/>
      <c r="I44" s="571"/>
      <c r="J44" s="571"/>
      <c r="K44" s="571"/>
      <c r="L44" s="571"/>
      <c r="M44" s="571"/>
      <c r="N44" s="571"/>
      <c r="O44" s="571"/>
      <c r="P44" s="571"/>
      <c r="Q44" s="571"/>
      <c r="R44" s="571"/>
      <c r="S44" s="571"/>
      <c r="T44" s="571"/>
      <c r="U44" s="571"/>
      <c r="V44" s="571"/>
    </row>
    <row r="45" spans="1:22" ht="15.75">
      <c r="C45" s="570"/>
      <c r="D45" s="571"/>
      <c r="E45" s="571"/>
      <c r="F45" s="571"/>
      <c r="G45" s="571"/>
      <c r="H45" s="571"/>
      <c r="I45" s="571"/>
      <c r="J45" s="571"/>
      <c r="K45" s="571"/>
      <c r="L45" s="571"/>
      <c r="M45" s="571"/>
      <c r="N45" s="571"/>
      <c r="O45" s="571"/>
      <c r="P45" s="571"/>
      <c r="Q45" s="571"/>
      <c r="R45" s="571"/>
      <c r="S45" s="571"/>
      <c r="T45" s="571"/>
      <c r="U45" s="571"/>
      <c r="V45" s="571"/>
    </row>
    <row r="46" spans="1:22" ht="15.75">
      <c r="C46" s="570"/>
      <c r="D46" s="571"/>
      <c r="E46" s="571"/>
      <c r="F46" s="571"/>
      <c r="G46" s="571"/>
      <c r="H46" s="571"/>
      <c r="I46" s="571"/>
      <c r="J46" s="571"/>
      <c r="K46" s="571"/>
      <c r="L46" s="571"/>
      <c r="M46" s="571"/>
      <c r="N46" s="571"/>
      <c r="O46" s="571"/>
      <c r="P46" s="571"/>
      <c r="Q46" s="571"/>
      <c r="R46" s="571"/>
      <c r="S46" s="571"/>
      <c r="T46" s="571"/>
      <c r="U46" s="571"/>
      <c r="V46" s="571"/>
    </row>
    <row r="47" spans="1:22" ht="15.75">
      <c r="C47" s="570"/>
      <c r="D47" s="571"/>
      <c r="E47" s="571"/>
      <c r="F47" s="571"/>
      <c r="G47" s="571"/>
      <c r="H47" s="571"/>
      <c r="I47" s="571"/>
      <c r="J47" s="571"/>
      <c r="K47" s="571"/>
      <c r="L47" s="571"/>
      <c r="M47" s="571"/>
      <c r="N47" s="571"/>
      <c r="O47" s="571"/>
      <c r="P47" s="571"/>
      <c r="Q47" s="571"/>
      <c r="R47" s="571"/>
      <c r="S47" s="571"/>
      <c r="T47" s="571"/>
      <c r="U47" s="571"/>
      <c r="V47" s="571"/>
    </row>
    <row r="48" spans="1:22" ht="15.75">
      <c r="C48" s="570"/>
      <c r="D48" s="571"/>
      <c r="E48" s="571"/>
      <c r="F48" s="571"/>
      <c r="G48" s="571"/>
      <c r="H48" s="571"/>
      <c r="I48" s="571"/>
      <c r="J48" s="571"/>
      <c r="K48" s="571"/>
      <c r="L48" s="571"/>
      <c r="M48" s="571"/>
      <c r="N48" s="571"/>
      <c r="O48" s="571"/>
      <c r="P48" s="571"/>
      <c r="Q48" s="571"/>
      <c r="R48" s="571"/>
      <c r="S48" s="571"/>
      <c r="T48" s="571"/>
      <c r="U48" s="571"/>
      <c r="V48" s="571"/>
    </row>
    <row r="49" spans="3:22" ht="15.75">
      <c r="C49" s="570"/>
      <c r="D49" s="571"/>
      <c r="E49" s="571"/>
      <c r="F49" s="571"/>
      <c r="G49" s="571"/>
      <c r="H49" s="571"/>
      <c r="I49" s="571"/>
      <c r="J49" s="571"/>
      <c r="K49" s="571"/>
      <c r="L49" s="571"/>
      <c r="M49" s="571"/>
      <c r="N49" s="571"/>
      <c r="O49" s="571"/>
      <c r="P49" s="571"/>
      <c r="Q49" s="571"/>
      <c r="R49" s="571"/>
      <c r="S49" s="571"/>
      <c r="T49" s="571"/>
      <c r="U49" s="571"/>
      <c r="V49" s="571"/>
    </row>
    <row r="50" spans="3:22" ht="15.75">
      <c r="C50" s="570"/>
      <c r="D50" s="571"/>
      <c r="E50" s="571"/>
      <c r="F50" s="571"/>
      <c r="G50" s="571"/>
      <c r="H50" s="571"/>
      <c r="I50" s="571"/>
      <c r="J50" s="571"/>
      <c r="K50" s="571"/>
      <c r="L50" s="571"/>
      <c r="M50" s="571"/>
      <c r="N50" s="571"/>
      <c r="O50" s="571"/>
      <c r="P50" s="571"/>
      <c r="Q50" s="571"/>
      <c r="R50" s="571"/>
      <c r="S50" s="571"/>
      <c r="T50" s="571"/>
      <c r="U50" s="571"/>
      <c r="V50" s="571"/>
    </row>
    <row r="51" spans="3:22" ht="15.75">
      <c r="C51" s="570"/>
      <c r="D51" s="571"/>
      <c r="E51" s="571"/>
      <c r="F51" s="571"/>
      <c r="G51" s="571"/>
      <c r="H51" s="571"/>
      <c r="I51" s="571"/>
      <c r="J51" s="571"/>
      <c r="K51" s="571"/>
      <c r="L51" s="571"/>
      <c r="M51" s="571"/>
      <c r="N51" s="571"/>
      <c r="O51" s="571"/>
      <c r="P51" s="571"/>
      <c r="Q51" s="571"/>
      <c r="R51" s="571"/>
      <c r="S51" s="571"/>
      <c r="T51" s="571"/>
      <c r="U51" s="571"/>
      <c r="V51" s="571"/>
    </row>
    <row r="52" spans="3:22" ht="15.75">
      <c r="C52" s="570"/>
      <c r="D52" s="571"/>
      <c r="E52" s="571"/>
      <c r="F52" s="571"/>
      <c r="G52" s="571"/>
      <c r="H52" s="571"/>
      <c r="I52" s="571"/>
      <c r="J52" s="571"/>
      <c r="K52" s="571"/>
      <c r="L52" s="571"/>
      <c r="M52" s="571"/>
      <c r="N52" s="571"/>
      <c r="O52" s="571"/>
      <c r="P52" s="571"/>
      <c r="Q52" s="571"/>
      <c r="R52" s="571"/>
      <c r="S52" s="571"/>
      <c r="T52" s="571"/>
      <c r="U52" s="571"/>
      <c r="V52" s="571"/>
    </row>
    <row r="53" spans="3:22" ht="15.75">
      <c r="C53" s="570"/>
      <c r="D53" s="571"/>
      <c r="E53" s="571"/>
      <c r="F53" s="571"/>
      <c r="G53" s="571"/>
      <c r="H53" s="571"/>
      <c r="I53" s="571"/>
      <c r="J53" s="571"/>
      <c r="K53" s="571"/>
      <c r="L53" s="571"/>
      <c r="M53" s="571"/>
      <c r="N53" s="571"/>
      <c r="O53" s="571"/>
      <c r="P53" s="571"/>
      <c r="Q53" s="571"/>
      <c r="R53" s="571"/>
      <c r="S53" s="571"/>
      <c r="T53" s="571"/>
      <c r="U53" s="571"/>
      <c r="V53" s="571"/>
    </row>
    <row r="54" spans="3:22" ht="15.75">
      <c r="C54" s="570"/>
      <c r="D54" s="571"/>
      <c r="E54" s="571"/>
      <c r="F54" s="571"/>
      <c r="G54" s="571"/>
      <c r="H54" s="571"/>
      <c r="I54" s="571"/>
      <c r="J54" s="571"/>
      <c r="K54" s="571"/>
      <c r="L54" s="571"/>
      <c r="M54" s="571"/>
      <c r="N54" s="571"/>
      <c r="O54" s="571"/>
      <c r="P54" s="571"/>
      <c r="Q54" s="571"/>
      <c r="R54" s="571"/>
      <c r="S54" s="571"/>
      <c r="T54" s="571"/>
      <c r="U54" s="571"/>
      <c r="V54" s="571"/>
    </row>
    <row r="55" spans="3:22" ht="15.75">
      <c r="C55" s="570"/>
      <c r="D55" s="571"/>
      <c r="E55" s="571"/>
      <c r="F55" s="571"/>
      <c r="G55" s="571"/>
      <c r="H55" s="571"/>
      <c r="I55" s="571"/>
      <c r="J55" s="571"/>
      <c r="K55" s="571"/>
      <c r="L55" s="571"/>
      <c r="M55" s="571"/>
      <c r="N55" s="571"/>
      <c r="O55" s="571"/>
      <c r="P55" s="571"/>
      <c r="Q55" s="571"/>
      <c r="R55" s="571"/>
      <c r="S55" s="571"/>
      <c r="T55" s="571"/>
      <c r="U55" s="571"/>
      <c r="V55" s="571"/>
    </row>
    <row r="56" spans="3:22" ht="15.75">
      <c r="C56" s="570"/>
      <c r="D56" s="571"/>
      <c r="E56" s="571"/>
      <c r="F56" s="571"/>
      <c r="G56" s="571"/>
      <c r="H56" s="571"/>
      <c r="I56" s="571"/>
      <c r="J56" s="571"/>
      <c r="K56" s="571"/>
      <c r="L56" s="571"/>
      <c r="M56" s="571"/>
      <c r="N56" s="571"/>
      <c r="O56" s="571"/>
      <c r="P56" s="571"/>
      <c r="Q56" s="571"/>
      <c r="R56" s="571"/>
      <c r="S56" s="571"/>
      <c r="T56" s="571"/>
      <c r="U56" s="571"/>
      <c r="V56" s="571"/>
    </row>
    <row r="57" spans="3:22" ht="15.75">
      <c r="C57" s="570"/>
      <c r="D57" s="571"/>
      <c r="E57" s="571"/>
      <c r="F57" s="571"/>
      <c r="G57" s="571"/>
      <c r="H57" s="571"/>
      <c r="I57" s="571"/>
      <c r="J57" s="571"/>
      <c r="K57" s="571"/>
      <c r="L57" s="571"/>
      <c r="M57" s="571"/>
      <c r="N57" s="571"/>
      <c r="O57" s="571"/>
      <c r="P57" s="571"/>
      <c r="Q57" s="571"/>
      <c r="R57" s="571"/>
      <c r="S57" s="571"/>
      <c r="T57" s="571"/>
      <c r="U57" s="571"/>
      <c r="V57" s="571"/>
    </row>
    <row r="58" spans="3:22" ht="15.75">
      <c r="C58" s="570"/>
      <c r="D58" s="571"/>
      <c r="E58" s="571"/>
      <c r="F58" s="571"/>
      <c r="G58" s="571"/>
      <c r="H58" s="571"/>
      <c r="I58" s="571"/>
      <c r="J58" s="571"/>
      <c r="K58" s="571"/>
      <c r="L58" s="571"/>
      <c r="M58" s="571"/>
      <c r="N58" s="571"/>
      <c r="O58" s="571"/>
      <c r="P58" s="571"/>
      <c r="Q58" s="571"/>
      <c r="R58" s="571"/>
      <c r="S58" s="571"/>
      <c r="T58" s="571"/>
      <c r="U58" s="571"/>
      <c r="V58" s="571"/>
    </row>
    <row r="59" spans="3:22" ht="15.75">
      <c r="C59" s="570"/>
      <c r="D59" s="571"/>
      <c r="E59" s="571"/>
      <c r="F59" s="571"/>
      <c r="G59" s="571"/>
      <c r="H59" s="571"/>
      <c r="I59" s="571"/>
      <c r="J59" s="571"/>
      <c r="K59" s="571"/>
      <c r="L59" s="571"/>
      <c r="M59" s="571"/>
      <c r="N59" s="571"/>
      <c r="O59" s="571"/>
      <c r="P59" s="571"/>
      <c r="Q59" s="571"/>
      <c r="R59" s="571"/>
      <c r="S59" s="571"/>
      <c r="T59" s="571"/>
      <c r="U59" s="571"/>
      <c r="V59" s="571"/>
    </row>
    <row r="60" spans="3:22" ht="15.75">
      <c r="C60" s="570"/>
      <c r="D60" s="571"/>
      <c r="E60" s="571"/>
      <c r="F60" s="571"/>
      <c r="G60" s="571"/>
      <c r="H60" s="571"/>
      <c r="I60" s="571"/>
      <c r="J60" s="571"/>
      <c r="K60" s="571"/>
      <c r="L60" s="571"/>
      <c r="M60" s="571"/>
      <c r="N60" s="571"/>
      <c r="O60" s="571"/>
      <c r="P60" s="571"/>
      <c r="Q60" s="571"/>
      <c r="R60" s="571"/>
      <c r="S60" s="571"/>
      <c r="T60" s="571"/>
      <c r="U60" s="571"/>
      <c r="V60" s="571"/>
    </row>
    <row r="61" spans="3:22" ht="15.75">
      <c r="C61" s="570"/>
      <c r="D61" s="571"/>
      <c r="E61" s="571"/>
      <c r="F61" s="571"/>
      <c r="G61" s="571"/>
      <c r="H61" s="571"/>
      <c r="I61" s="571"/>
      <c r="J61" s="571"/>
      <c r="K61" s="571"/>
      <c r="L61" s="571"/>
      <c r="M61" s="571"/>
      <c r="N61" s="571"/>
      <c r="O61" s="571"/>
      <c r="P61" s="571"/>
      <c r="Q61" s="571"/>
      <c r="R61" s="571"/>
      <c r="S61" s="571"/>
      <c r="T61" s="571"/>
      <c r="U61" s="571"/>
      <c r="V61" s="571"/>
    </row>
    <row r="62" spans="3:22" ht="15.75">
      <c r="C62" s="570"/>
      <c r="D62" s="571"/>
      <c r="E62" s="571"/>
      <c r="F62" s="571"/>
      <c r="G62" s="571"/>
      <c r="H62" s="571"/>
      <c r="I62" s="571"/>
      <c r="J62" s="571"/>
      <c r="K62" s="571"/>
      <c r="L62" s="571"/>
      <c r="M62" s="571"/>
      <c r="N62" s="571"/>
      <c r="O62" s="571"/>
      <c r="P62" s="571"/>
      <c r="Q62" s="571"/>
      <c r="R62" s="571"/>
      <c r="S62" s="571"/>
      <c r="T62" s="571"/>
      <c r="U62" s="571"/>
      <c r="V62" s="571"/>
    </row>
    <row r="63" spans="3:22" ht="15.75">
      <c r="C63" s="570"/>
      <c r="D63" s="571"/>
      <c r="E63" s="571"/>
      <c r="F63" s="571"/>
      <c r="G63" s="571"/>
      <c r="H63" s="571"/>
      <c r="I63" s="571"/>
      <c r="J63" s="571"/>
      <c r="K63" s="571"/>
      <c r="L63" s="571"/>
      <c r="M63" s="571"/>
      <c r="N63" s="571"/>
      <c r="O63" s="571"/>
      <c r="P63" s="571"/>
      <c r="Q63" s="571"/>
      <c r="R63" s="571"/>
      <c r="S63" s="571"/>
      <c r="T63" s="571"/>
      <c r="U63" s="571"/>
      <c r="V63" s="571"/>
    </row>
  </sheetData>
  <sheetProtection formatCells="0" formatColumns="0" formatRows="0" autoFilter="0"/>
  <sortState xmlns:xlrd2="http://schemas.microsoft.com/office/spreadsheetml/2017/richdata2" ref="A7:B24">
    <sortCondition descending="1" ref="B7:B24"/>
  </sortState>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E6489-A7E7-4D0A-80B7-69454E46D0C2}">
  <dimension ref="A1:Q51"/>
  <sheetViews>
    <sheetView view="pageBreakPreview" zoomScale="85" zoomScaleNormal="100" zoomScaleSheetLayoutView="85" workbookViewId="0">
      <selection activeCell="M30" sqref="M30"/>
    </sheetView>
  </sheetViews>
  <sheetFormatPr baseColWidth="10" defaultRowHeight="12.75"/>
  <cols>
    <col min="1" max="1" width="45.7109375" style="266" customWidth="1"/>
    <col min="2" max="2" width="1.42578125" style="266" customWidth="1"/>
    <col min="3" max="8" width="16.7109375" style="266" customWidth="1"/>
    <col min="9" max="9" width="1.42578125" style="266" customWidth="1"/>
    <col min="10" max="15" width="16.7109375" style="266" customWidth="1"/>
    <col min="16" max="16" width="1.42578125" style="266" customWidth="1"/>
    <col min="17" max="17" width="16.7109375" style="266" customWidth="1"/>
    <col min="18" max="16384" width="11.42578125" style="266"/>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84"/>
      <c r="B2" s="684"/>
      <c r="C2" s="684"/>
      <c r="D2" s="684"/>
      <c r="E2" s="684"/>
      <c r="F2" s="684"/>
      <c r="G2" s="684"/>
      <c r="H2" s="684"/>
      <c r="I2" s="684"/>
      <c r="J2" s="684"/>
      <c r="K2" s="684"/>
      <c r="L2" s="684"/>
      <c r="M2" s="684"/>
      <c r="N2" s="684"/>
      <c r="O2" s="684"/>
      <c r="P2" s="684"/>
      <c r="Q2" s="684"/>
    </row>
    <row r="3" spans="1:17" ht="35.1" customHeight="1">
      <c r="A3" s="684" t="s">
        <v>664</v>
      </c>
      <c r="B3" s="684"/>
      <c r="C3" s="684"/>
      <c r="D3" s="684"/>
      <c r="E3" s="684"/>
      <c r="F3" s="684"/>
      <c r="G3" s="684"/>
      <c r="H3" s="684"/>
      <c r="I3" s="684"/>
      <c r="J3" s="684"/>
      <c r="K3" s="684"/>
      <c r="L3" s="684"/>
      <c r="M3" s="684"/>
      <c r="N3" s="684"/>
      <c r="O3" s="684"/>
      <c r="P3" s="684"/>
      <c r="Q3" s="684"/>
    </row>
    <row r="4" spans="1:17" ht="24.95" customHeight="1">
      <c r="A4" s="684" t="str">
        <f>UPPER(CONCATENATE("Agosto 2023"))</f>
        <v>AGOSTO 2023</v>
      </c>
      <c r="B4" s="684"/>
      <c r="C4" s="684"/>
      <c r="D4" s="684"/>
      <c r="E4" s="684"/>
      <c r="F4" s="684"/>
      <c r="G4" s="684"/>
      <c r="H4" s="684"/>
      <c r="I4" s="684"/>
      <c r="J4" s="684"/>
      <c r="K4" s="684"/>
      <c r="L4" s="684"/>
      <c r="M4" s="684"/>
      <c r="N4" s="684"/>
      <c r="O4" s="684"/>
      <c r="P4" s="684"/>
      <c r="Q4" s="684"/>
    </row>
    <row r="5" spans="1:17">
      <c r="A5" s="136"/>
      <c r="B5" s="128"/>
      <c r="C5" s="128"/>
      <c r="D5" s="128"/>
      <c r="E5" s="128"/>
      <c r="F5" s="128"/>
      <c r="G5" s="128"/>
      <c r="H5" s="128"/>
      <c r="I5" s="128"/>
      <c r="J5" s="128"/>
      <c r="K5" s="128"/>
      <c r="L5" s="128"/>
      <c r="M5" s="128"/>
      <c r="N5" s="128"/>
      <c r="O5" s="128"/>
      <c r="P5" s="128"/>
      <c r="Q5" s="128"/>
    </row>
    <row r="6" spans="1:17" ht="45" customHeight="1">
      <c r="A6" s="650" t="s">
        <v>540</v>
      </c>
      <c r="B6" s="163"/>
      <c r="C6" s="685" t="s">
        <v>541</v>
      </c>
      <c r="D6" s="685"/>
      <c r="E6" s="685"/>
      <c r="F6" s="685"/>
      <c r="G6" s="685"/>
      <c r="H6" s="685"/>
      <c r="I6" s="163"/>
      <c r="J6" s="685" t="s">
        <v>542</v>
      </c>
      <c r="K6" s="685"/>
      <c r="L6" s="685"/>
      <c r="M6" s="685"/>
      <c r="N6" s="685"/>
      <c r="O6" s="685"/>
      <c r="P6" s="686"/>
      <c r="Q6" s="685" t="s">
        <v>103</v>
      </c>
    </row>
    <row r="7" spans="1:17" ht="45" customHeight="1">
      <c r="A7" s="650"/>
      <c r="B7" s="163"/>
      <c r="C7" s="416" t="s">
        <v>543</v>
      </c>
      <c r="D7" s="416" t="s">
        <v>544</v>
      </c>
      <c r="E7" s="416" t="s">
        <v>545</v>
      </c>
      <c r="F7" s="416" t="s">
        <v>559</v>
      </c>
      <c r="G7" s="416" t="s">
        <v>546</v>
      </c>
      <c r="H7" s="416" t="s">
        <v>107</v>
      </c>
      <c r="I7" s="163"/>
      <c r="J7" s="416" t="s">
        <v>547</v>
      </c>
      <c r="K7" s="416" t="s">
        <v>548</v>
      </c>
      <c r="L7" s="416" t="s">
        <v>549</v>
      </c>
      <c r="M7" s="416" t="s">
        <v>550</v>
      </c>
      <c r="N7" s="416" t="s">
        <v>551</v>
      </c>
      <c r="O7" s="416" t="s">
        <v>107</v>
      </c>
      <c r="P7" s="686"/>
      <c r="Q7" s="685"/>
    </row>
    <row r="8" spans="1:17" ht="8.1" customHeight="1">
      <c r="A8" s="267"/>
      <c r="B8" s="163"/>
      <c r="C8" s="163"/>
      <c r="D8" s="163"/>
      <c r="E8" s="163"/>
      <c r="F8" s="163"/>
      <c r="G8" s="163"/>
      <c r="H8" s="163"/>
      <c r="I8" s="163"/>
      <c r="J8" s="163"/>
      <c r="K8" s="163"/>
      <c r="L8" s="163"/>
      <c r="M8" s="163"/>
      <c r="N8" s="163"/>
      <c r="O8" s="163"/>
      <c r="P8" s="163"/>
      <c r="Q8" s="163"/>
    </row>
    <row r="9" spans="1:17" ht="20.100000000000001" customHeight="1">
      <c r="A9" s="268" t="s">
        <v>108</v>
      </c>
      <c r="B9" s="163"/>
      <c r="C9" s="269"/>
      <c r="D9" s="269"/>
      <c r="E9" s="269"/>
      <c r="F9" s="269"/>
      <c r="G9" s="269"/>
      <c r="H9" s="270">
        <v>0</v>
      </c>
      <c r="I9" s="196"/>
      <c r="J9" s="269">
        <v>2</v>
      </c>
      <c r="K9" s="269"/>
      <c r="L9" s="269"/>
      <c r="M9" s="269"/>
      <c r="N9" s="269"/>
      <c r="O9" s="270">
        <v>2</v>
      </c>
      <c r="P9" s="196"/>
      <c r="Q9" s="270">
        <v>2</v>
      </c>
    </row>
    <row r="10" spans="1:17" ht="20.100000000000001" customHeight="1">
      <c r="A10" s="268" t="s">
        <v>109</v>
      </c>
      <c r="B10" s="163"/>
      <c r="C10" s="269"/>
      <c r="D10" s="269"/>
      <c r="E10" s="269"/>
      <c r="F10" s="269"/>
      <c r="G10" s="269"/>
      <c r="H10" s="270">
        <v>0</v>
      </c>
      <c r="I10" s="196"/>
      <c r="J10" s="269">
        <v>41</v>
      </c>
      <c r="K10" s="269"/>
      <c r="L10" s="269">
        <v>6</v>
      </c>
      <c r="M10" s="269">
        <v>6</v>
      </c>
      <c r="N10" s="269"/>
      <c r="O10" s="270">
        <v>53</v>
      </c>
      <c r="P10" s="196"/>
      <c r="Q10" s="270">
        <v>53</v>
      </c>
    </row>
    <row r="11" spans="1:17" ht="20.100000000000001" customHeight="1">
      <c r="A11" s="268" t="s">
        <v>110</v>
      </c>
      <c r="B11" s="163"/>
      <c r="C11" s="269"/>
      <c r="D11" s="269"/>
      <c r="E11" s="269"/>
      <c r="F11" s="269"/>
      <c r="G11" s="269"/>
      <c r="H11" s="270">
        <v>0</v>
      </c>
      <c r="I11" s="196"/>
      <c r="J11" s="269">
        <v>1</v>
      </c>
      <c r="K11" s="269"/>
      <c r="L11" s="269">
        <v>2</v>
      </c>
      <c r="M11" s="269"/>
      <c r="N11" s="269"/>
      <c r="O11" s="270">
        <v>3</v>
      </c>
      <c r="P11" s="196"/>
      <c r="Q11" s="270">
        <v>3</v>
      </c>
    </row>
    <row r="12" spans="1:17" ht="20.100000000000001" customHeight="1">
      <c r="A12" s="268" t="s">
        <v>111</v>
      </c>
      <c r="B12" s="163"/>
      <c r="C12" s="269"/>
      <c r="D12" s="269"/>
      <c r="E12" s="269"/>
      <c r="F12" s="269"/>
      <c r="G12" s="269"/>
      <c r="H12" s="270">
        <v>0</v>
      </c>
      <c r="I12" s="196"/>
      <c r="J12" s="269">
        <v>6</v>
      </c>
      <c r="K12" s="269"/>
      <c r="L12" s="269"/>
      <c r="M12" s="269"/>
      <c r="N12" s="269"/>
      <c r="O12" s="270">
        <v>6</v>
      </c>
      <c r="P12" s="196"/>
      <c r="Q12" s="270">
        <v>6</v>
      </c>
    </row>
    <row r="13" spans="1:17" ht="20.100000000000001" customHeight="1">
      <c r="A13" s="268" t="s">
        <v>114</v>
      </c>
      <c r="B13" s="163"/>
      <c r="C13" s="269"/>
      <c r="D13" s="269"/>
      <c r="E13" s="269"/>
      <c r="F13" s="269"/>
      <c r="G13" s="269"/>
      <c r="H13" s="270">
        <v>0</v>
      </c>
      <c r="I13" s="196"/>
      <c r="J13" s="269">
        <v>12</v>
      </c>
      <c r="K13" s="269"/>
      <c r="L13" s="269">
        <v>1</v>
      </c>
      <c r="M13" s="269">
        <v>1</v>
      </c>
      <c r="N13" s="269"/>
      <c r="O13" s="270">
        <v>14</v>
      </c>
      <c r="P13" s="196"/>
      <c r="Q13" s="270">
        <v>14</v>
      </c>
    </row>
    <row r="14" spans="1:17" ht="20.100000000000001" customHeight="1">
      <c r="A14" s="268" t="s">
        <v>115</v>
      </c>
      <c r="B14" s="163"/>
      <c r="C14" s="269"/>
      <c r="D14" s="269"/>
      <c r="E14" s="269"/>
      <c r="F14" s="269"/>
      <c r="G14" s="269"/>
      <c r="H14" s="270">
        <v>0</v>
      </c>
      <c r="I14" s="196"/>
      <c r="J14" s="269">
        <v>11</v>
      </c>
      <c r="K14" s="269"/>
      <c r="L14" s="269"/>
      <c r="M14" s="269"/>
      <c r="N14" s="269"/>
      <c r="O14" s="270">
        <v>11</v>
      </c>
      <c r="P14" s="196"/>
      <c r="Q14" s="270">
        <v>11</v>
      </c>
    </row>
    <row r="15" spans="1:17" ht="20.100000000000001" customHeight="1">
      <c r="A15" s="268" t="s">
        <v>116</v>
      </c>
      <c r="B15" s="163"/>
      <c r="C15" s="269"/>
      <c r="D15" s="269"/>
      <c r="E15" s="269">
        <v>1</v>
      </c>
      <c r="F15" s="269"/>
      <c r="G15" s="269"/>
      <c r="H15" s="270">
        <v>1</v>
      </c>
      <c r="I15" s="196"/>
      <c r="J15" s="269">
        <v>54</v>
      </c>
      <c r="K15" s="269">
        <v>1</v>
      </c>
      <c r="L15" s="269">
        <v>1</v>
      </c>
      <c r="M15" s="269">
        <v>2</v>
      </c>
      <c r="N15" s="269">
        <v>1</v>
      </c>
      <c r="O15" s="270">
        <v>59</v>
      </c>
      <c r="P15" s="196"/>
      <c r="Q15" s="270">
        <v>60</v>
      </c>
    </row>
    <row r="16" spans="1:17" ht="20.100000000000001" customHeight="1">
      <c r="A16" s="268" t="s">
        <v>112</v>
      </c>
      <c r="B16" s="163"/>
      <c r="C16" s="269"/>
      <c r="D16" s="269"/>
      <c r="E16" s="269"/>
      <c r="F16" s="269"/>
      <c r="G16" s="269"/>
      <c r="H16" s="270">
        <v>0</v>
      </c>
      <c r="I16" s="196"/>
      <c r="J16" s="269">
        <v>3</v>
      </c>
      <c r="K16" s="269"/>
      <c r="L16" s="269"/>
      <c r="M16" s="269"/>
      <c r="N16" s="269"/>
      <c r="O16" s="270">
        <v>3</v>
      </c>
      <c r="P16" s="196"/>
      <c r="Q16" s="270">
        <v>3</v>
      </c>
    </row>
    <row r="17" spans="1:17" ht="20.100000000000001" customHeight="1">
      <c r="A17" s="268" t="s">
        <v>113</v>
      </c>
      <c r="B17" s="163"/>
      <c r="C17" s="269"/>
      <c r="D17" s="269"/>
      <c r="E17" s="269"/>
      <c r="F17" s="269"/>
      <c r="G17" s="269"/>
      <c r="H17" s="270">
        <v>0</v>
      </c>
      <c r="I17" s="196"/>
      <c r="J17" s="269">
        <v>8</v>
      </c>
      <c r="K17" s="269"/>
      <c r="L17" s="269"/>
      <c r="M17" s="269"/>
      <c r="N17" s="269"/>
      <c r="O17" s="270">
        <v>8</v>
      </c>
      <c r="P17" s="196"/>
      <c r="Q17" s="270">
        <v>8</v>
      </c>
    </row>
    <row r="18" spans="1:17" ht="20.100000000000001" customHeight="1">
      <c r="A18" s="268" t="s">
        <v>117</v>
      </c>
      <c r="B18" s="163"/>
      <c r="C18" s="269"/>
      <c r="D18" s="269"/>
      <c r="E18" s="269"/>
      <c r="F18" s="269"/>
      <c r="G18" s="269"/>
      <c r="H18" s="270">
        <v>0</v>
      </c>
      <c r="I18" s="196"/>
      <c r="J18" s="269">
        <v>1</v>
      </c>
      <c r="K18" s="269"/>
      <c r="L18" s="269"/>
      <c r="M18" s="269"/>
      <c r="N18" s="269"/>
      <c r="O18" s="270">
        <v>1</v>
      </c>
      <c r="P18" s="196"/>
      <c r="Q18" s="270">
        <v>1</v>
      </c>
    </row>
    <row r="19" spans="1:17" ht="20.100000000000001" customHeight="1">
      <c r="A19" s="268" t="s">
        <v>122</v>
      </c>
      <c r="B19" s="163"/>
      <c r="C19" s="269"/>
      <c r="D19" s="269"/>
      <c r="E19" s="269"/>
      <c r="F19" s="269"/>
      <c r="G19" s="269"/>
      <c r="H19" s="270">
        <v>0</v>
      </c>
      <c r="I19" s="196"/>
      <c r="J19" s="269">
        <v>34</v>
      </c>
      <c r="K19" s="269"/>
      <c r="L19" s="269">
        <v>1</v>
      </c>
      <c r="M19" s="269">
        <v>6</v>
      </c>
      <c r="N19" s="269"/>
      <c r="O19" s="270">
        <v>41</v>
      </c>
      <c r="P19" s="196"/>
      <c r="Q19" s="270">
        <v>41</v>
      </c>
    </row>
    <row r="20" spans="1:17" ht="20.100000000000001" customHeight="1">
      <c r="A20" s="268" t="s">
        <v>118</v>
      </c>
      <c r="B20" s="163"/>
      <c r="C20" s="269"/>
      <c r="D20" s="269"/>
      <c r="E20" s="269"/>
      <c r="F20" s="269"/>
      <c r="G20" s="269"/>
      <c r="H20" s="270">
        <v>0</v>
      </c>
      <c r="I20" s="196"/>
      <c r="J20" s="269">
        <v>3</v>
      </c>
      <c r="K20" s="269"/>
      <c r="L20" s="269"/>
      <c r="M20" s="269"/>
      <c r="N20" s="269"/>
      <c r="O20" s="270">
        <v>3</v>
      </c>
      <c r="P20" s="196"/>
      <c r="Q20" s="270">
        <v>3</v>
      </c>
    </row>
    <row r="21" spans="1:17" ht="20.100000000000001" customHeight="1">
      <c r="A21" s="268" t="s">
        <v>119</v>
      </c>
      <c r="B21" s="163"/>
      <c r="C21" s="269"/>
      <c r="D21" s="269"/>
      <c r="E21" s="269"/>
      <c r="F21" s="269"/>
      <c r="G21" s="269"/>
      <c r="H21" s="270">
        <v>0</v>
      </c>
      <c r="I21" s="196"/>
      <c r="J21" s="269">
        <v>8</v>
      </c>
      <c r="K21" s="269">
        <v>1</v>
      </c>
      <c r="L21" s="269">
        <v>1</v>
      </c>
      <c r="M21" s="269">
        <v>2</v>
      </c>
      <c r="N21" s="269"/>
      <c r="O21" s="270">
        <v>12</v>
      </c>
      <c r="P21" s="196"/>
      <c r="Q21" s="270">
        <v>12</v>
      </c>
    </row>
    <row r="22" spans="1:17" ht="20.100000000000001" customHeight="1">
      <c r="A22" s="268" t="s">
        <v>120</v>
      </c>
      <c r="B22" s="163"/>
      <c r="C22" s="269"/>
      <c r="D22" s="269"/>
      <c r="E22" s="269"/>
      <c r="F22" s="269"/>
      <c r="G22" s="269"/>
      <c r="H22" s="270">
        <v>0</v>
      </c>
      <c r="I22" s="196"/>
      <c r="J22" s="269">
        <v>10</v>
      </c>
      <c r="K22" s="269"/>
      <c r="L22" s="269"/>
      <c r="M22" s="269"/>
      <c r="N22" s="269"/>
      <c r="O22" s="270">
        <v>10</v>
      </c>
      <c r="P22" s="196"/>
      <c r="Q22" s="270">
        <v>10</v>
      </c>
    </row>
    <row r="23" spans="1:17" ht="20.100000000000001" customHeight="1">
      <c r="A23" s="268" t="s">
        <v>121</v>
      </c>
      <c r="B23" s="163"/>
      <c r="C23" s="269"/>
      <c r="D23" s="269"/>
      <c r="E23" s="269"/>
      <c r="F23" s="269"/>
      <c r="G23" s="269"/>
      <c r="H23" s="270">
        <v>0</v>
      </c>
      <c r="I23" s="196"/>
      <c r="J23" s="269">
        <v>14</v>
      </c>
      <c r="K23" s="269"/>
      <c r="L23" s="269">
        <v>1</v>
      </c>
      <c r="M23" s="269">
        <v>6</v>
      </c>
      <c r="N23" s="269"/>
      <c r="O23" s="270">
        <v>21</v>
      </c>
      <c r="P23" s="196"/>
      <c r="Q23" s="270">
        <v>21</v>
      </c>
    </row>
    <row r="24" spans="1:17" ht="20.100000000000001" customHeight="1">
      <c r="A24" s="268" t="s">
        <v>123</v>
      </c>
      <c r="B24" s="163"/>
      <c r="C24" s="269"/>
      <c r="D24" s="269"/>
      <c r="E24" s="269"/>
      <c r="F24" s="269"/>
      <c r="G24" s="269"/>
      <c r="H24" s="270">
        <v>0</v>
      </c>
      <c r="I24" s="196"/>
      <c r="J24" s="269">
        <v>9</v>
      </c>
      <c r="K24" s="269"/>
      <c r="L24" s="269">
        <v>2</v>
      </c>
      <c r="M24" s="269">
        <v>3</v>
      </c>
      <c r="N24" s="269"/>
      <c r="O24" s="270">
        <v>14</v>
      </c>
      <c r="P24" s="196"/>
      <c r="Q24" s="270">
        <v>14</v>
      </c>
    </row>
    <row r="25" spans="1:17" ht="20.100000000000001" customHeight="1">
      <c r="A25" s="268" t="s">
        <v>124</v>
      </c>
      <c r="B25" s="163"/>
      <c r="C25" s="269"/>
      <c r="D25" s="269"/>
      <c r="E25" s="269"/>
      <c r="F25" s="269"/>
      <c r="G25" s="269"/>
      <c r="H25" s="270">
        <v>0</v>
      </c>
      <c r="I25" s="196"/>
      <c r="J25" s="269">
        <v>5</v>
      </c>
      <c r="K25" s="269"/>
      <c r="L25" s="269">
        <v>2</v>
      </c>
      <c r="M25" s="269">
        <v>4</v>
      </c>
      <c r="N25" s="269"/>
      <c r="O25" s="270">
        <v>11</v>
      </c>
      <c r="P25" s="196"/>
      <c r="Q25" s="270">
        <v>11</v>
      </c>
    </row>
    <row r="26" spans="1:17" ht="20.100000000000001" customHeight="1">
      <c r="A26" s="268" t="s">
        <v>125</v>
      </c>
      <c r="B26" s="163"/>
      <c r="C26" s="269"/>
      <c r="D26" s="269"/>
      <c r="E26" s="269"/>
      <c r="F26" s="269"/>
      <c r="G26" s="269"/>
      <c r="H26" s="270">
        <v>0</v>
      </c>
      <c r="I26" s="196"/>
      <c r="J26" s="269"/>
      <c r="K26" s="269"/>
      <c r="L26" s="269"/>
      <c r="M26" s="269"/>
      <c r="N26" s="269"/>
      <c r="O26" s="270">
        <v>0</v>
      </c>
      <c r="P26" s="196"/>
      <c r="Q26" s="270">
        <v>0</v>
      </c>
    </row>
    <row r="27" spans="1:17" ht="20.100000000000001" customHeight="1">
      <c r="A27" s="268" t="s">
        <v>126</v>
      </c>
      <c r="B27" s="163"/>
      <c r="C27" s="269"/>
      <c r="D27" s="269"/>
      <c r="E27" s="269"/>
      <c r="F27" s="269"/>
      <c r="G27" s="269"/>
      <c r="H27" s="270">
        <v>0</v>
      </c>
      <c r="I27" s="196"/>
      <c r="J27" s="269">
        <v>3</v>
      </c>
      <c r="K27" s="269">
        <v>1</v>
      </c>
      <c r="L27" s="269"/>
      <c r="M27" s="269"/>
      <c r="N27" s="269"/>
      <c r="O27" s="270">
        <v>4</v>
      </c>
      <c r="P27" s="196"/>
      <c r="Q27" s="270">
        <v>4</v>
      </c>
    </row>
    <row r="28" spans="1:17" ht="20.100000000000001" customHeight="1">
      <c r="A28" s="268" t="s">
        <v>127</v>
      </c>
      <c r="B28" s="163"/>
      <c r="C28" s="269"/>
      <c r="D28" s="269"/>
      <c r="E28" s="269"/>
      <c r="F28" s="269"/>
      <c r="G28" s="269"/>
      <c r="H28" s="270">
        <v>0</v>
      </c>
      <c r="I28" s="196"/>
      <c r="J28" s="269">
        <v>11</v>
      </c>
      <c r="K28" s="269"/>
      <c r="L28" s="269"/>
      <c r="M28" s="269">
        <v>3</v>
      </c>
      <c r="N28" s="269"/>
      <c r="O28" s="270">
        <v>14</v>
      </c>
      <c r="P28" s="196"/>
      <c r="Q28" s="270">
        <v>14</v>
      </c>
    </row>
    <row r="29" spans="1:17" ht="20.100000000000001" customHeight="1">
      <c r="A29" s="268" t="s">
        <v>128</v>
      </c>
      <c r="B29" s="163"/>
      <c r="C29" s="269"/>
      <c r="D29" s="269"/>
      <c r="E29" s="269"/>
      <c r="F29" s="269"/>
      <c r="G29" s="269"/>
      <c r="H29" s="270">
        <v>0</v>
      </c>
      <c r="I29" s="196"/>
      <c r="J29" s="269">
        <v>5</v>
      </c>
      <c r="K29" s="269"/>
      <c r="L29" s="269">
        <v>1</v>
      </c>
      <c r="M29" s="269">
        <v>3</v>
      </c>
      <c r="N29" s="269"/>
      <c r="O29" s="270">
        <v>9</v>
      </c>
      <c r="P29" s="196"/>
      <c r="Q29" s="270">
        <v>9</v>
      </c>
    </row>
    <row r="30" spans="1:17" ht="20.100000000000001" customHeight="1">
      <c r="A30" s="268" t="s">
        <v>129</v>
      </c>
      <c r="B30" s="163"/>
      <c r="C30" s="269"/>
      <c r="D30" s="269"/>
      <c r="E30" s="269"/>
      <c r="F30" s="269"/>
      <c r="G30" s="269"/>
      <c r="H30" s="270">
        <v>0</v>
      </c>
      <c r="I30" s="196"/>
      <c r="J30" s="269">
        <v>5</v>
      </c>
      <c r="K30" s="269"/>
      <c r="L30" s="269"/>
      <c r="M30" s="269"/>
      <c r="N30" s="269"/>
      <c r="O30" s="270">
        <v>5</v>
      </c>
      <c r="P30" s="196"/>
      <c r="Q30" s="270">
        <v>5</v>
      </c>
    </row>
    <row r="31" spans="1:17" ht="20.100000000000001" customHeight="1">
      <c r="A31" s="268" t="s">
        <v>130</v>
      </c>
      <c r="B31" s="163"/>
      <c r="C31" s="269"/>
      <c r="D31" s="269"/>
      <c r="E31" s="269"/>
      <c r="F31" s="269"/>
      <c r="G31" s="269"/>
      <c r="H31" s="270">
        <v>0</v>
      </c>
      <c r="I31" s="196"/>
      <c r="J31" s="269">
        <v>7</v>
      </c>
      <c r="K31" s="269"/>
      <c r="L31" s="269"/>
      <c r="M31" s="269"/>
      <c r="N31" s="269"/>
      <c r="O31" s="270">
        <v>7</v>
      </c>
      <c r="P31" s="196"/>
      <c r="Q31" s="270">
        <v>7</v>
      </c>
    </row>
    <row r="32" spans="1:17" ht="20.100000000000001" customHeight="1">
      <c r="A32" s="268" t="s">
        <v>131</v>
      </c>
      <c r="B32" s="163"/>
      <c r="C32" s="269"/>
      <c r="D32" s="269"/>
      <c r="E32" s="269"/>
      <c r="F32" s="269"/>
      <c r="G32" s="269"/>
      <c r="H32" s="270">
        <v>0</v>
      </c>
      <c r="I32" s="196"/>
      <c r="J32" s="269">
        <v>7</v>
      </c>
      <c r="K32" s="269"/>
      <c r="L32" s="269"/>
      <c r="M32" s="269">
        <v>1</v>
      </c>
      <c r="N32" s="269"/>
      <c r="O32" s="270">
        <v>8</v>
      </c>
      <c r="P32" s="196"/>
      <c r="Q32" s="270">
        <v>8</v>
      </c>
    </row>
    <row r="33" spans="1:17" ht="20.100000000000001" customHeight="1">
      <c r="A33" s="268" t="s">
        <v>132</v>
      </c>
      <c r="B33" s="163"/>
      <c r="C33" s="269"/>
      <c r="D33" s="269"/>
      <c r="E33" s="269"/>
      <c r="F33" s="269"/>
      <c r="G33" s="269"/>
      <c r="H33" s="270">
        <v>0</v>
      </c>
      <c r="I33" s="196"/>
      <c r="J33" s="269">
        <v>7</v>
      </c>
      <c r="K33" s="269"/>
      <c r="L33" s="269"/>
      <c r="M33" s="269"/>
      <c r="N33" s="269"/>
      <c r="O33" s="270">
        <v>7</v>
      </c>
      <c r="P33" s="196"/>
      <c r="Q33" s="270">
        <v>7</v>
      </c>
    </row>
    <row r="34" spans="1:17" ht="20.100000000000001" customHeight="1">
      <c r="A34" s="268" t="s">
        <v>133</v>
      </c>
      <c r="B34" s="163"/>
      <c r="C34" s="269"/>
      <c r="D34" s="269"/>
      <c r="E34" s="269"/>
      <c r="F34" s="269"/>
      <c r="G34" s="269"/>
      <c r="H34" s="270">
        <v>0</v>
      </c>
      <c r="I34" s="196"/>
      <c r="J34" s="269">
        <v>11</v>
      </c>
      <c r="K34" s="269"/>
      <c r="L34" s="269"/>
      <c r="M34" s="269">
        <v>6</v>
      </c>
      <c r="N34" s="269"/>
      <c r="O34" s="270">
        <v>17</v>
      </c>
      <c r="P34" s="196"/>
      <c r="Q34" s="270">
        <v>17</v>
      </c>
    </row>
    <row r="35" spans="1:17" ht="20.100000000000001" customHeight="1">
      <c r="A35" s="268" t="s">
        <v>134</v>
      </c>
      <c r="B35" s="163"/>
      <c r="C35" s="269"/>
      <c r="D35" s="269"/>
      <c r="E35" s="269"/>
      <c r="F35" s="269"/>
      <c r="G35" s="269"/>
      <c r="H35" s="270">
        <v>0</v>
      </c>
      <c r="I35" s="196"/>
      <c r="J35" s="269"/>
      <c r="K35" s="269"/>
      <c r="L35" s="269"/>
      <c r="M35" s="269">
        <v>1</v>
      </c>
      <c r="N35" s="269"/>
      <c r="O35" s="270">
        <v>1</v>
      </c>
      <c r="P35" s="196"/>
      <c r="Q35" s="270">
        <v>1</v>
      </c>
    </row>
    <row r="36" spans="1:17" ht="20.100000000000001" customHeight="1">
      <c r="A36" s="268" t="s">
        <v>135</v>
      </c>
      <c r="B36" s="163"/>
      <c r="C36" s="269"/>
      <c r="D36" s="269"/>
      <c r="E36" s="269"/>
      <c r="F36" s="269"/>
      <c r="G36" s="269"/>
      <c r="H36" s="270">
        <v>0</v>
      </c>
      <c r="I36" s="196"/>
      <c r="J36" s="269">
        <v>3</v>
      </c>
      <c r="K36" s="269"/>
      <c r="L36" s="269"/>
      <c r="M36" s="269">
        <v>1</v>
      </c>
      <c r="N36" s="269"/>
      <c r="O36" s="270">
        <v>4</v>
      </c>
      <c r="P36" s="196"/>
      <c r="Q36" s="270">
        <v>4</v>
      </c>
    </row>
    <row r="37" spans="1:17" ht="20.100000000000001" customHeight="1">
      <c r="A37" s="268" t="s">
        <v>136</v>
      </c>
      <c r="B37" s="163"/>
      <c r="C37" s="269"/>
      <c r="D37" s="269"/>
      <c r="E37" s="269"/>
      <c r="F37" s="269"/>
      <c r="G37" s="269"/>
      <c r="H37" s="270">
        <v>0</v>
      </c>
      <c r="I37" s="196"/>
      <c r="J37" s="269">
        <v>7</v>
      </c>
      <c r="K37" s="269"/>
      <c r="L37" s="269"/>
      <c r="M37" s="269">
        <v>1</v>
      </c>
      <c r="N37" s="269"/>
      <c r="O37" s="270">
        <v>8</v>
      </c>
      <c r="P37" s="196"/>
      <c r="Q37" s="270">
        <v>8</v>
      </c>
    </row>
    <row r="38" spans="1:17" ht="20.100000000000001" customHeight="1">
      <c r="A38" s="268" t="s">
        <v>137</v>
      </c>
      <c r="B38" s="163"/>
      <c r="C38" s="269"/>
      <c r="D38" s="269"/>
      <c r="E38" s="269"/>
      <c r="F38" s="269"/>
      <c r="G38" s="269"/>
      <c r="H38" s="270">
        <v>0</v>
      </c>
      <c r="I38" s="196"/>
      <c r="J38" s="269">
        <v>35</v>
      </c>
      <c r="K38" s="269"/>
      <c r="L38" s="269"/>
      <c r="M38" s="269"/>
      <c r="N38" s="269"/>
      <c r="O38" s="270">
        <v>35</v>
      </c>
      <c r="P38" s="196"/>
      <c r="Q38" s="270">
        <v>35</v>
      </c>
    </row>
    <row r="39" spans="1:17" ht="20.100000000000001" customHeight="1">
      <c r="A39" s="268" t="s">
        <v>138</v>
      </c>
      <c r="B39" s="163"/>
      <c r="C39" s="269"/>
      <c r="D39" s="269"/>
      <c r="E39" s="269"/>
      <c r="F39" s="269"/>
      <c r="G39" s="269"/>
      <c r="H39" s="270">
        <v>0</v>
      </c>
      <c r="I39" s="196"/>
      <c r="J39" s="269">
        <v>4</v>
      </c>
      <c r="K39" s="269"/>
      <c r="L39" s="269"/>
      <c r="M39" s="269">
        <v>1</v>
      </c>
      <c r="N39" s="269"/>
      <c r="O39" s="270">
        <v>5</v>
      </c>
      <c r="P39" s="196"/>
      <c r="Q39" s="270">
        <v>5</v>
      </c>
    </row>
    <row r="40" spans="1:17" ht="20.100000000000001" customHeight="1">
      <c r="A40" s="268" t="s">
        <v>139</v>
      </c>
      <c r="B40" s="163"/>
      <c r="C40" s="269"/>
      <c r="D40" s="269"/>
      <c r="E40" s="269"/>
      <c r="F40" s="269"/>
      <c r="G40" s="269"/>
      <c r="H40" s="270">
        <v>0</v>
      </c>
      <c r="I40" s="196"/>
      <c r="J40" s="269">
        <v>4</v>
      </c>
      <c r="K40" s="269"/>
      <c r="L40" s="269"/>
      <c r="M40" s="269">
        <v>2</v>
      </c>
      <c r="N40" s="269"/>
      <c r="O40" s="270">
        <v>6</v>
      </c>
      <c r="P40" s="196"/>
      <c r="Q40" s="270">
        <v>6</v>
      </c>
    </row>
    <row r="41" spans="1:17" ht="8.1" customHeight="1">
      <c r="A41" s="267"/>
      <c r="B41" s="163"/>
      <c r="C41" s="163"/>
      <c r="D41" s="163"/>
      <c r="E41" s="163"/>
      <c r="F41" s="163"/>
      <c r="G41" s="163"/>
      <c r="H41" s="271"/>
      <c r="I41" s="163"/>
      <c r="J41" s="163"/>
      <c r="K41" s="163"/>
      <c r="L41" s="163"/>
      <c r="M41" s="163"/>
      <c r="N41" s="163"/>
      <c r="O41" s="271"/>
      <c r="P41" s="163"/>
      <c r="Q41" s="271"/>
    </row>
    <row r="42" spans="1:17" ht="20.100000000000001" customHeight="1">
      <c r="A42" s="272" t="s">
        <v>83</v>
      </c>
      <c r="B42" s="163"/>
      <c r="C42" s="273">
        <v>0</v>
      </c>
      <c r="D42" s="273">
        <v>0</v>
      </c>
      <c r="E42" s="273">
        <v>1</v>
      </c>
      <c r="F42" s="273">
        <v>0</v>
      </c>
      <c r="G42" s="273">
        <v>0</v>
      </c>
      <c r="H42" s="273">
        <v>1</v>
      </c>
      <c r="I42" s="196"/>
      <c r="J42" s="273">
        <v>331</v>
      </c>
      <c r="K42" s="273">
        <v>3</v>
      </c>
      <c r="L42" s="273">
        <v>18</v>
      </c>
      <c r="M42" s="273">
        <v>49</v>
      </c>
      <c r="N42" s="273">
        <v>1</v>
      </c>
      <c r="O42" s="273">
        <v>402</v>
      </c>
      <c r="P42" s="196"/>
      <c r="Q42" s="273">
        <v>403</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552</v>
      </c>
      <c r="B44" s="128"/>
      <c r="C44" s="128"/>
      <c r="D44" s="128"/>
      <c r="E44" s="128"/>
      <c r="F44" s="128"/>
      <c r="G44" s="128"/>
      <c r="H44" s="128"/>
      <c r="I44" s="128"/>
      <c r="J44" s="128"/>
      <c r="K44" s="128"/>
      <c r="L44" s="128"/>
      <c r="M44" s="128"/>
      <c r="N44" s="128"/>
      <c r="O44" s="128"/>
      <c r="P44" s="128"/>
      <c r="Q44" s="128"/>
    </row>
    <row r="45" spans="1:17" ht="15.95" customHeight="1">
      <c r="A45" s="128" t="s">
        <v>554</v>
      </c>
      <c r="B45" s="128"/>
      <c r="C45" s="128"/>
      <c r="D45" s="128"/>
      <c r="E45" s="128"/>
      <c r="F45" s="128"/>
      <c r="G45" s="128"/>
      <c r="H45" s="128"/>
      <c r="I45" s="128"/>
      <c r="J45" s="128"/>
      <c r="K45" s="128"/>
      <c r="L45" s="128"/>
      <c r="M45" s="128"/>
      <c r="N45" s="128"/>
      <c r="O45" s="128"/>
      <c r="P45" s="128"/>
      <c r="Q45" s="128"/>
    </row>
    <row r="46" spans="1:17" ht="15.95" customHeight="1">
      <c r="A46" s="128" t="s">
        <v>555</v>
      </c>
      <c r="B46" s="128"/>
      <c r="C46" s="128"/>
      <c r="D46" s="128"/>
      <c r="E46" s="128"/>
      <c r="F46" s="128"/>
      <c r="G46" s="128"/>
      <c r="H46" s="128"/>
      <c r="I46" s="128"/>
      <c r="J46" s="128"/>
      <c r="K46" s="128"/>
      <c r="L46" s="128"/>
      <c r="M46" s="128"/>
      <c r="N46" s="128"/>
      <c r="O46" s="128"/>
      <c r="P46" s="128"/>
      <c r="Q46" s="128"/>
    </row>
    <row r="47" spans="1:17" ht="15.95" customHeight="1">
      <c r="A47" s="128" t="s">
        <v>556</v>
      </c>
      <c r="B47" s="128"/>
      <c r="C47" s="128"/>
      <c r="D47" s="128"/>
      <c r="E47" s="128"/>
      <c r="F47" s="128"/>
      <c r="G47" s="128"/>
      <c r="H47" s="128"/>
      <c r="I47" s="128"/>
      <c r="J47" s="128"/>
      <c r="K47" s="128"/>
      <c r="L47" s="128"/>
      <c r="M47" s="128"/>
      <c r="N47" s="128"/>
      <c r="O47" s="128"/>
      <c r="P47" s="128"/>
      <c r="Q47" s="128"/>
    </row>
    <row r="48" spans="1:17" ht="15.95" customHeight="1">
      <c r="A48" s="128" t="s">
        <v>557</v>
      </c>
      <c r="B48" s="128"/>
      <c r="C48" s="128"/>
      <c r="D48" s="128"/>
      <c r="E48" s="128"/>
      <c r="F48" s="128"/>
      <c r="G48" s="128"/>
      <c r="H48" s="128"/>
      <c r="I48" s="128"/>
      <c r="J48" s="128"/>
      <c r="K48" s="128"/>
      <c r="L48" s="128"/>
      <c r="M48" s="128"/>
      <c r="N48" s="128"/>
      <c r="O48" s="128"/>
      <c r="P48" s="128"/>
      <c r="Q48" s="128"/>
    </row>
    <row r="49" spans="1:17" ht="15.95" customHeight="1">
      <c r="A49" s="128" t="s">
        <v>558</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EAD5-C5AC-418E-8CBA-CA8ED1316A73}">
  <dimension ref="A1:L36"/>
  <sheetViews>
    <sheetView view="pageBreakPreview" zoomScale="85" zoomScaleNormal="100" zoomScaleSheetLayoutView="85" workbookViewId="0">
      <selection activeCell="P28" sqref="P28"/>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599" t="s">
        <v>90</v>
      </c>
      <c r="B2" s="599"/>
      <c r="C2" s="599"/>
      <c r="D2" s="599"/>
      <c r="E2" s="599"/>
      <c r="F2" s="599"/>
      <c r="G2" s="599"/>
      <c r="H2" s="599"/>
      <c r="I2" s="599"/>
      <c r="J2" s="599"/>
      <c r="K2" s="599"/>
      <c r="L2" s="599"/>
    </row>
    <row r="3" spans="1:12" ht="24" customHeight="1">
      <c r="A3" s="599" t="str">
        <f>UPPER(CONCATENATE("Agosto 2023"))</f>
        <v>AGOSTO 2023</v>
      </c>
      <c r="B3" s="599"/>
      <c r="C3" s="599"/>
      <c r="D3" s="599"/>
      <c r="E3" s="599"/>
      <c r="F3" s="599"/>
      <c r="G3" s="599"/>
      <c r="H3" s="599"/>
      <c r="I3" s="599"/>
      <c r="J3" s="599"/>
      <c r="K3" s="599"/>
      <c r="L3" s="599"/>
    </row>
    <row r="4" spans="1:12">
      <c r="A4" s="121"/>
    </row>
    <row r="5" spans="1:12">
      <c r="A5" s="122" t="s">
        <v>81</v>
      </c>
      <c r="B5" s="122" t="s">
        <v>82</v>
      </c>
      <c r="C5" s="122" t="s">
        <v>48</v>
      </c>
    </row>
    <row r="6" spans="1:12" ht="38.25">
      <c r="A6" s="123" t="s">
        <v>91</v>
      </c>
      <c r="B6" s="124">
        <v>124667</v>
      </c>
      <c r="C6" s="125">
        <v>0.53149999999999997</v>
      </c>
    </row>
    <row r="7" spans="1:12" ht="25.5">
      <c r="A7" s="123" t="s">
        <v>93</v>
      </c>
      <c r="B7" s="124">
        <v>79376</v>
      </c>
      <c r="C7" s="125">
        <v>0.33839999999999998</v>
      </c>
    </row>
    <row r="8" spans="1:12" ht="38.25">
      <c r="A8" s="123" t="s">
        <v>92</v>
      </c>
      <c r="B8" s="124">
        <v>17074</v>
      </c>
      <c r="C8" s="125">
        <v>7.2800000000000004E-2</v>
      </c>
    </row>
    <row r="9" spans="1:12" ht="25.5">
      <c r="A9" s="123" t="s">
        <v>94</v>
      </c>
      <c r="B9" s="124">
        <v>13444</v>
      </c>
      <c r="C9" s="125">
        <v>5.7299999999999997E-2</v>
      </c>
    </row>
    <row r="10" spans="1:12">
      <c r="A10" s="123" t="s">
        <v>83</v>
      </c>
      <c r="B10" s="124">
        <v>234561</v>
      </c>
      <c r="C10" s="126">
        <v>1</v>
      </c>
    </row>
    <row r="13" spans="1:12">
      <c r="A13" s="122" t="s">
        <v>81</v>
      </c>
      <c r="B13" s="122" t="s">
        <v>82</v>
      </c>
      <c r="C13" s="122" t="s">
        <v>48</v>
      </c>
    </row>
    <row r="14" spans="1:12">
      <c r="A14" s="123" t="s">
        <v>8</v>
      </c>
      <c r="B14" s="124">
        <v>221241</v>
      </c>
      <c r="C14" s="125">
        <v>0.94320000000000004</v>
      </c>
    </row>
    <row r="15" spans="1:12">
      <c r="A15" s="123" t="s">
        <v>9</v>
      </c>
      <c r="B15" s="124">
        <v>13320</v>
      </c>
      <c r="C15" s="125">
        <v>5.6800000000000003E-2</v>
      </c>
    </row>
    <row r="16" spans="1:12">
      <c r="A16" s="121"/>
    </row>
    <row r="17" spans="1:10">
      <c r="A17" s="121"/>
    </row>
    <row r="18" spans="1:10">
      <c r="A18" s="121"/>
    </row>
    <row r="19" spans="1:10">
      <c r="A19" s="121"/>
    </row>
    <row r="20" spans="1:10">
      <c r="A20" s="121"/>
    </row>
    <row r="21" spans="1:10">
      <c r="A21" s="121"/>
    </row>
    <row r="22" spans="1:10" ht="15.75">
      <c r="A22" s="121"/>
      <c r="F22" s="130" t="s">
        <v>97</v>
      </c>
      <c r="G22" s="131">
        <v>234561</v>
      </c>
    </row>
    <row r="23" spans="1:10" ht="20.100000000000001" customHeight="1">
      <c r="A23" s="121"/>
    </row>
    <row r="24" spans="1:10">
      <c r="A24" s="121"/>
    </row>
    <row r="25" spans="1:10">
      <c r="A25" s="121"/>
    </row>
    <row r="26" spans="1:10">
      <c r="A26" s="121"/>
    </row>
    <row r="27" spans="1:10">
      <c r="A27" s="121"/>
      <c r="B27" s="602" t="s">
        <v>98</v>
      </c>
      <c r="C27" s="602"/>
      <c r="D27" s="602"/>
      <c r="H27" s="601" t="s">
        <v>99</v>
      </c>
      <c r="I27" s="601"/>
      <c r="J27" s="601"/>
    </row>
    <row r="28" spans="1:10">
      <c r="A28" s="121"/>
      <c r="B28" s="602"/>
      <c r="C28" s="602"/>
      <c r="D28" s="602"/>
      <c r="H28" s="601"/>
      <c r="I28" s="601"/>
      <c r="J28" s="601"/>
    </row>
    <row r="29" spans="1:10">
      <c r="A29" s="121"/>
      <c r="B29" s="600">
        <v>221241</v>
      </c>
      <c r="C29" s="600"/>
      <c r="D29" s="600"/>
      <c r="H29" s="600">
        <v>13320</v>
      </c>
      <c r="I29" s="600"/>
      <c r="J29" s="600"/>
    </row>
    <row r="30" spans="1:10">
      <c r="A30" s="121"/>
      <c r="B30" s="600"/>
      <c r="C30" s="600"/>
      <c r="D30" s="600"/>
      <c r="H30" s="600"/>
      <c r="I30" s="600"/>
      <c r="J30" s="600"/>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F4F-7090-4D54-BB6D-AC4A6C0C6BE5}">
  <dimension ref="A1:M40"/>
  <sheetViews>
    <sheetView view="pageBreakPreview" zoomScaleNormal="100" zoomScaleSheetLayoutView="100" workbookViewId="0">
      <selection activeCell="O40" sqref="O40"/>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687"/>
      <c r="B2" s="687"/>
      <c r="C2" s="687"/>
      <c r="D2" s="687"/>
      <c r="E2" s="687"/>
      <c r="F2" s="687"/>
      <c r="G2" s="687"/>
      <c r="H2" s="687"/>
      <c r="I2" s="687"/>
      <c r="J2" s="687"/>
      <c r="K2" s="687"/>
      <c r="L2" s="687"/>
      <c r="M2" s="687"/>
    </row>
    <row r="3" spans="1:13" ht="24.95" customHeight="1">
      <c r="A3" s="654" t="s">
        <v>560</v>
      </c>
      <c r="B3" s="654"/>
      <c r="C3" s="654"/>
      <c r="D3" s="654"/>
      <c r="E3" s="654"/>
      <c r="F3" s="654"/>
      <c r="G3" s="654"/>
      <c r="H3" s="654"/>
      <c r="I3" s="654"/>
      <c r="J3" s="654"/>
      <c r="K3" s="654"/>
      <c r="L3" s="654"/>
      <c r="M3" s="654"/>
    </row>
    <row r="4" spans="1:13" ht="20.100000000000001" customHeight="1">
      <c r="A4" s="654" t="str">
        <f>UPPER(CONCATENATE("Agosto 2023"))</f>
        <v>AGOSTO 2023</v>
      </c>
      <c r="B4" s="654"/>
      <c r="C4" s="654"/>
      <c r="D4" s="654"/>
      <c r="E4" s="654"/>
      <c r="F4" s="654"/>
      <c r="G4" s="654"/>
      <c r="H4" s="654"/>
      <c r="I4" s="654"/>
      <c r="J4" s="654"/>
      <c r="K4" s="654"/>
      <c r="L4" s="654"/>
      <c r="M4" s="654"/>
    </row>
    <row r="5" spans="1:13">
      <c r="A5" s="121"/>
    </row>
    <row r="6" spans="1:13" ht="33" customHeight="1">
      <c r="A6" s="201" t="s">
        <v>561</v>
      </c>
      <c r="B6" s="200" t="s">
        <v>83</v>
      </c>
      <c r="C6" s="688" t="s">
        <v>567</v>
      </c>
      <c r="D6" s="688"/>
      <c r="E6" s="688"/>
      <c r="J6" s="688" t="s">
        <v>542</v>
      </c>
      <c r="K6" s="688"/>
    </row>
    <row r="7" spans="1:13">
      <c r="A7" s="201" t="s">
        <v>545</v>
      </c>
      <c r="B7" s="200">
        <v>1</v>
      </c>
    </row>
    <row r="8" spans="1:13">
      <c r="A8" s="201" t="s">
        <v>543</v>
      </c>
      <c r="B8" s="200">
        <v>0</v>
      </c>
    </row>
    <row r="9" spans="1:13">
      <c r="A9" s="201" t="s">
        <v>544</v>
      </c>
      <c r="B9" s="200">
        <v>0</v>
      </c>
    </row>
    <row r="10" spans="1:13">
      <c r="A10" s="201" t="s">
        <v>565</v>
      </c>
      <c r="B10" s="200">
        <v>0</v>
      </c>
    </row>
    <row r="11" spans="1:13">
      <c r="A11" s="201" t="s">
        <v>546</v>
      </c>
      <c r="B11" s="200">
        <v>0</v>
      </c>
    </row>
    <row r="12" spans="1:13">
      <c r="A12" s="201" t="s">
        <v>563</v>
      </c>
      <c r="B12" s="200"/>
    </row>
    <row r="14" spans="1:13">
      <c r="A14" s="201" t="s">
        <v>564</v>
      </c>
      <c r="B14" s="200" t="s">
        <v>83</v>
      </c>
    </row>
    <row r="15" spans="1:13">
      <c r="A15" s="201" t="s">
        <v>547</v>
      </c>
      <c r="B15" s="200">
        <v>331</v>
      </c>
    </row>
    <row r="16" spans="1:13" ht="16.5">
      <c r="A16" s="201" t="s">
        <v>550</v>
      </c>
      <c r="B16" s="200">
        <v>49</v>
      </c>
    </row>
    <row r="17" spans="1:11">
      <c r="A17" s="201" t="s">
        <v>549</v>
      </c>
      <c r="B17" s="200">
        <v>18</v>
      </c>
    </row>
    <row r="18" spans="1:11">
      <c r="A18" s="201" t="s">
        <v>548</v>
      </c>
      <c r="B18" s="200">
        <v>3</v>
      </c>
    </row>
    <row r="19" spans="1:11">
      <c r="A19" s="201" t="s">
        <v>551</v>
      </c>
      <c r="B19" s="200">
        <v>1</v>
      </c>
    </row>
    <row r="20" spans="1:11">
      <c r="A20" s="201" t="s">
        <v>563</v>
      </c>
      <c r="B20" s="200"/>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ht="27" customHeight="1">
      <c r="A30" s="121"/>
    </row>
    <row r="31" spans="1:11" ht="24" customHeight="1">
      <c r="A31" s="121"/>
    </row>
    <row r="32" spans="1:11" ht="16.5">
      <c r="A32" s="121"/>
      <c r="D32" s="274" t="s">
        <v>97</v>
      </c>
      <c r="E32" s="275">
        <v>1</v>
      </c>
      <c r="J32" s="274" t="s">
        <v>97</v>
      </c>
      <c r="K32" s="275">
        <v>402</v>
      </c>
    </row>
    <row r="33" spans="1:1">
      <c r="A33" s="121"/>
    </row>
    <row r="34" spans="1:1">
      <c r="A34" s="121"/>
    </row>
    <row r="35" spans="1:1">
      <c r="A35" s="121"/>
    </row>
    <row r="36" spans="1:1" s="128" customFormat="1" ht="9" customHeight="1">
      <c r="A36" s="173" t="s">
        <v>566</v>
      </c>
    </row>
    <row r="37" spans="1:1" s="128" customFormat="1" ht="9" customHeight="1">
      <c r="A37" s="173" t="s">
        <v>553</v>
      </c>
    </row>
    <row r="38" spans="1:1" s="128" customFormat="1" ht="9" customHeight="1">
      <c r="A38" s="173" t="s">
        <v>558</v>
      </c>
    </row>
    <row r="39" spans="1:1" s="128" customFormat="1" ht="9" customHeight="1">
      <c r="A39" s="173" t="s">
        <v>96</v>
      </c>
    </row>
    <row r="40" spans="1:1" s="128" customFormat="1" ht="12" customHeight="1">
      <c r="A40" s="236"/>
    </row>
  </sheetData>
  <sortState xmlns:xlrd2="http://schemas.microsoft.com/office/spreadsheetml/2017/richdata2" ref="A15:B19">
    <sortCondition descending="1" ref="B15:B19"/>
  </sortState>
  <mergeCells count="5">
    <mergeCell ref="A4:M4"/>
    <mergeCell ref="A3:M3"/>
    <mergeCell ref="A2:M2"/>
    <mergeCell ref="C6:E6"/>
    <mergeCell ref="J6:K6"/>
  </mergeCells>
  <printOptions horizontalCentered="1"/>
  <pageMargins left="0.23622047244094491" right="0.23622047244094491" top="0.74803149606299213" bottom="0.35433070866141736" header="0" footer="0.31496062992125984"/>
  <pageSetup scale="92"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B303-C1B4-444A-85AC-9E9DF06A3C9F}">
  <dimension ref="A1:Q48"/>
  <sheetViews>
    <sheetView view="pageBreakPreview" topLeftCell="A13" zoomScale="85" zoomScaleNormal="85" zoomScaleSheetLayoutView="85" workbookViewId="0">
      <selection activeCell="K38" sqref="K38"/>
    </sheetView>
  </sheetViews>
  <sheetFormatPr baseColWidth="10" defaultRowHeight="12.75"/>
  <cols>
    <col min="1" max="1" width="45.7109375" style="266" customWidth="1"/>
    <col min="2" max="2" width="1.42578125" style="266" customWidth="1"/>
    <col min="3" max="8" width="15.7109375" style="266" customWidth="1"/>
    <col min="9" max="9" width="1.42578125" style="266" customWidth="1"/>
    <col min="10" max="15" width="15.7109375" style="266" customWidth="1"/>
    <col min="16" max="16" width="1.42578125" style="266" customWidth="1"/>
    <col min="17" max="17" width="12" style="266" customWidth="1"/>
    <col min="18" max="16384" width="11.42578125" style="266"/>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84" t="s">
        <v>572</v>
      </c>
      <c r="B2" s="684"/>
      <c r="C2" s="684"/>
      <c r="D2" s="684"/>
      <c r="E2" s="684"/>
      <c r="F2" s="684"/>
      <c r="G2" s="684"/>
      <c r="H2" s="684"/>
      <c r="I2" s="684"/>
      <c r="J2" s="684"/>
      <c r="K2" s="684"/>
      <c r="L2" s="684"/>
      <c r="M2" s="684"/>
      <c r="N2" s="684"/>
      <c r="O2" s="684"/>
      <c r="P2" s="684"/>
      <c r="Q2" s="684"/>
    </row>
    <row r="3" spans="1:17" ht="24.95" customHeight="1">
      <c r="A3" s="684" t="str">
        <f>UPPER(CONCATENATE("Agosto 2023"))</f>
        <v>AGOSTO 2023</v>
      </c>
      <c r="B3" s="684"/>
      <c r="C3" s="684"/>
      <c r="D3" s="684"/>
      <c r="E3" s="684"/>
      <c r="F3" s="684"/>
      <c r="G3" s="684"/>
      <c r="H3" s="684"/>
      <c r="I3" s="684"/>
      <c r="J3" s="684"/>
      <c r="K3" s="684"/>
      <c r="L3" s="684"/>
      <c r="M3" s="684"/>
      <c r="N3" s="684"/>
      <c r="O3" s="684"/>
      <c r="P3" s="684"/>
      <c r="Q3" s="684"/>
    </row>
    <row r="4" spans="1:17">
      <c r="A4" s="136"/>
      <c r="B4" s="128"/>
      <c r="C4" s="128"/>
      <c r="D4" s="128"/>
      <c r="E4" s="128"/>
      <c r="F4" s="128"/>
      <c r="G4" s="128"/>
      <c r="H4" s="128"/>
      <c r="I4" s="128"/>
      <c r="J4" s="128"/>
      <c r="K4" s="128"/>
      <c r="L4" s="128"/>
      <c r="M4" s="128"/>
      <c r="N4" s="128"/>
      <c r="O4" s="128"/>
      <c r="P4" s="128"/>
      <c r="Q4" s="128"/>
    </row>
    <row r="5" spans="1:17" ht="35.1" customHeight="1">
      <c r="A5" s="650" t="s">
        <v>540</v>
      </c>
      <c r="B5" s="163"/>
      <c r="C5" s="685" t="s">
        <v>568</v>
      </c>
      <c r="D5" s="685"/>
      <c r="E5" s="685"/>
      <c r="F5" s="685"/>
      <c r="G5" s="685"/>
      <c r="H5" s="685"/>
      <c r="I5" s="276"/>
      <c r="J5" s="685" t="s">
        <v>569</v>
      </c>
      <c r="K5" s="685"/>
      <c r="L5" s="685"/>
      <c r="M5" s="685"/>
      <c r="N5" s="685"/>
      <c r="O5" s="685"/>
      <c r="P5" s="686"/>
      <c r="Q5" s="685" t="s">
        <v>103</v>
      </c>
    </row>
    <row r="6" spans="1:17" ht="57.75" customHeight="1">
      <c r="A6" s="650"/>
      <c r="B6" s="163"/>
      <c r="C6" s="416" t="s">
        <v>543</v>
      </c>
      <c r="D6" s="416" t="s">
        <v>544</v>
      </c>
      <c r="E6" s="416" t="s">
        <v>545</v>
      </c>
      <c r="F6" s="416" t="s">
        <v>573</v>
      </c>
      <c r="G6" s="416" t="s">
        <v>546</v>
      </c>
      <c r="H6" s="416" t="s">
        <v>107</v>
      </c>
      <c r="I6" s="276"/>
      <c r="J6" s="416" t="s">
        <v>547</v>
      </c>
      <c r="K6" s="416" t="s">
        <v>548</v>
      </c>
      <c r="L6" s="416" t="s">
        <v>549</v>
      </c>
      <c r="M6" s="416" t="s">
        <v>550</v>
      </c>
      <c r="N6" s="416" t="s">
        <v>551</v>
      </c>
      <c r="O6" s="416" t="s">
        <v>107</v>
      </c>
      <c r="P6" s="686"/>
      <c r="Q6" s="685"/>
    </row>
    <row r="7" spans="1:17" ht="8.1" customHeight="1">
      <c r="A7" s="267"/>
      <c r="B7" s="163"/>
      <c r="C7" s="163"/>
      <c r="D7" s="163"/>
      <c r="E7" s="163"/>
      <c r="F7" s="163"/>
      <c r="G7" s="163"/>
      <c r="H7" s="163"/>
      <c r="I7" s="163"/>
      <c r="J7" s="163"/>
      <c r="K7" s="163"/>
      <c r="L7" s="163"/>
      <c r="M7" s="163"/>
      <c r="N7" s="163"/>
      <c r="O7" s="163"/>
      <c r="P7" s="163"/>
      <c r="Q7" s="163"/>
    </row>
    <row r="8" spans="1:17" ht="20.100000000000001" customHeight="1">
      <c r="A8" s="268" t="s">
        <v>108</v>
      </c>
      <c r="B8" s="163"/>
      <c r="C8" s="269">
        <v>77</v>
      </c>
      <c r="D8" s="269">
        <v>34</v>
      </c>
      <c r="E8" s="269">
        <v>21</v>
      </c>
      <c r="F8" s="269">
        <v>2</v>
      </c>
      <c r="G8" s="269">
        <v>3</v>
      </c>
      <c r="H8" s="277">
        <v>137</v>
      </c>
      <c r="I8" s="278"/>
      <c r="J8" s="269">
        <v>192</v>
      </c>
      <c r="K8" s="269">
        <v>1</v>
      </c>
      <c r="L8" s="269">
        <v>89</v>
      </c>
      <c r="M8" s="269">
        <v>46</v>
      </c>
      <c r="N8" s="269"/>
      <c r="O8" s="277">
        <v>328</v>
      </c>
      <c r="P8" s="196"/>
      <c r="Q8" s="277">
        <v>465</v>
      </c>
    </row>
    <row r="9" spans="1:17" ht="20.100000000000001" customHeight="1">
      <c r="A9" s="268" t="s">
        <v>109</v>
      </c>
      <c r="B9" s="163"/>
      <c r="C9" s="269">
        <v>463</v>
      </c>
      <c r="D9" s="269">
        <v>56</v>
      </c>
      <c r="E9" s="269">
        <v>461</v>
      </c>
      <c r="F9" s="269">
        <v>9</v>
      </c>
      <c r="G9" s="269">
        <v>24</v>
      </c>
      <c r="H9" s="270">
        <v>1013</v>
      </c>
      <c r="I9" s="278"/>
      <c r="J9" s="269">
        <v>357</v>
      </c>
      <c r="K9" s="269">
        <v>11</v>
      </c>
      <c r="L9" s="279">
        <v>1642</v>
      </c>
      <c r="M9" s="279">
        <v>1355</v>
      </c>
      <c r="N9" s="269">
        <v>3</v>
      </c>
      <c r="O9" s="270">
        <v>3368</v>
      </c>
      <c r="P9" s="196"/>
      <c r="Q9" s="270">
        <v>4381</v>
      </c>
    </row>
    <row r="10" spans="1:17" ht="20.100000000000001" customHeight="1">
      <c r="A10" s="268" t="s">
        <v>110</v>
      </c>
      <c r="B10" s="163"/>
      <c r="C10" s="269">
        <v>100</v>
      </c>
      <c r="D10" s="269">
        <v>90</v>
      </c>
      <c r="E10" s="269">
        <v>47</v>
      </c>
      <c r="F10" s="269"/>
      <c r="G10" s="269">
        <v>2</v>
      </c>
      <c r="H10" s="277">
        <v>239</v>
      </c>
      <c r="I10" s="278"/>
      <c r="J10" s="269">
        <v>148</v>
      </c>
      <c r="K10" s="269"/>
      <c r="L10" s="269">
        <v>646</v>
      </c>
      <c r="M10" s="269">
        <v>74</v>
      </c>
      <c r="N10" s="269">
        <v>1</v>
      </c>
      <c r="O10" s="277">
        <v>869</v>
      </c>
      <c r="P10" s="196"/>
      <c r="Q10" s="270">
        <v>1108</v>
      </c>
    </row>
    <row r="11" spans="1:17" ht="20.100000000000001" customHeight="1">
      <c r="A11" s="268" t="s">
        <v>111</v>
      </c>
      <c r="B11" s="163"/>
      <c r="C11" s="269">
        <v>83</v>
      </c>
      <c r="D11" s="269">
        <v>18</v>
      </c>
      <c r="E11" s="269">
        <v>18</v>
      </c>
      <c r="F11" s="269">
        <v>1</v>
      </c>
      <c r="G11" s="269">
        <v>1</v>
      </c>
      <c r="H11" s="277">
        <v>121</v>
      </c>
      <c r="I11" s="278"/>
      <c r="J11" s="269">
        <v>9</v>
      </c>
      <c r="K11" s="269">
        <v>1</v>
      </c>
      <c r="L11" s="269"/>
      <c r="M11" s="269"/>
      <c r="N11" s="269"/>
      <c r="O11" s="277">
        <v>10</v>
      </c>
      <c r="P11" s="196"/>
      <c r="Q11" s="277">
        <v>131</v>
      </c>
    </row>
    <row r="12" spans="1:17" ht="20.100000000000001" customHeight="1">
      <c r="A12" s="268" t="s">
        <v>114</v>
      </c>
      <c r="B12" s="163"/>
      <c r="C12" s="269">
        <v>312</v>
      </c>
      <c r="D12" s="269">
        <v>319</v>
      </c>
      <c r="E12" s="269">
        <v>105</v>
      </c>
      <c r="F12" s="269">
        <v>13</v>
      </c>
      <c r="G12" s="269">
        <v>18</v>
      </c>
      <c r="H12" s="277">
        <v>767</v>
      </c>
      <c r="I12" s="278"/>
      <c r="J12" s="269">
        <v>24</v>
      </c>
      <c r="K12" s="269">
        <v>54</v>
      </c>
      <c r="L12" s="269">
        <v>40</v>
      </c>
      <c r="M12" s="269">
        <v>272</v>
      </c>
      <c r="N12" s="269"/>
      <c r="O12" s="277">
        <v>390</v>
      </c>
      <c r="P12" s="196"/>
      <c r="Q12" s="270">
        <v>1157</v>
      </c>
    </row>
    <row r="13" spans="1:17" ht="20.100000000000001" customHeight="1">
      <c r="A13" s="268" t="s">
        <v>115</v>
      </c>
      <c r="B13" s="163"/>
      <c r="C13" s="269">
        <v>528</v>
      </c>
      <c r="D13" s="269">
        <v>487</v>
      </c>
      <c r="E13" s="269">
        <v>335</v>
      </c>
      <c r="F13" s="269">
        <v>16</v>
      </c>
      <c r="G13" s="269">
        <v>14</v>
      </c>
      <c r="H13" s="270">
        <v>1380</v>
      </c>
      <c r="I13" s="278"/>
      <c r="J13" s="269">
        <v>300</v>
      </c>
      <c r="K13" s="269">
        <v>7</v>
      </c>
      <c r="L13" s="269">
        <v>12</v>
      </c>
      <c r="M13" s="269">
        <v>453</v>
      </c>
      <c r="N13" s="269">
        <v>2</v>
      </c>
      <c r="O13" s="277">
        <v>774</v>
      </c>
      <c r="P13" s="196"/>
      <c r="Q13" s="270">
        <v>2154</v>
      </c>
    </row>
    <row r="14" spans="1:17" ht="20.100000000000001" customHeight="1">
      <c r="A14" s="268" t="s">
        <v>116</v>
      </c>
      <c r="B14" s="163"/>
      <c r="C14" s="269">
        <v>75</v>
      </c>
      <c r="D14" s="269"/>
      <c r="E14" s="269"/>
      <c r="F14" s="269">
        <v>26</v>
      </c>
      <c r="G14" s="269">
        <v>2</v>
      </c>
      <c r="H14" s="277">
        <v>103</v>
      </c>
      <c r="I14" s="278"/>
      <c r="J14" s="269">
        <v>948</v>
      </c>
      <c r="K14" s="269">
        <v>78</v>
      </c>
      <c r="L14" s="269">
        <v>53</v>
      </c>
      <c r="M14" s="269">
        <v>661</v>
      </c>
      <c r="N14" s="269">
        <v>58</v>
      </c>
      <c r="O14" s="270">
        <v>1798</v>
      </c>
      <c r="P14" s="196"/>
      <c r="Q14" s="270">
        <v>1901</v>
      </c>
    </row>
    <row r="15" spans="1:17" ht="20.100000000000001" customHeight="1">
      <c r="A15" s="268" t="s">
        <v>112</v>
      </c>
      <c r="B15" s="163"/>
      <c r="C15" s="269">
        <v>110</v>
      </c>
      <c r="D15" s="269">
        <v>52</v>
      </c>
      <c r="E15" s="269">
        <v>66</v>
      </c>
      <c r="F15" s="269">
        <v>6</v>
      </c>
      <c r="G15" s="269">
        <v>4</v>
      </c>
      <c r="H15" s="277">
        <v>238</v>
      </c>
      <c r="I15" s="278"/>
      <c r="J15" s="269">
        <v>126</v>
      </c>
      <c r="K15" s="269">
        <v>52</v>
      </c>
      <c r="L15" s="269">
        <v>99</v>
      </c>
      <c r="M15" s="269">
        <v>392</v>
      </c>
      <c r="N15" s="269">
        <v>1</v>
      </c>
      <c r="O15" s="277">
        <v>670</v>
      </c>
      <c r="P15" s="196"/>
      <c r="Q15" s="277">
        <v>908</v>
      </c>
    </row>
    <row r="16" spans="1:17" ht="20.100000000000001" customHeight="1">
      <c r="A16" s="268" t="s">
        <v>113</v>
      </c>
      <c r="B16" s="163"/>
      <c r="C16" s="269">
        <v>82</v>
      </c>
      <c r="D16" s="269">
        <v>52</v>
      </c>
      <c r="E16" s="269">
        <v>70</v>
      </c>
      <c r="F16" s="269">
        <v>4</v>
      </c>
      <c r="G16" s="269">
        <v>41</v>
      </c>
      <c r="H16" s="277">
        <v>249</v>
      </c>
      <c r="I16" s="278"/>
      <c r="J16" s="269">
        <v>352</v>
      </c>
      <c r="K16" s="269">
        <v>22</v>
      </c>
      <c r="L16" s="269">
        <v>310</v>
      </c>
      <c r="M16" s="269">
        <v>61</v>
      </c>
      <c r="N16" s="269"/>
      <c r="O16" s="277">
        <v>745</v>
      </c>
      <c r="P16" s="196"/>
      <c r="Q16" s="277">
        <v>994</v>
      </c>
    </row>
    <row r="17" spans="1:17" ht="20.100000000000001" customHeight="1">
      <c r="A17" s="268" t="s">
        <v>117</v>
      </c>
      <c r="B17" s="163"/>
      <c r="C17" s="269">
        <v>283</v>
      </c>
      <c r="D17" s="269">
        <v>204</v>
      </c>
      <c r="E17" s="269">
        <v>103</v>
      </c>
      <c r="F17" s="269">
        <v>16</v>
      </c>
      <c r="G17" s="269">
        <v>8</v>
      </c>
      <c r="H17" s="277">
        <v>614</v>
      </c>
      <c r="I17" s="278"/>
      <c r="J17" s="269"/>
      <c r="K17" s="269">
        <v>2</v>
      </c>
      <c r="L17" s="269">
        <v>32</v>
      </c>
      <c r="M17" s="269">
        <v>180</v>
      </c>
      <c r="N17" s="269"/>
      <c r="O17" s="277">
        <v>214</v>
      </c>
      <c r="P17" s="196"/>
      <c r="Q17" s="277">
        <v>828</v>
      </c>
    </row>
    <row r="18" spans="1:17" ht="20.100000000000001" customHeight="1">
      <c r="A18" s="268" t="s">
        <v>122</v>
      </c>
      <c r="B18" s="163"/>
      <c r="C18" s="269">
        <v>63</v>
      </c>
      <c r="D18" s="269"/>
      <c r="E18" s="269">
        <v>55</v>
      </c>
      <c r="F18" s="269">
        <v>7</v>
      </c>
      <c r="G18" s="269">
        <v>7</v>
      </c>
      <c r="H18" s="277">
        <v>132</v>
      </c>
      <c r="I18" s="278"/>
      <c r="J18" s="269">
        <v>626</v>
      </c>
      <c r="K18" s="269">
        <v>13</v>
      </c>
      <c r="L18" s="269">
        <v>11</v>
      </c>
      <c r="M18" s="269">
        <v>473</v>
      </c>
      <c r="N18" s="269"/>
      <c r="O18" s="270">
        <v>1123</v>
      </c>
      <c r="P18" s="196"/>
      <c r="Q18" s="270">
        <v>1255</v>
      </c>
    </row>
    <row r="19" spans="1:17" ht="20.100000000000001" customHeight="1">
      <c r="A19" s="268" t="s">
        <v>118</v>
      </c>
      <c r="B19" s="163"/>
      <c r="C19" s="269">
        <v>268</v>
      </c>
      <c r="D19" s="269">
        <v>190</v>
      </c>
      <c r="E19" s="269">
        <v>64</v>
      </c>
      <c r="F19" s="269">
        <v>21</v>
      </c>
      <c r="G19" s="269">
        <v>6</v>
      </c>
      <c r="H19" s="277">
        <v>549</v>
      </c>
      <c r="I19" s="278"/>
      <c r="J19" s="269"/>
      <c r="K19" s="269">
        <v>3</v>
      </c>
      <c r="L19" s="269">
        <v>104</v>
      </c>
      <c r="M19" s="269">
        <v>321</v>
      </c>
      <c r="N19" s="269">
        <v>1</v>
      </c>
      <c r="O19" s="277">
        <v>429</v>
      </c>
      <c r="P19" s="196"/>
      <c r="Q19" s="277">
        <v>978</v>
      </c>
    </row>
    <row r="20" spans="1:17" ht="20.100000000000001" customHeight="1">
      <c r="A20" s="268" t="s">
        <v>119</v>
      </c>
      <c r="B20" s="163"/>
      <c r="C20" s="269">
        <v>219</v>
      </c>
      <c r="D20" s="269">
        <v>141</v>
      </c>
      <c r="E20" s="269">
        <v>169</v>
      </c>
      <c r="F20" s="269">
        <v>10</v>
      </c>
      <c r="G20" s="269"/>
      <c r="H20" s="277">
        <v>539</v>
      </c>
      <c r="I20" s="278"/>
      <c r="J20" s="269">
        <v>320</v>
      </c>
      <c r="K20" s="269">
        <v>2</v>
      </c>
      <c r="L20" s="269">
        <v>35</v>
      </c>
      <c r="M20" s="279">
        <v>1065</v>
      </c>
      <c r="N20" s="269"/>
      <c r="O20" s="270">
        <v>1422</v>
      </c>
      <c r="P20" s="196"/>
      <c r="Q20" s="270">
        <v>1961</v>
      </c>
    </row>
    <row r="21" spans="1:17" ht="20.100000000000001" customHeight="1">
      <c r="A21" s="268" t="s">
        <v>120</v>
      </c>
      <c r="B21" s="163"/>
      <c r="C21" s="269">
        <v>11</v>
      </c>
      <c r="D21" s="269">
        <v>5</v>
      </c>
      <c r="E21" s="269">
        <v>10</v>
      </c>
      <c r="F21" s="269">
        <v>2</v>
      </c>
      <c r="G21" s="269">
        <v>2</v>
      </c>
      <c r="H21" s="277">
        <v>30</v>
      </c>
      <c r="I21" s="278"/>
      <c r="J21" s="269">
        <v>42</v>
      </c>
      <c r="K21" s="269">
        <v>1</v>
      </c>
      <c r="L21" s="269">
        <v>22</v>
      </c>
      <c r="M21" s="269">
        <v>58</v>
      </c>
      <c r="N21" s="269">
        <v>4</v>
      </c>
      <c r="O21" s="277">
        <v>127</v>
      </c>
      <c r="P21" s="196"/>
      <c r="Q21" s="277">
        <v>157</v>
      </c>
    </row>
    <row r="22" spans="1:17" ht="20.100000000000001" customHeight="1">
      <c r="A22" s="268" t="s">
        <v>121</v>
      </c>
      <c r="B22" s="163"/>
      <c r="C22" s="269">
        <v>442</v>
      </c>
      <c r="D22" s="269">
        <v>105</v>
      </c>
      <c r="E22" s="269">
        <v>315</v>
      </c>
      <c r="F22" s="269">
        <v>23</v>
      </c>
      <c r="G22" s="269">
        <v>48</v>
      </c>
      <c r="H22" s="277">
        <v>933</v>
      </c>
      <c r="I22" s="278"/>
      <c r="J22" s="279">
        <v>2491</v>
      </c>
      <c r="K22" s="269">
        <v>43</v>
      </c>
      <c r="L22" s="279">
        <v>1440</v>
      </c>
      <c r="M22" s="269">
        <v>485</v>
      </c>
      <c r="N22" s="269">
        <v>2</v>
      </c>
      <c r="O22" s="270">
        <v>4461</v>
      </c>
      <c r="P22" s="196"/>
      <c r="Q22" s="270">
        <v>5394</v>
      </c>
    </row>
    <row r="23" spans="1:17" ht="20.100000000000001" customHeight="1">
      <c r="A23" s="268" t="s">
        <v>123</v>
      </c>
      <c r="B23" s="163"/>
      <c r="C23" s="269">
        <v>479</v>
      </c>
      <c r="D23" s="269">
        <v>128</v>
      </c>
      <c r="E23" s="269">
        <v>184</v>
      </c>
      <c r="F23" s="269">
        <v>16</v>
      </c>
      <c r="G23" s="269">
        <v>62</v>
      </c>
      <c r="H23" s="277">
        <v>869</v>
      </c>
      <c r="I23" s="278"/>
      <c r="J23" s="269">
        <v>115</v>
      </c>
      <c r="K23" s="269">
        <v>11</v>
      </c>
      <c r="L23" s="269">
        <v>42</v>
      </c>
      <c r="M23" s="269">
        <v>547</v>
      </c>
      <c r="N23" s="269">
        <v>2</v>
      </c>
      <c r="O23" s="277">
        <v>717</v>
      </c>
      <c r="P23" s="196"/>
      <c r="Q23" s="270">
        <v>1586</v>
      </c>
    </row>
    <row r="24" spans="1:17" ht="20.100000000000001" customHeight="1">
      <c r="A24" s="268" t="s">
        <v>124</v>
      </c>
      <c r="B24" s="163"/>
      <c r="C24" s="269">
        <v>138</v>
      </c>
      <c r="D24" s="269">
        <v>70</v>
      </c>
      <c r="E24" s="269">
        <v>70</v>
      </c>
      <c r="F24" s="269">
        <v>9</v>
      </c>
      <c r="G24" s="269">
        <v>1</v>
      </c>
      <c r="H24" s="277">
        <v>288</v>
      </c>
      <c r="I24" s="278"/>
      <c r="J24" s="269">
        <v>91</v>
      </c>
      <c r="K24" s="269">
        <v>3</v>
      </c>
      <c r="L24" s="269">
        <v>48</v>
      </c>
      <c r="M24" s="269">
        <v>139</v>
      </c>
      <c r="N24" s="269">
        <v>3</v>
      </c>
      <c r="O24" s="277">
        <v>284</v>
      </c>
      <c r="P24" s="196"/>
      <c r="Q24" s="277">
        <v>572</v>
      </c>
    </row>
    <row r="25" spans="1:17" ht="20.100000000000001" customHeight="1">
      <c r="A25" s="268" t="s">
        <v>125</v>
      </c>
      <c r="B25" s="163"/>
      <c r="C25" s="269">
        <v>254</v>
      </c>
      <c r="D25" s="269">
        <v>297</v>
      </c>
      <c r="E25" s="269">
        <v>72</v>
      </c>
      <c r="F25" s="269">
        <v>7</v>
      </c>
      <c r="G25" s="269">
        <v>12</v>
      </c>
      <c r="H25" s="277">
        <v>642</v>
      </c>
      <c r="I25" s="278"/>
      <c r="J25" s="269">
        <v>9</v>
      </c>
      <c r="K25" s="269">
        <v>3</v>
      </c>
      <c r="L25" s="269">
        <v>35</v>
      </c>
      <c r="M25" s="269">
        <v>97</v>
      </c>
      <c r="N25" s="269"/>
      <c r="O25" s="277">
        <v>144</v>
      </c>
      <c r="P25" s="196"/>
      <c r="Q25" s="277">
        <v>786</v>
      </c>
    </row>
    <row r="26" spans="1:17" ht="20.100000000000001" customHeight="1">
      <c r="A26" s="268" t="s">
        <v>126</v>
      </c>
      <c r="B26" s="163"/>
      <c r="C26" s="269">
        <v>209</v>
      </c>
      <c r="D26" s="269">
        <v>95</v>
      </c>
      <c r="E26" s="269">
        <v>93</v>
      </c>
      <c r="F26" s="269">
        <v>11</v>
      </c>
      <c r="G26" s="269">
        <v>7</v>
      </c>
      <c r="H26" s="277">
        <v>415</v>
      </c>
      <c r="I26" s="278"/>
      <c r="J26" s="269">
        <v>111</v>
      </c>
      <c r="K26" s="269">
        <v>6</v>
      </c>
      <c r="L26" s="269">
        <v>23</v>
      </c>
      <c r="M26" s="279">
        <v>1793</v>
      </c>
      <c r="N26" s="269">
        <v>2</v>
      </c>
      <c r="O26" s="270">
        <v>1935</v>
      </c>
      <c r="P26" s="196"/>
      <c r="Q26" s="270">
        <v>2350</v>
      </c>
    </row>
    <row r="27" spans="1:17" ht="20.100000000000001" customHeight="1">
      <c r="A27" s="268" t="s">
        <v>127</v>
      </c>
      <c r="B27" s="163"/>
      <c r="C27" s="269">
        <v>227</v>
      </c>
      <c r="D27" s="269"/>
      <c r="E27" s="269">
        <v>118</v>
      </c>
      <c r="F27" s="269">
        <v>7</v>
      </c>
      <c r="G27" s="269">
        <v>12</v>
      </c>
      <c r="H27" s="277">
        <v>364</v>
      </c>
      <c r="I27" s="278"/>
      <c r="J27" s="269"/>
      <c r="K27" s="269"/>
      <c r="L27" s="269"/>
      <c r="M27" s="269">
        <v>184</v>
      </c>
      <c r="N27" s="269">
        <v>1</v>
      </c>
      <c r="O27" s="277">
        <v>185</v>
      </c>
      <c r="P27" s="196"/>
      <c r="Q27" s="277">
        <v>549</v>
      </c>
    </row>
    <row r="28" spans="1:17" ht="20.100000000000001" customHeight="1">
      <c r="A28" s="268" t="s">
        <v>128</v>
      </c>
      <c r="B28" s="163"/>
      <c r="C28" s="269">
        <v>51</v>
      </c>
      <c r="D28" s="269"/>
      <c r="E28" s="269">
        <v>58</v>
      </c>
      <c r="F28" s="269">
        <v>4</v>
      </c>
      <c r="G28" s="269">
        <v>1</v>
      </c>
      <c r="H28" s="277">
        <v>114</v>
      </c>
      <c r="I28" s="278"/>
      <c r="J28" s="269">
        <v>263</v>
      </c>
      <c r="K28" s="269">
        <v>5</v>
      </c>
      <c r="L28" s="269">
        <v>46</v>
      </c>
      <c r="M28" s="269">
        <v>167</v>
      </c>
      <c r="N28" s="269">
        <v>4</v>
      </c>
      <c r="O28" s="277">
        <v>485</v>
      </c>
      <c r="P28" s="196"/>
      <c r="Q28" s="277">
        <v>599</v>
      </c>
    </row>
    <row r="29" spans="1:17" ht="20.100000000000001" customHeight="1">
      <c r="A29" s="268" t="s">
        <v>129</v>
      </c>
      <c r="B29" s="163"/>
      <c r="C29" s="269">
        <v>46</v>
      </c>
      <c r="D29" s="269"/>
      <c r="E29" s="269">
        <v>17</v>
      </c>
      <c r="F29" s="269">
        <v>4</v>
      </c>
      <c r="G29" s="269">
        <v>14</v>
      </c>
      <c r="H29" s="277">
        <v>81</v>
      </c>
      <c r="I29" s="278"/>
      <c r="J29" s="269">
        <v>18</v>
      </c>
      <c r="K29" s="269">
        <v>3</v>
      </c>
      <c r="L29" s="269">
        <v>20</v>
      </c>
      <c r="M29" s="269">
        <v>50</v>
      </c>
      <c r="N29" s="269"/>
      <c r="O29" s="277">
        <v>91</v>
      </c>
      <c r="P29" s="196"/>
      <c r="Q29" s="277">
        <v>172</v>
      </c>
    </row>
    <row r="30" spans="1:17" ht="20.100000000000001" customHeight="1">
      <c r="A30" s="268" t="s">
        <v>130</v>
      </c>
      <c r="B30" s="163"/>
      <c r="C30" s="269">
        <v>149</v>
      </c>
      <c r="D30" s="269">
        <v>8</v>
      </c>
      <c r="E30" s="269">
        <v>28</v>
      </c>
      <c r="F30" s="269">
        <v>4</v>
      </c>
      <c r="G30" s="269">
        <v>11</v>
      </c>
      <c r="H30" s="277">
        <v>200</v>
      </c>
      <c r="I30" s="278"/>
      <c r="J30" s="269">
        <v>216</v>
      </c>
      <c r="K30" s="269">
        <v>1</v>
      </c>
      <c r="L30" s="269">
        <v>13</v>
      </c>
      <c r="M30" s="269">
        <v>5</v>
      </c>
      <c r="N30" s="269"/>
      <c r="O30" s="277">
        <v>235</v>
      </c>
      <c r="P30" s="196"/>
      <c r="Q30" s="277">
        <v>435</v>
      </c>
    </row>
    <row r="31" spans="1:17" ht="20.100000000000001" customHeight="1">
      <c r="A31" s="268" t="s">
        <v>131</v>
      </c>
      <c r="B31" s="163"/>
      <c r="C31" s="269">
        <v>58</v>
      </c>
      <c r="D31" s="269">
        <v>103</v>
      </c>
      <c r="E31" s="269">
        <v>31</v>
      </c>
      <c r="F31" s="269">
        <v>6</v>
      </c>
      <c r="G31" s="269"/>
      <c r="H31" s="277">
        <v>198</v>
      </c>
      <c r="I31" s="278"/>
      <c r="J31" s="269">
        <v>125</v>
      </c>
      <c r="K31" s="269">
        <v>3</v>
      </c>
      <c r="L31" s="269">
        <v>7</v>
      </c>
      <c r="M31" s="269">
        <v>69</v>
      </c>
      <c r="N31" s="269">
        <v>1</v>
      </c>
      <c r="O31" s="277">
        <v>205</v>
      </c>
      <c r="P31" s="196"/>
      <c r="Q31" s="277">
        <v>403</v>
      </c>
    </row>
    <row r="32" spans="1:17" ht="20.100000000000001" customHeight="1">
      <c r="A32" s="268" t="s">
        <v>132</v>
      </c>
      <c r="B32" s="163"/>
      <c r="C32" s="269">
        <v>434</v>
      </c>
      <c r="D32" s="269">
        <v>396</v>
      </c>
      <c r="E32" s="269">
        <v>223</v>
      </c>
      <c r="F32" s="269">
        <v>26</v>
      </c>
      <c r="G32" s="269">
        <v>4</v>
      </c>
      <c r="H32" s="270">
        <v>1083</v>
      </c>
      <c r="I32" s="278"/>
      <c r="J32" s="269">
        <v>169</v>
      </c>
      <c r="K32" s="269">
        <v>9</v>
      </c>
      <c r="L32" s="269">
        <v>72</v>
      </c>
      <c r="M32" s="269">
        <v>352</v>
      </c>
      <c r="N32" s="269">
        <v>4</v>
      </c>
      <c r="O32" s="277">
        <v>606</v>
      </c>
      <c r="P32" s="196"/>
      <c r="Q32" s="270">
        <v>1689</v>
      </c>
    </row>
    <row r="33" spans="1:17" ht="20.100000000000001" customHeight="1">
      <c r="A33" s="268" t="s">
        <v>133</v>
      </c>
      <c r="B33" s="163"/>
      <c r="C33" s="269">
        <v>862</v>
      </c>
      <c r="D33" s="269">
        <v>897</v>
      </c>
      <c r="E33" s="269">
        <v>680</v>
      </c>
      <c r="F33" s="269">
        <v>37</v>
      </c>
      <c r="G33" s="269">
        <v>12</v>
      </c>
      <c r="H33" s="270">
        <v>2488</v>
      </c>
      <c r="I33" s="278"/>
      <c r="J33" s="269">
        <v>30</v>
      </c>
      <c r="K33" s="269"/>
      <c r="L33" s="269"/>
      <c r="M33" s="269">
        <v>533</v>
      </c>
      <c r="N33" s="269"/>
      <c r="O33" s="277">
        <v>563</v>
      </c>
      <c r="P33" s="196"/>
      <c r="Q33" s="270">
        <v>3051</v>
      </c>
    </row>
    <row r="34" spans="1:17" ht="20.100000000000001" customHeight="1">
      <c r="A34" s="268" t="s">
        <v>134</v>
      </c>
      <c r="B34" s="163"/>
      <c r="C34" s="269">
        <v>148</v>
      </c>
      <c r="D34" s="269">
        <v>15</v>
      </c>
      <c r="E34" s="269">
        <v>101</v>
      </c>
      <c r="F34" s="269">
        <v>3</v>
      </c>
      <c r="G34" s="269"/>
      <c r="H34" s="277">
        <v>267</v>
      </c>
      <c r="I34" s="278"/>
      <c r="J34" s="269">
        <v>9</v>
      </c>
      <c r="K34" s="269">
        <v>5</v>
      </c>
      <c r="L34" s="269">
        <v>14</v>
      </c>
      <c r="M34" s="269">
        <v>105</v>
      </c>
      <c r="N34" s="269"/>
      <c r="O34" s="277">
        <v>133</v>
      </c>
      <c r="P34" s="196"/>
      <c r="Q34" s="277">
        <v>400</v>
      </c>
    </row>
    <row r="35" spans="1:17" ht="20.100000000000001" customHeight="1">
      <c r="A35" s="268" t="s">
        <v>135</v>
      </c>
      <c r="B35" s="163"/>
      <c r="C35" s="269">
        <v>444</v>
      </c>
      <c r="D35" s="269">
        <v>349</v>
      </c>
      <c r="E35" s="269">
        <v>380</v>
      </c>
      <c r="F35" s="269">
        <v>26</v>
      </c>
      <c r="G35" s="269">
        <v>6</v>
      </c>
      <c r="H35" s="270">
        <v>1205</v>
      </c>
      <c r="I35" s="278"/>
      <c r="J35" s="269">
        <v>37</v>
      </c>
      <c r="K35" s="269">
        <v>2</v>
      </c>
      <c r="L35" s="269">
        <v>59</v>
      </c>
      <c r="M35" s="269">
        <v>561</v>
      </c>
      <c r="N35" s="269">
        <v>2</v>
      </c>
      <c r="O35" s="277">
        <v>661</v>
      </c>
      <c r="P35" s="196"/>
      <c r="Q35" s="270">
        <v>1866</v>
      </c>
    </row>
    <row r="36" spans="1:17" ht="20.100000000000001" customHeight="1">
      <c r="A36" s="268" t="s">
        <v>136</v>
      </c>
      <c r="B36" s="163"/>
      <c r="C36" s="269">
        <v>6</v>
      </c>
      <c r="D36" s="269">
        <v>4</v>
      </c>
      <c r="E36" s="269">
        <v>8</v>
      </c>
      <c r="F36" s="269">
        <v>1</v>
      </c>
      <c r="G36" s="269"/>
      <c r="H36" s="277">
        <v>19</v>
      </c>
      <c r="I36" s="278"/>
      <c r="J36" s="269">
        <v>76</v>
      </c>
      <c r="K36" s="269">
        <v>4</v>
      </c>
      <c r="L36" s="269">
        <v>1</v>
      </c>
      <c r="M36" s="269">
        <v>107</v>
      </c>
      <c r="N36" s="269"/>
      <c r="O36" s="277">
        <v>188</v>
      </c>
      <c r="P36" s="196"/>
      <c r="Q36" s="277">
        <v>207</v>
      </c>
    </row>
    <row r="37" spans="1:17" ht="20.100000000000001" customHeight="1">
      <c r="A37" s="268" t="s">
        <v>137</v>
      </c>
      <c r="B37" s="163"/>
      <c r="C37" s="269">
        <v>95</v>
      </c>
      <c r="D37" s="269"/>
      <c r="E37" s="269">
        <v>43</v>
      </c>
      <c r="F37" s="269">
        <v>8</v>
      </c>
      <c r="G37" s="269">
        <v>6</v>
      </c>
      <c r="H37" s="277">
        <v>152</v>
      </c>
      <c r="I37" s="278"/>
      <c r="J37" s="269">
        <v>155</v>
      </c>
      <c r="K37" s="269">
        <v>14</v>
      </c>
      <c r="L37" s="269">
        <v>18</v>
      </c>
      <c r="M37" s="269">
        <v>143</v>
      </c>
      <c r="N37" s="269">
        <v>2</v>
      </c>
      <c r="O37" s="277">
        <v>332</v>
      </c>
      <c r="P37" s="196"/>
      <c r="Q37" s="277">
        <v>484</v>
      </c>
    </row>
    <row r="38" spans="1:17" ht="20.100000000000001" customHeight="1">
      <c r="A38" s="268" t="s">
        <v>138</v>
      </c>
      <c r="B38" s="163"/>
      <c r="C38" s="269">
        <v>34</v>
      </c>
      <c r="D38" s="269"/>
      <c r="E38" s="269">
        <v>3</v>
      </c>
      <c r="F38" s="269">
        <v>1</v>
      </c>
      <c r="G38" s="269">
        <v>3</v>
      </c>
      <c r="H38" s="277">
        <v>41</v>
      </c>
      <c r="I38" s="278"/>
      <c r="J38" s="269">
        <v>109</v>
      </c>
      <c r="K38" s="269">
        <v>9</v>
      </c>
      <c r="L38" s="269">
        <v>2</v>
      </c>
      <c r="M38" s="269">
        <v>39</v>
      </c>
      <c r="N38" s="269">
        <v>1</v>
      </c>
      <c r="O38" s="277">
        <v>160</v>
      </c>
      <c r="P38" s="196"/>
      <c r="Q38" s="277">
        <v>201</v>
      </c>
    </row>
    <row r="39" spans="1:17" ht="20.100000000000001" customHeight="1">
      <c r="A39" s="268" t="s">
        <v>139</v>
      </c>
      <c r="B39" s="163"/>
      <c r="C39" s="269">
        <v>45</v>
      </c>
      <c r="D39" s="269">
        <v>140</v>
      </c>
      <c r="E39" s="269">
        <v>26</v>
      </c>
      <c r="F39" s="269">
        <v>13</v>
      </c>
      <c r="G39" s="269">
        <v>9</v>
      </c>
      <c r="H39" s="277">
        <v>233</v>
      </c>
      <c r="I39" s="278"/>
      <c r="J39" s="269">
        <v>460</v>
      </c>
      <c r="K39" s="269">
        <v>4</v>
      </c>
      <c r="L39" s="269">
        <v>2</v>
      </c>
      <c r="M39" s="269">
        <v>75</v>
      </c>
      <c r="N39" s="269"/>
      <c r="O39" s="277">
        <v>541</v>
      </c>
      <c r="P39" s="196"/>
      <c r="Q39" s="277">
        <v>774</v>
      </c>
    </row>
    <row r="40" spans="1:17" ht="20.100000000000001" customHeight="1">
      <c r="A40" s="268" t="s">
        <v>665</v>
      </c>
      <c r="B40" s="163"/>
      <c r="C40" s="269">
        <v>2</v>
      </c>
      <c r="D40" s="269"/>
      <c r="E40" s="269">
        <v>1</v>
      </c>
      <c r="F40" s="269"/>
      <c r="G40" s="269"/>
      <c r="H40" s="277">
        <v>3</v>
      </c>
      <c r="I40" s="278"/>
      <c r="J40" s="269"/>
      <c r="K40" s="269"/>
      <c r="L40" s="269"/>
      <c r="M40" s="269"/>
      <c r="N40" s="269"/>
      <c r="O40" s="277">
        <v>0</v>
      </c>
      <c r="P40" s="196"/>
      <c r="Q40" s="277">
        <v>3</v>
      </c>
    </row>
    <row r="41" spans="1:17" ht="8.1" customHeight="1">
      <c r="A41" s="267"/>
      <c r="B41" s="163"/>
      <c r="C41" s="163"/>
      <c r="D41" s="163"/>
      <c r="E41" s="163"/>
      <c r="F41" s="163"/>
      <c r="G41" s="163"/>
      <c r="H41" s="163"/>
      <c r="I41" s="163"/>
      <c r="J41" s="163"/>
      <c r="K41" s="163"/>
      <c r="L41" s="163"/>
      <c r="M41" s="163"/>
      <c r="N41" s="163"/>
      <c r="O41" s="163"/>
      <c r="P41" s="163"/>
      <c r="Q41" s="163"/>
    </row>
    <row r="42" spans="1:17" ht="20.100000000000001" customHeight="1">
      <c r="A42" s="272" t="s">
        <v>83</v>
      </c>
      <c r="B42" s="163"/>
      <c r="C42" s="273">
        <v>6797</v>
      </c>
      <c r="D42" s="273">
        <v>4255</v>
      </c>
      <c r="E42" s="273">
        <v>3975</v>
      </c>
      <c r="F42" s="280">
        <v>339</v>
      </c>
      <c r="G42" s="280">
        <v>340</v>
      </c>
      <c r="H42" s="273">
        <v>15706</v>
      </c>
      <c r="I42" s="281"/>
      <c r="J42" s="273">
        <v>7928</v>
      </c>
      <c r="K42" s="280">
        <v>372</v>
      </c>
      <c r="L42" s="273">
        <v>4937</v>
      </c>
      <c r="M42" s="273">
        <v>10862</v>
      </c>
      <c r="N42" s="280">
        <v>94</v>
      </c>
      <c r="O42" s="273">
        <v>24193</v>
      </c>
      <c r="P42" s="281"/>
      <c r="Q42" s="273">
        <v>39899</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570</v>
      </c>
      <c r="C44" s="128"/>
      <c r="D44" s="128"/>
      <c r="E44" s="128"/>
      <c r="F44" s="128"/>
      <c r="G44" s="128"/>
      <c r="H44" s="128"/>
      <c r="I44" s="128"/>
      <c r="J44" s="128"/>
      <c r="K44" s="128"/>
      <c r="L44" s="128"/>
      <c r="M44" s="128"/>
      <c r="N44" s="128"/>
      <c r="O44" s="128"/>
      <c r="P44" s="128"/>
      <c r="Q44" s="128"/>
    </row>
    <row r="45" spans="1:17" s="136" customFormat="1" ht="14.1" customHeight="1">
      <c r="A45" s="128" t="s">
        <v>571</v>
      </c>
      <c r="C45" s="128"/>
      <c r="D45" s="128"/>
      <c r="E45" s="128"/>
      <c r="F45" s="128"/>
      <c r="G45" s="128"/>
      <c r="H45" s="128"/>
      <c r="I45" s="128"/>
      <c r="J45" s="128"/>
      <c r="K45" s="128"/>
      <c r="L45" s="128"/>
      <c r="M45" s="128"/>
      <c r="N45" s="128"/>
      <c r="O45" s="128"/>
      <c r="P45" s="128"/>
      <c r="Q45" s="128"/>
    </row>
    <row r="46" spans="1:17" s="136" customFormat="1" ht="14.1" customHeight="1">
      <c r="A46" s="128" t="s">
        <v>558</v>
      </c>
      <c r="B46" s="128"/>
      <c r="C46" s="128"/>
      <c r="D46" s="128"/>
      <c r="E46" s="128"/>
      <c r="F46" s="128"/>
      <c r="G46" s="128"/>
      <c r="H46" s="128"/>
      <c r="I46" s="128"/>
      <c r="J46" s="128"/>
      <c r="K46" s="128"/>
      <c r="L46" s="128"/>
      <c r="M46" s="128"/>
      <c r="N46" s="128"/>
      <c r="O46" s="128"/>
      <c r="P46" s="128"/>
      <c r="Q46" s="128"/>
    </row>
    <row r="47" spans="1:17" s="136" customFormat="1" ht="14.1" customHeight="1">
      <c r="A47" s="128" t="s">
        <v>96</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3"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48227-0842-4F0A-A272-A11167D7E4E1}">
  <dimension ref="A1:M38"/>
  <sheetViews>
    <sheetView view="pageBreakPreview" topLeftCell="A5" zoomScale="115" zoomScaleNormal="100" zoomScaleSheetLayoutView="115" workbookViewId="0">
      <selection activeCell="N32" sqref="N32"/>
    </sheetView>
  </sheetViews>
  <sheetFormatPr baseColWidth="10" defaultRowHeight="12.75"/>
  <cols>
    <col min="1" max="1" width="10.7109375" style="190" customWidth="1"/>
    <col min="2" max="2" width="3.7109375" style="190" bestFit="1" customWidth="1"/>
    <col min="3" max="3" width="11.42578125" style="190"/>
  </cols>
  <sheetData>
    <row r="1" spans="1:13">
      <c r="A1" s="120" t="s">
        <v>62</v>
      </c>
    </row>
    <row r="2" spans="1:13" ht="24.95" customHeight="1">
      <c r="A2" s="623" t="s">
        <v>576</v>
      </c>
      <c r="B2" s="623"/>
      <c r="C2" s="623"/>
      <c r="D2" s="623"/>
      <c r="E2" s="623"/>
      <c r="F2" s="623"/>
      <c r="G2" s="623"/>
      <c r="H2" s="623"/>
      <c r="I2" s="623"/>
      <c r="J2" s="623"/>
      <c r="K2" s="623"/>
      <c r="L2" s="623"/>
      <c r="M2" s="623"/>
    </row>
    <row r="3" spans="1:13" ht="20.100000000000001" customHeight="1">
      <c r="A3" s="623" t="str">
        <f>UPPER(CONCATENATE("Agosto 2023"))</f>
        <v>AGOSTO 2023</v>
      </c>
      <c r="B3" s="623"/>
      <c r="C3" s="623"/>
      <c r="D3" s="623"/>
      <c r="E3" s="623"/>
      <c r="F3" s="623"/>
      <c r="G3" s="623"/>
      <c r="H3" s="623"/>
      <c r="I3" s="623"/>
      <c r="J3" s="623"/>
      <c r="K3" s="623"/>
      <c r="L3" s="623"/>
      <c r="M3" s="623"/>
    </row>
    <row r="4" spans="1:13" ht="15" customHeight="1">
      <c r="A4" s="689"/>
      <c r="B4" s="689"/>
      <c r="C4" s="689"/>
      <c r="D4" s="689"/>
      <c r="E4" s="689"/>
      <c r="F4" s="689"/>
      <c r="G4" s="689"/>
      <c r="H4" s="689"/>
      <c r="I4" s="689"/>
      <c r="J4" s="689"/>
      <c r="K4" s="689"/>
      <c r="L4" s="689"/>
      <c r="M4" s="689"/>
    </row>
    <row r="5" spans="1:13" ht="33" customHeight="1">
      <c r="A5" s="121"/>
      <c r="C5" s="688" t="s">
        <v>574</v>
      </c>
      <c r="D5" s="688"/>
      <c r="E5" s="688"/>
      <c r="J5" s="688" t="s">
        <v>575</v>
      </c>
      <c r="K5" s="688"/>
    </row>
    <row r="6" spans="1:13" ht="24.75">
      <c r="A6" s="417" t="s">
        <v>561</v>
      </c>
      <c r="B6" s="418" t="s">
        <v>83</v>
      </c>
      <c r="C6" s="419"/>
    </row>
    <row r="7" spans="1:13" ht="16.5">
      <c r="A7" s="417" t="s">
        <v>543</v>
      </c>
      <c r="B7" s="420">
        <v>6797</v>
      </c>
      <c r="C7" s="419"/>
    </row>
    <row r="8" spans="1:13" ht="16.5">
      <c r="A8" s="417" t="s">
        <v>544</v>
      </c>
      <c r="B8" s="420">
        <v>4255</v>
      </c>
      <c r="C8" s="419"/>
    </row>
    <row r="9" spans="1:13" ht="16.5">
      <c r="A9" s="417" t="s">
        <v>545</v>
      </c>
      <c r="B9" s="420">
        <v>3975</v>
      </c>
      <c r="C9" s="419"/>
    </row>
    <row r="10" spans="1:13">
      <c r="A10" s="417" t="s">
        <v>546</v>
      </c>
      <c r="B10" s="418">
        <v>340</v>
      </c>
      <c r="C10" s="419"/>
    </row>
    <row r="11" spans="1:13" ht="16.5">
      <c r="A11" s="417" t="s">
        <v>565</v>
      </c>
      <c r="B11" s="418">
        <v>339</v>
      </c>
      <c r="C11" s="419"/>
    </row>
    <row r="12" spans="1:13">
      <c r="A12" s="417" t="s">
        <v>83</v>
      </c>
      <c r="B12" s="420"/>
      <c r="C12" s="419"/>
    </row>
    <row r="13" spans="1:13">
      <c r="A13" s="419"/>
      <c r="B13" s="419"/>
      <c r="C13" s="419"/>
    </row>
    <row r="14" spans="1:13" ht="16.5">
      <c r="A14" s="417" t="s">
        <v>564</v>
      </c>
      <c r="B14" s="418" t="s">
        <v>83</v>
      </c>
      <c r="C14" s="419"/>
    </row>
    <row r="15" spans="1:13" ht="24.75">
      <c r="A15" s="417" t="s">
        <v>550</v>
      </c>
      <c r="B15" s="420">
        <v>10862</v>
      </c>
      <c r="C15" s="419"/>
    </row>
    <row r="16" spans="1:13">
      <c r="A16" s="417" t="s">
        <v>547</v>
      </c>
      <c r="B16" s="420">
        <v>7928</v>
      </c>
      <c r="C16" s="419"/>
    </row>
    <row r="17" spans="1:11" ht="16.5">
      <c r="A17" s="417" t="s">
        <v>549</v>
      </c>
      <c r="B17" s="420">
        <v>4937</v>
      </c>
      <c r="C17" s="419"/>
    </row>
    <row r="18" spans="1:11" ht="16.5">
      <c r="A18" s="417" t="s">
        <v>548</v>
      </c>
      <c r="B18" s="418">
        <v>372</v>
      </c>
      <c r="C18" s="419"/>
    </row>
    <row r="19" spans="1:11" ht="16.5">
      <c r="A19" s="417" t="s">
        <v>551</v>
      </c>
      <c r="B19" s="418">
        <v>94</v>
      </c>
      <c r="C19" s="419"/>
    </row>
    <row r="20" spans="1:11">
      <c r="A20" s="417" t="s">
        <v>83</v>
      </c>
      <c r="B20" s="420"/>
      <c r="C20" s="419"/>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4" t="s">
        <v>97</v>
      </c>
      <c r="E32" s="275">
        <v>15706</v>
      </c>
      <c r="J32" s="274" t="s">
        <v>97</v>
      </c>
      <c r="K32" s="275">
        <v>24193</v>
      </c>
    </row>
    <row r="33" spans="1:1">
      <c r="A33" s="121"/>
    </row>
    <row r="34" spans="1:1">
      <c r="A34" s="121"/>
    </row>
    <row r="35" spans="1:1" s="282" customFormat="1" ht="10.5" customHeight="1">
      <c r="A35" s="182" t="s">
        <v>570</v>
      </c>
    </row>
    <row r="36" spans="1:1" s="282" customFormat="1" ht="10.5" customHeight="1">
      <c r="A36" s="182" t="s">
        <v>558</v>
      </c>
    </row>
    <row r="37" spans="1:1" s="282" customFormat="1" ht="10.5" customHeight="1">
      <c r="A37" s="182" t="s">
        <v>96</v>
      </c>
    </row>
    <row r="38" spans="1:1" s="282"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89"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4D22-84DE-4530-A992-DDB668AE11BA}">
  <dimension ref="A1:Q49"/>
  <sheetViews>
    <sheetView view="pageBreakPreview" topLeftCell="A7" zoomScale="85" zoomScaleNormal="100" zoomScaleSheetLayoutView="85" workbookViewId="0">
      <selection activeCell="L26" sqref="L26"/>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690"/>
      <c r="B2" s="690"/>
      <c r="C2" s="690"/>
      <c r="D2" s="690"/>
      <c r="E2" s="690"/>
      <c r="F2" s="690"/>
      <c r="G2" s="690"/>
      <c r="H2" s="690"/>
      <c r="I2" s="690"/>
      <c r="J2" s="690"/>
      <c r="K2" s="690"/>
      <c r="L2" s="690"/>
      <c r="M2" s="690"/>
      <c r="N2" s="690"/>
      <c r="O2" s="690"/>
      <c r="P2" s="690"/>
      <c r="Q2" s="690"/>
    </row>
    <row r="3" spans="1:17" ht="35.1" customHeight="1">
      <c r="A3" s="690" t="s">
        <v>578</v>
      </c>
      <c r="B3" s="690"/>
      <c r="C3" s="690"/>
      <c r="D3" s="690"/>
      <c r="E3" s="690"/>
      <c r="F3" s="690"/>
      <c r="G3" s="690"/>
      <c r="H3" s="690"/>
      <c r="I3" s="690"/>
      <c r="J3" s="690"/>
      <c r="K3" s="690"/>
      <c r="L3" s="690"/>
      <c r="M3" s="690"/>
      <c r="N3" s="690"/>
      <c r="O3" s="690"/>
      <c r="P3" s="690"/>
      <c r="Q3" s="690"/>
    </row>
    <row r="4" spans="1:17" ht="24.95" customHeight="1">
      <c r="A4" s="690" t="str">
        <f>UPPER(CONCATENATE("Agosto 2023"))</f>
        <v>AGOSTO 2023</v>
      </c>
      <c r="B4" s="690"/>
      <c r="C4" s="690"/>
      <c r="D4" s="690"/>
      <c r="E4" s="690"/>
      <c r="F4" s="690"/>
      <c r="G4" s="690"/>
      <c r="H4" s="690"/>
      <c r="I4" s="690"/>
      <c r="J4" s="690"/>
      <c r="K4" s="690"/>
      <c r="L4" s="690"/>
      <c r="M4" s="690"/>
      <c r="N4" s="690"/>
      <c r="O4" s="690"/>
      <c r="P4" s="690"/>
      <c r="Q4" s="690"/>
    </row>
    <row r="5" spans="1:17">
      <c r="A5" s="136"/>
      <c r="B5" s="128"/>
      <c r="C5" s="128"/>
      <c r="D5" s="128"/>
      <c r="E5" s="128"/>
      <c r="F5" s="128"/>
      <c r="G5" s="128"/>
      <c r="H5" s="128"/>
      <c r="I5" s="128"/>
      <c r="J5" s="128"/>
      <c r="K5" s="128"/>
      <c r="L5" s="128"/>
      <c r="M5" s="128"/>
      <c r="N5" s="128"/>
      <c r="O5" s="128"/>
      <c r="P5" s="128"/>
      <c r="Q5" s="128"/>
    </row>
    <row r="6" spans="1:17" ht="45" customHeight="1">
      <c r="A6" s="685" t="s">
        <v>540</v>
      </c>
      <c r="B6" s="276"/>
      <c r="C6" s="685" t="s">
        <v>574</v>
      </c>
      <c r="D6" s="685"/>
      <c r="E6" s="685"/>
      <c r="F6" s="685"/>
      <c r="G6" s="685"/>
      <c r="H6" s="685"/>
      <c r="I6" s="276"/>
      <c r="J6" s="685" t="s">
        <v>575</v>
      </c>
      <c r="K6" s="685"/>
      <c r="L6" s="685"/>
      <c r="M6" s="685"/>
      <c r="N6" s="685"/>
      <c r="O6" s="685"/>
      <c r="P6" s="276"/>
      <c r="Q6" s="685" t="s">
        <v>103</v>
      </c>
    </row>
    <row r="7" spans="1:17" ht="57" customHeight="1">
      <c r="A7" s="685"/>
      <c r="B7" s="276"/>
      <c r="C7" s="416" t="s">
        <v>543</v>
      </c>
      <c r="D7" s="416" t="s">
        <v>544</v>
      </c>
      <c r="E7" s="416" t="s">
        <v>545</v>
      </c>
      <c r="F7" s="416" t="s">
        <v>573</v>
      </c>
      <c r="G7" s="416" t="s">
        <v>546</v>
      </c>
      <c r="H7" s="416" t="s">
        <v>107</v>
      </c>
      <c r="I7" s="276"/>
      <c r="J7" s="416" t="s">
        <v>547</v>
      </c>
      <c r="K7" s="416" t="s">
        <v>548</v>
      </c>
      <c r="L7" s="416" t="s">
        <v>549</v>
      </c>
      <c r="M7" s="416" t="s">
        <v>550</v>
      </c>
      <c r="N7" s="416" t="s">
        <v>551</v>
      </c>
      <c r="O7" s="416" t="s">
        <v>107</v>
      </c>
      <c r="P7" s="276"/>
      <c r="Q7" s="685"/>
    </row>
    <row r="8" spans="1:17" ht="8.1" customHeight="1">
      <c r="A8" s="421"/>
      <c r="B8" s="276"/>
      <c r="C8" s="422"/>
      <c r="D8" s="422"/>
      <c r="E8" s="422"/>
      <c r="F8" s="422"/>
      <c r="G8" s="422"/>
      <c r="H8" s="422"/>
      <c r="I8" s="276"/>
      <c r="J8" s="422"/>
      <c r="K8" s="422"/>
      <c r="L8" s="422"/>
      <c r="M8" s="422"/>
      <c r="N8" s="422"/>
      <c r="O8" s="422"/>
      <c r="P8" s="276"/>
      <c r="Q8" s="422"/>
    </row>
    <row r="9" spans="1:17" ht="18" customHeight="1">
      <c r="A9" s="287" t="s">
        <v>108</v>
      </c>
      <c r="B9" s="284"/>
      <c r="C9" s="288"/>
      <c r="D9" s="288">
        <v>12</v>
      </c>
      <c r="E9" s="288">
        <v>8</v>
      </c>
      <c r="F9" s="288"/>
      <c r="G9" s="288"/>
      <c r="H9" s="289">
        <v>20</v>
      </c>
      <c r="I9" s="290"/>
      <c r="J9" s="288"/>
      <c r="K9" s="288"/>
      <c r="L9" s="288">
        <v>2</v>
      </c>
      <c r="M9" s="288"/>
      <c r="N9" s="288"/>
      <c r="O9" s="289">
        <v>2</v>
      </c>
      <c r="P9" s="290"/>
      <c r="Q9" s="289">
        <v>22</v>
      </c>
    </row>
    <row r="10" spans="1:17" ht="18" customHeight="1">
      <c r="A10" s="287" t="s">
        <v>109</v>
      </c>
      <c r="B10" s="284"/>
      <c r="C10" s="288"/>
      <c r="D10" s="288"/>
      <c r="E10" s="288"/>
      <c r="F10" s="288"/>
      <c r="G10" s="288"/>
      <c r="H10" s="289">
        <v>0</v>
      </c>
      <c r="I10" s="290"/>
      <c r="J10" s="288">
        <v>42</v>
      </c>
      <c r="K10" s="288"/>
      <c r="L10" s="288"/>
      <c r="M10" s="288">
        <v>5</v>
      </c>
      <c r="N10" s="288"/>
      <c r="O10" s="289">
        <v>47</v>
      </c>
      <c r="P10" s="290"/>
      <c r="Q10" s="289">
        <v>47</v>
      </c>
    </row>
    <row r="11" spans="1:17" ht="18" customHeight="1">
      <c r="A11" s="287" t="s">
        <v>110</v>
      </c>
      <c r="B11" s="284"/>
      <c r="C11" s="288"/>
      <c r="D11" s="288"/>
      <c r="E11" s="288"/>
      <c r="F11" s="288"/>
      <c r="G11" s="288"/>
      <c r="H11" s="289">
        <v>0</v>
      </c>
      <c r="I11" s="290"/>
      <c r="J11" s="288"/>
      <c r="K11" s="288"/>
      <c r="L11" s="288"/>
      <c r="M11" s="288"/>
      <c r="N11" s="288"/>
      <c r="O11" s="289">
        <v>0</v>
      </c>
      <c r="P11" s="290"/>
      <c r="Q11" s="289">
        <v>0</v>
      </c>
    </row>
    <row r="12" spans="1:17" ht="18" customHeight="1">
      <c r="A12" s="287" t="s">
        <v>111</v>
      </c>
      <c r="B12" s="284"/>
      <c r="C12" s="288"/>
      <c r="D12" s="288"/>
      <c r="E12" s="288"/>
      <c r="F12" s="288"/>
      <c r="G12" s="288"/>
      <c r="H12" s="289">
        <v>0</v>
      </c>
      <c r="I12" s="290"/>
      <c r="J12" s="288">
        <v>1</v>
      </c>
      <c r="K12" s="288"/>
      <c r="L12" s="288"/>
      <c r="M12" s="288"/>
      <c r="N12" s="288"/>
      <c r="O12" s="289">
        <v>1</v>
      </c>
      <c r="P12" s="290"/>
      <c r="Q12" s="289">
        <v>1</v>
      </c>
    </row>
    <row r="13" spans="1:17" ht="18" customHeight="1">
      <c r="A13" s="287" t="s">
        <v>114</v>
      </c>
      <c r="B13" s="284"/>
      <c r="C13" s="288"/>
      <c r="D13" s="288"/>
      <c r="E13" s="288"/>
      <c r="F13" s="288"/>
      <c r="G13" s="288"/>
      <c r="H13" s="289">
        <v>0</v>
      </c>
      <c r="I13" s="290"/>
      <c r="J13" s="288">
        <v>11</v>
      </c>
      <c r="K13" s="288"/>
      <c r="L13" s="288"/>
      <c r="M13" s="288"/>
      <c r="N13" s="288"/>
      <c r="O13" s="289">
        <v>11</v>
      </c>
      <c r="P13" s="290"/>
      <c r="Q13" s="289">
        <v>11</v>
      </c>
    </row>
    <row r="14" spans="1:17" ht="18" customHeight="1">
      <c r="A14" s="287" t="s">
        <v>115</v>
      </c>
      <c r="B14" s="284"/>
      <c r="C14" s="288"/>
      <c r="D14" s="288">
        <v>12</v>
      </c>
      <c r="E14" s="288">
        <v>4</v>
      </c>
      <c r="F14" s="288"/>
      <c r="G14" s="288"/>
      <c r="H14" s="289">
        <v>16</v>
      </c>
      <c r="I14" s="290"/>
      <c r="J14" s="288">
        <v>15</v>
      </c>
      <c r="K14" s="288"/>
      <c r="L14" s="288">
        <v>5</v>
      </c>
      <c r="M14" s="288">
        <v>7</v>
      </c>
      <c r="N14" s="288"/>
      <c r="O14" s="289">
        <v>27</v>
      </c>
      <c r="P14" s="290"/>
      <c r="Q14" s="289">
        <v>43</v>
      </c>
    </row>
    <row r="15" spans="1:17" ht="18" customHeight="1">
      <c r="A15" s="287" t="s">
        <v>116</v>
      </c>
      <c r="B15" s="284"/>
      <c r="C15" s="288"/>
      <c r="D15" s="288">
        <v>6</v>
      </c>
      <c r="E15" s="288"/>
      <c r="F15" s="288"/>
      <c r="G15" s="288"/>
      <c r="H15" s="289">
        <v>6</v>
      </c>
      <c r="I15" s="290"/>
      <c r="J15" s="288">
        <v>41</v>
      </c>
      <c r="K15" s="288"/>
      <c r="L15" s="288">
        <v>1</v>
      </c>
      <c r="M15" s="288"/>
      <c r="N15" s="288"/>
      <c r="O15" s="289">
        <v>42</v>
      </c>
      <c r="P15" s="290"/>
      <c r="Q15" s="289">
        <v>48</v>
      </c>
    </row>
    <row r="16" spans="1:17" ht="18" customHeight="1">
      <c r="A16" s="287" t="s">
        <v>112</v>
      </c>
      <c r="B16" s="284"/>
      <c r="C16" s="288"/>
      <c r="D16" s="288">
        <v>1</v>
      </c>
      <c r="E16" s="288">
        <v>1</v>
      </c>
      <c r="F16" s="288"/>
      <c r="G16" s="288"/>
      <c r="H16" s="289">
        <v>2</v>
      </c>
      <c r="I16" s="290"/>
      <c r="J16" s="288">
        <v>3</v>
      </c>
      <c r="K16" s="288"/>
      <c r="L16" s="288"/>
      <c r="M16" s="288"/>
      <c r="N16" s="288"/>
      <c r="O16" s="289">
        <v>3</v>
      </c>
      <c r="P16" s="290"/>
      <c r="Q16" s="289">
        <v>5</v>
      </c>
    </row>
    <row r="17" spans="1:17" ht="18" customHeight="1">
      <c r="A17" s="287" t="s">
        <v>113</v>
      </c>
      <c r="B17" s="284"/>
      <c r="C17" s="288"/>
      <c r="D17" s="288"/>
      <c r="E17" s="288"/>
      <c r="F17" s="288"/>
      <c r="G17" s="288"/>
      <c r="H17" s="289">
        <v>0</v>
      </c>
      <c r="I17" s="290"/>
      <c r="J17" s="288">
        <v>2</v>
      </c>
      <c r="K17" s="288"/>
      <c r="L17" s="288"/>
      <c r="M17" s="288"/>
      <c r="N17" s="288"/>
      <c r="O17" s="289">
        <v>2</v>
      </c>
      <c r="P17" s="290"/>
      <c r="Q17" s="289">
        <v>2</v>
      </c>
    </row>
    <row r="18" spans="1:17" ht="18" customHeight="1">
      <c r="A18" s="287" t="s">
        <v>117</v>
      </c>
      <c r="B18" s="284"/>
      <c r="C18" s="288">
        <v>1</v>
      </c>
      <c r="D18" s="288">
        <v>2</v>
      </c>
      <c r="E18" s="288"/>
      <c r="F18" s="288"/>
      <c r="G18" s="288"/>
      <c r="H18" s="289">
        <v>3</v>
      </c>
      <c r="I18" s="290"/>
      <c r="J18" s="288"/>
      <c r="K18" s="288"/>
      <c r="L18" s="288"/>
      <c r="M18" s="288"/>
      <c r="N18" s="288"/>
      <c r="O18" s="289">
        <v>0</v>
      </c>
      <c r="P18" s="290"/>
      <c r="Q18" s="289">
        <v>3</v>
      </c>
    </row>
    <row r="19" spans="1:17" ht="18" customHeight="1">
      <c r="A19" s="287" t="s">
        <v>122</v>
      </c>
      <c r="B19" s="284"/>
      <c r="C19" s="288"/>
      <c r="D19" s="288"/>
      <c r="E19" s="288"/>
      <c r="F19" s="288"/>
      <c r="G19" s="288"/>
      <c r="H19" s="289">
        <v>0</v>
      </c>
      <c r="I19" s="290"/>
      <c r="J19" s="288">
        <v>6</v>
      </c>
      <c r="K19" s="288"/>
      <c r="L19" s="288"/>
      <c r="M19" s="288"/>
      <c r="N19" s="288"/>
      <c r="O19" s="289">
        <v>6</v>
      </c>
      <c r="P19" s="290"/>
      <c r="Q19" s="289">
        <v>6</v>
      </c>
    </row>
    <row r="20" spans="1:17" ht="18" customHeight="1">
      <c r="A20" s="287" t="s">
        <v>118</v>
      </c>
      <c r="B20" s="284"/>
      <c r="C20" s="288"/>
      <c r="D20" s="288"/>
      <c r="E20" s="288"/>
      <c r="F20" s="288"/>
      <c r="G20" s="288"/>
      <c r="H20" s="289">
        <v>0</v>
      </c>
      <c r="I20" s="290"/>
      <c r="J20" s="288">
        <v>32</v>
      </c>
      <c r="K20" s="288"/>
      <c r="L20" s="288"/>
      <c r="M20" s="288"/>
      <c r="N20" s="288"/>
      <c r="O20" s="289">
        <v>32</v>
      </c>
      <c r="P20" s="290"/>
      <c r="Q20" s="289">
        <v>32</v>
      </c>
    </row>
    <row r="21" spans="1:17" ht="18" customHeight="1">
      <c r="A21" s="287" t="s">
        <v>119</v>
      </c>
      <c r="B21" s="284"/>
      <c r="C21" s="288"/>
      <c r="D21" s="288"/>
      <c r="E21" s="288"/>
      <c r="F21" s="288"/>
      <c r="G21" s="288"/>
      <c r="H21" s="289">
        <v>0</v>
      </c>
      <c r="I21" s="290"/>
      <c r="J21" s="288">
        <v>3</v>
      </c>
      <c r="K21" s="288"/>
      <c r="L21" s="288"/>
      <c r="M21" s="288">
        <v>1</v>
      </c>
      <c r="N21" s="288"/>
      <c r="O21" s="289">
        <v>4</v>
      </c>
      <c r="P21" s="290"/>
      <c r="Q21" s="289">
        <v>4</v>
      </c>
    </row>
    <row r="22" spans="1:17" ht="18" customHeight="1">
      <c r="A22" s="287" t="s">
        <v>120</v>
      </c>
      <c r="B22" s="284"/>
      <c r="C22" s="288"/>
      <c r="D22" s="288"/>
      <c r="E22" s="288"/>
      <c r="F22" s="288"/>
      <c r="G22" s="288"/>
      <c r="H22" s="289">
        <v>0</v>
      </c>
      <c r="I22" s="290"/>
      <c r="J22" s="288">
        <v>7</v>
      </c>
      <c r="K22" s="288"/>
      <c r="L22" s="288"/>
      <c r="M22" s="288"/>
      <c r="N22" s="288"/>
      <c r="O22" s="289">
        <v>7</v>
      </c>
      <c r="P22" s="290"/>
      <c r="Q22" s="289">
        <v>7</v>
      </c>
    </row>
    <row r="23" spans="1:17" ht="18" customHeight="1">
      <c r="A23" s="287" t="s">
        <v>121</v>
      </c>
      <c r="B23" s="284"/>
      <c r="C23" s="288">
        <v>1</v>
      </c>
      <c r="D23" s="288">
        <v>1</v>
      </c>
      <c r="E23" s="288"/>
      <c r="F23" s="288"/>
      <c r="G23" s="288"/>
      <c r="H23" s="289">
        <v>2</v>
      </c>
      <c r="I23" s="290"/>
      <c r="J23" s="288">
        <v>2</v>
      </c>
      <c r="K23" s="288"/>
      <c r="L23" s="288"/>
      <c r="M23" s="288"/>
      <c r="N23" s="288"/>
      <c r="O23" s="289">
        <v>2</v>
      </c>
      <c r="P23" s="290"/>
      <c r="Q23" s="289">
        <v>4</v>
      </c>
    </row>
    <row r="24" spans="1:17" ht="18" customHeight="1">
      <c r="A24" s="287" t="s">
        <v>123</v>
      </c>
      <c r="B24" s="284"/>
      <c r="C24" s="288"/>
      <c r="D24" s="288">
        <v>1</v>
      </c>
      <c r="E24" s="288"/>
      <c r="F24" s="288"/>
      <c r="G24" s="288"/>
      <c r="H24" s="289">
        <v>1</v>
      </c>
      <c r="I24" s="290"/>
      <c r="J24" s="288">
        <v>16</v>
      </c>
      <c r="K24" s="288"/>
      <c r="L24" s="288"/>
      <c r="M24" s="288">
        <v>2</v>
      </c>
      <c r="N24" s="288"/>
      <c r="O24" s="289">
        <v>18</v>
      </c>
      <c r="P24" s="290"/>
      <c r="Q24" s="289">
        <v>19</v>
      </c>
    </row>
    <row r="25" spans="1:17" ht="18" customHeight="1">
      <c r="A25" s="287" t="s">
        <v>124</v>
      </c>
      <c r="B25" s="284"/>
      <c r="C25" s="288"/>
      <c r="D25" s="288"/>
      <c r="E25" s="288"/>
      <c r="F25" s="288"/>
      <c r="G25" s="288"/>
      <c r="H25" s="289">
        <v>0</v>
      </c>
      <c r="I25" s="290"/>
      <c r="J25" s="288">
        <v>6</v>
      </c>
      <c r="K25" s="288"/>
      <c r="L25" s="288"/>
      <c r="M25" s="288"/>
      <c r="N25" s="288"/>
      <c r="O25" s="289">
        <v>6</v>
      </c>
      <c r="P25" s="290"/>
      <c r="Q25" s="289">
        <v>6</v>
      </c>
    </row>
    <row r="26" spans="1:17" ht="18" customHeight="1">
      <c r="A26" s="287" t="s">
        <v>125</v>
      </c>
      <c r="B26" s="284"/>
      <c r="C26" s="288">
        <v>1</v>
      </c>
      <c r="D26" s="288">
        <v>1</v>
      </c>
      <c r="E26" s="288"/>
      <c r="F26" s="288"/>
      <c r="G26" s="288"/>
      <c r="H26" s="289">
        <v>2</v>
      </c>
      <c r="I26" s="290"/>
      <c r="J26" s="288">
        <v>2</v>
      </c>
      <c r="K26" s="288"/>
      <c r="L26" s="288"/>
      <c r="M26" s="288">
        <v>1</v>
      </c>
      <c r="N26" s="288"/>
      <c r="O26" s="289">
        <v>3</v>
      </c>
      <c r="P26" s="290"/>
      <c r="Q26" s="289">
        <v>5</v>
      </c>
    </row>
    <row r="27" spans="1:17" ht="18" customHeight="1">
      <c r="A27" s="287" t="s">
        <v>126</v>
      </c>
      <c r="B27" s="284"/>
      <c r="C27" s="288"/>
      <c r="D27" s="288">
        <v>7</v>
      </c>
      <c r="E27" s="288">
        <v>2</v>
      </c>
      <c r="F27" s="288"/>
      <c r="G27" s="288"/>
      <c r="H27" s="289">
        <v>9</v>
      </c>
      <c r="I27" s="290"/>
      <c r="J27" s="288">
        <v>9</v>
      </c>
      <c r="K27" s="288"/>
      <c r="L27" s="288">
        <v>1</v>
      </c>
      <c r="M27" s="288">
        <v>2</v>
      </c>
      <c r="N27" s="288"/>
      <c r="O27" s="289">
        <v>12</v>
      </c>
      <c r="P27" s="290"/>
      <c r="Q27" s="289">
        <v>21</v>
      </c>
    </row>
    <row r="28" spans="1:17" ht="18" customHeight="1">
      <c r="A28" s="287" t="s">
        <v>127</v>
      </c>
      <c r="B28" s="284"/>
      <c r="C28" s="288"/>
      <c r="D28" s="288">
        <v>5</v>
      </c>
      <c r="E28" s="288"/>
      <c r="F28" s="288"/>
      <c r="G28" s="288"/>
      <c r="H28" s="289">
        <v>5</v>
      </c>
      <c r="I28" s="290"/>
      <c r="J28" s="288">
        <v>15</v>
      </c>
      <c r="K28" s="288"/>
      <c r="L28" s="288">
        <v>4</v>
      </c>
      <c r="M28" s="288">
        <v>2</v>
      </c>
      <c r="N28" s="288"/>
      <c r="O28" s="289">
        <v>21</v>
      </c>
      <c r="P28" s="290"/>
      <c r="Q28" s="289">
        <v>26</v>
      </c>
    </row>
    <row r="29" spans="1:17" ht="18" customHeight="1">
      <c r="A29" s="287" t="s">
        <v>128</v>
      </c>
      <c r="B29" s="284"/>
      <c r="C29" s="288"/>
      <c r="D29" s="288"/>
      <c r="E29" s="288"/>
      <c r="F29" s="288"/>
      <c r="G29" s="288"/>
      <c r="H29" s="289">
        <v>0</v>
      </c>
      <c r="I29" s="290"/>
      <c r="J29" s="288">
        <v>8</v>
      </c>
      <c r="K29" s="288"/>
      <c r="L29" s="288"/>
      <c r="M29" s="288"/>
      <c r="N29" s="288"/>
      <c r="O29" s="289">
        <v>8</v>
      </c>
      <c r="P29" s="290"/>
      <c r="Q29" s="289">
        <v>8</v>
      </c>
    </row>
    <row r="30" spans="1:17" ht="18" customHeight="1">
      <c r="A30" s="287" t="s">
        <v>129</v>
      </c>
      <c r="B30" s="284"/>
      <c r="C30" s="288"/>
      <c r="D30" s="288"/>
      <c r="E30" s="288"/>
      <c r="F30" s="288"/>
      <c r="G30" s="288"/>
      <c r="H30" s="289">
        <v>0</v>
      </c>
      <c r="I30" s="290"/>
      <c r="J30" s="288">
        <v>4</v>
      </c>
      <c r="K30" s="288"/>
      <c r="L30" s="288"/>
      <c r="M30" s="288"/>
      <c r="N30" s="288"/>
      <c r="O30" s="289">
        <v>4</v>
      </c>
      <c r="P30" s="290"/>
      <c r="Q30" s="289">
        <v>4</v>
      </c>
    </row>
    <row r="31" spans="1:17" ht="18" customHeight="1">
      <c r="A31" s="287" t="s">
        <v>130</v>
      </c>
      <c r="B31" s="284"/>
      <c r="C31" s="288"/>
      <c r="D31" s="288">
        <v>1</v>
      </c>
      <c r="E31" s="288"/>
      <c r="F31" s="288"/>
      <c r="G31" s="288"/>
      <c r="H31" s="289">
        <v>1</v>
      </c>
      <c r="I31" s="290"/>
      <c r="J31" s="288"/>
      <c r="K31" s="288"/>
      <c r="L31" s="288"/>
      <c r="M31" s="288"/>
      <c r="N31" s="288"/>
      <c r="O31" s="289">
        <v>0</v>
      </c>
      <c r="P31" s="290"/>
      <c r="Q31" s="289">
        <v>1</v>
      </c>
    </row>
    <row r="32" spans="1:17" ht="18" customHeight="1">
      <c r="A32" s="287" t="s">
        <v>131</v>
      </c>
      <c r="B32" s="284"/>
      <c r="C32" s="288">
        <v>1</v>
      </c>
      <c r="D32" s="288"/>
      <c r="E32" s="288"/>
      <c r="F32" s="288"/>
      <c r="G32" s="288"/>
      <c r="H32" s="289">
        <v>1</v>
      </c>
      <c r="I32" s="290"/>
      <c r="J32" s="288">
        <v>2</v>
      </c>
      <c r="K32" s="288"/>
      <c r="L32" s="288"/>
      <c r="M32" s="288"/>
      <c r="N32" s="288"/>
      <c r="O32" s="289">
        <v>2</v>
      </c>
      <c r="P32" s="290"/>
      <c r="Q32" s="289">
        <v>3</v>
      </c>
    </row>
    <row r="33" spans="1:17" ht="18" customHeight="1">
      <c r="A33" s="287" t="s">
        <v>132</v>
      </c>
      <c r="B33" s="284"/>
      <c r="C33" s="288"/>
      <c r="D33" s="288">
        <v>4</v>
      </c>
      <c r="E33" s="288"/>
      <c r="F33" s="288"/>
      <c r="G33" s="288"/>
      <c r="H33" s="289">
        <v>4</v>
      </c>
      <c r="I33" s="290"/>
      <c r="J33" s="288">
        <v>5</v>
      </c>
      <c r="K33" s="288"/>
      <c r="L33" s="288"/>
      <c r="M33" s="288">
        <v>1</v>
      </c>
      <c r="N33" s="288">
        <v>1</v>
      </c>
      <c r="O33" s="289">
        <v>7</v>
      </c>
      <c r="P33" s="290"/>
      <c r="Q33" s="289">
        <v>11</v>
      </c>
    </row>
    <row r="34" spans="1:17" ht="18" customHeight="1">
      <c r="A34" s="287" t="s">
        <v>133</v>
      </c>
      <c r="B34" s="284"/>
      <c r="C34" s="288"/>
      <c r="D34" s="288">
        <v>7</v>
      </c>
      <c r="E34" s="288">
        <v>4</v>
      </c>
      <c r="F34" s="288"/>
      <c r="G34" s="288"/>
      <c r="H34" s="289">
        <v>11</v>
      </c>
      <c r="I34" s="290"/>
      <c r="J34" s="288">
        <v>11</v>
      </c>
      <c r="K34" s="288"/>
      <c r="L34" s="288">
        <v>5</v>
      </c>
      <c r="M34" s="288">
        <v>3</v>
      </c>
      <c r="N34" s="288"/>
      <c r="O34" s="289">
        <v>19</v>
      </c>
      <c r="P34" s="290"/>
      <c r="Q34" s="289">
        <v>30</v>
      </c>
    </row>
    <row r="35" spans="1:17" ht="18" customHeight="1">
      <c r="A35" s="287" t="s">
        <v>134</v>
      </c>
      <c r="B35" s="284"/>
      <c r="C35" s="288"/>
      <c r="D35" s="288"/>
      <c r="E35" s="288"/>
      <c r="F35" s="288"/>
      <c r="G35" s="288"/>
      <c r="H35" s="289">
        <v>0</v>
      </c>
      <c r="I35" s="290"/>
      <c r="J35" s="288"/>
      <c r="K35" s="288"/>
      <c r="L35" s="288"/>
      <c r="M35" s="288"/>
      <c r="N35" s="288"/>
      <c r="O35" s="289">
        <v>0</v>
      </c>
      <c r="P35" s="290"/>
      <c r="Q35" s="289">
        <v>0</v>
      </c>
    </row>
    <row r="36" spans="1:17" ht="18" customHeight="1">
      <c r="A36" s="287" t="s">
        <v>135</v>
      </c>
      <c r="B36" s="284"/>
      <c r="C36" s="288">
        <v>1</v>
      </c>
      <c r="D36" s="288"/>
      <c r="E36" s="288"/>
      <c r="F36" s="288"/>
      <c r="G36" s="288"/>
      <c r="H36" s="289">
        <v>1</v>
      </c>
      <c r="I36" s="290"/>
      <c r="J36" s="288"/>
      <c r="K36" s="288"/>
      <c r="L36" s="288"/>
      <c r="M36" s="288"/>
      <c r="N36" s="288"/>
      <c r="O36" s="289">
        <v>0</v>
      </c>
      <c r="P36" s="290"/>
      <c r="Q36" s="289">
        <v>1</v>
      </c>
    </row>
    <row r="37" spans="1:17" ht="18" customHeight="1">
      <c r="A37" s="287" t="s">
        <v>136</v>
      </c>
      <c r="B37" s="284"/>
      <c r="C37" s="288"/>
      <c r="D37" s="288"/>
      <c r="E37" s="288"/>
      <c r="F37" s="288"/>
      <c r="G37" s="288"/>
      <c r="H37" s="289">
        <v>0</v>
      </c>
      <c r="I37" s="290"/>
      <c r="J37" s="288">
        <v>4</v>
      </c>
      <c r="K37" s="288"/>
      <c r="L37" s="288"/>
      <c r="M37" s="288"/>
      <c r="N37" s="288"/>
      <c r="O37" s="289">
        <v>4</v>
      </c>
      <c r="P37" s="290"/>
      <c r="Q37" s="289">
        <v>4</v>
      </c>
    </row>
    <row r="38" spans="1:17" ht="18" customHeight="1">
      <c r="A38" s="287" t="s">
        <v>137</v>
      </c>
      <c r="B38" s="284"/>
      <c r="C38" s="288"/>
      <c r="D38" s="288"/>
      <c r="E38" s="288"/>
      <c r="F38" s="288"/>
      <c r="G38" s="288"/>
      <c r="H38" s="289">
        <v>0</v>
      </c>
      <c r="I38" s="290"/>
      <c r="J38" s="288">
        <v>8</v>
      </c>
      <c r="K38" s="288"/>
      <c r="L38" s="288"/>
      <c r="M38" s="288"/>
      <c r="N38" s="288"/>
      <c r="O38" s="289">
        <v>8</v>
      </c>
      <c r="P38" s="290"/>
      <c r="Q38" s="289">
        <v>8</v>
      </c>
    </row>
    <row r="39" spans="1:17" ht="18" customHeight="1">
      <c r="A39" s="287" t="s">
        <v>138</v>
      </c>
      <c r="B39" s="284"/>
      <c r="C39" s="288"/>
      <c r="D39" s="288"/>
      <c r="E39" s="288"/>
      <c r="F39" s="288"/>
      <c r="G39" s="288"/>
      <c r="H39" s="289">
        <v>0</v>
      </c>
      <c r="I39" s="290"/>
      <c r="J39" s="288">
        <v>1</v>
      </c>
      <c r="K39" s="288"/>
      <c r="L39" s="288"/>
      <c r="M39" s="288">
        <v>1</v>
      </c>
      <c r="N39" s="288"/>
      <c r="O39" s="289">
        <v>2</v>
      </c>
      <c r="P39" s="290"/>
      <c r="Q39" s="289">
        <v>2</v>
      </c>
    </row>
    <row r="40" spans="1:17" ht="18" customHeight="1">
      <c r="A40" s="287" t="s">
        <v>139</v>
      </c>
      <c r="B40" s="284"/>
      <c r="C40" s="288"/>
      <c r="D40" s="288"/>
      <c r="E40" s="288"/>
      <c r="F40" s="288"/>
      <c r="G40" s="288"/>
      <c r="H40" s="289">
        <v>0</v>
      </c>
      <c r="I40" s="290"/>
      <c r="J40" s="288"/>
      <c r="K40" s="288"/>
      <c r="L40" s="288"/>
      <c r="M40" s="288">
        <v>2</v>
      </c>
      <c r="N40" s="288"/>
      <c r="O40" s="289">
        <v>2</v>
      </c>
      <c r="P40" s="290"/>
      <c r="Q40" s="289">
        <v>2</v>
      </c>
    </row>
    <row r="41" spans="1:17" ht="8.1" customHeight="1">
      <c r="A41" s="285"/>
      <c r="B41" s="276"/>
      <c r="C41" s="286"/>
      <c r="D41" s="286"/>
      <c r="E41" s="286"/>
      <c r="F41" s="286"/>
      <c r="G41" s="286"/>
      <c r="H41" s="286"/>
      <c r="I41" s="276"/>
      <c r="J41" s="286"/>
      <c r="K41" s="286"/>
      <c r="L41" s="286"/>
      <c r="M41" s="286"/>
      <c r="N41" s="286"/>
      <c r="O41" s="286"/>
      <c r="P41" s="276"/>
      <c r="Q41" s="286"/>
    </row>
    <row r="42" spans="1:17" ht="20.100000000000001" customHeight="1">
      <c r="A42" s="291" t="s">
        <v>83</v>
      </c>
      <c r="B42" s="292"/>
      <c r="C42" s="293">
        <v>5</v>
      </c>
      <c r="D42" s="293">
        <v>60</v>
      </c>
      <c r="E42" s="293">
        <v>19</v>
      </c>
      <c r="F42" s="293">
        <v>0</v>
      </c>
      <c r="G42" s="293">
        <v>0</v>
      </c>
      <c r="H42" s="293">
        <v>84</v>
      </c>
      <c r="I42" s="292"/>
      <c r="J42" s="293">
        <v>256</v>
      </c>
      <c r="K42" s="293">
        <v>0</v>
      </c>
      <c r="L42" s="293">
        <v>18</v>
      </c>
      <c r="M42" s="293">
        <v>27</v>
      </c>
      <c r="N42" s="293">
        <v>1</v>
      </c>
      <c r="O42" s="293">
        <v>302</v>
      </c>
      <c r="P42" s="292"/>
      <c r="Q42" s="293">
        <v>386</v>
      </c>
    </row>
    <row r="43" spans="1:17">
      <c r="A43" s="136"/>
      <c r="B43" s="128"/>
      <c r="C43" s="128"/>
      <c r="D43" s="128"/>
      <c r="E43" s="128"/>
      <c r="F43" s="128"/>
      <c r="G43" s="128"/>
      <c r="H43" s="128"/>
      <c r="I43" s="128"/>
      <c r="J43" s="128"/>
      <c r="K43" s="128"/>
      <c r="L43" s="128"/>
      <c r="M43" s="128"/>
      <c r="N43" s="128"/>
      <c r="O43" s="128"/>
      <c r="P43" s="128"/>
      <c r="Q43" s="128"/>
    </row>
    <row r="44" spans="1:17" s="208" customFormat="1" ht="12.95" customHeight="1">
      <c r="A44" s="283" t="s">
        <v>577</v>
      </c>
    </row>
    <row r="45" spans="1:17" s="208" customFormat="1" ht="12.95" customHeight="1">
      <c r="A45" s="283" t="s">
        <v>554</v>
      </c>
    </row>
    <row r="46" spans="1:17" s="208" customFormat="1" ht="12.95" customHeight="1">
      <c r="A46" s="283" t="s">
        <v>558</v>
      </c>
    </row>
    <row r="47" spans="1:17" s="208" customFormat="1" ht="12.95" customHeight="1">
      <c r="A47" s="283" t="s">
        <v>96</v>
      </c>
    </row>
    <row r="48" spans="1:17" s="208" customFormat="1" ht="12.95" customHeight="1">
      <c r="A48" s="283"/>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6CBC1-DBFA-47CE-8464-68E074CEE6DD}">
  <sheetPr>
    <pageSetUpPr fitToPage="1"/>
  </sheetPr>
  <dimension ref="A1:M39"/>
  <sheetViews>
    <sheetView view="pageBreakPreview" zoomScaleNormal="100" zoomScaleSheetLayoutView="100" workbookViewId="0">
      <selection activeCell="P31" sqref="P31"/>
    </sheetView>
  </sheetViews>
  <sheetFormatPr baseColWidth="10" defaultRowHeight="12.75"/>
  <cols>
    <col min="1" max="1" width="15.7109375" customWidth="1"/>
    <col min="2" max="2" width="3.140625" bestFit="1" customWidth="1"/>
    <col min="13" max="13" width="15.7109375" customWidth="1"/>
  </cols>
  <sheetData>
    <row r="1" spans="1:13">
      <c r="A1" s="128" t="s">
        <v>62</v>
      </c>
      <c r="B1" s="128"/>
      <c r="C1" s="128"/>
      <c r="D1" s="128"/>
      <c r="E1" s="128"/>
      <c r="F1" s="128"/>
      <c r="G1" s="128"/>
      <c r="H1" s="128"/>
      <c r="I1" s="128"/>
      <c r="J1" s="128"/>
      <c r="K1" s="128"/>
      <c r="L1" s="128"/>
      <c r="M1" s="128"/>
    </row>
    <row r="2" spans="1:13" ht="24.95" customHeight="1">
      <c r="A2" s="623" t="s">
        <v>578</v>
      </c>
      <c r="B2" s="623"/>
      <c r="C2" s="623"/>
      <c r="D2" s="623"/>
      <c r="E2" s="623"/>
      <c r="F2" s="623"/>
      <c r="G2" s="623"/>
      <c r="H2" s="623"/>
      <c r="I2" s="623"/>
      <c r="J2" s="623"/>
      <c r="K2" s="623"/>
      <c r="L2" s="623"/>
      <c r="M2" s="623"/>
    </row>
    <row r="3" spans="1:13" ht="18" customHeight="1">
      <c r="A3" s="623" t="str">
        <f>UPPER(CONCATENATE("Agosto 2023"))</f>
        <v>AGOSTO 2023</v>
      </c>
      <c r="B3" s="623"/>
      <c r="C3" s="623"/>
      <c r="D3" s="623"/>
      <c r="E3" s="623"/>
      <c r="F3" s="623"/>
      <c r="G3" s="623"/>
      <c r="H3" s="623"/>
      <c r="I3" s="623"/>
      <c r="J3" s="623"/>
      <c r="K3" s="623"/>
      <c r="L3" s="623"/>
      <c r="M3" s="623"/>
    </row>
    <row r="4" spans="1:13">
      <c r="A4" s="121"/>
    </row>
    <row r="5" spans="1:13" ht="33" customHeight="1">
      <c r="A5" s="201" t="s">
        <v>561</v>
      </c>
      <c r="B5" s="200" t="s">
        <v>83</v>
      </c>
      <c r="C5" s="688" t="s">
        <v>574</v>
      </c>
      <c r="D5" s="688"/>
      <c r="E5" s="688"/>
      <c r="J5" s="688" t="s">
        <v>575</v>
      </c>
      <c r="K5" s="688"/>
    </row>
    <row r="6" spans="1:13">
      <c r="A6" s="201" t="s">
        <v>544</v>
      </c>
      <c r="B6" s="200">
        <v>60</v>
      </c>
    </row>
    <row r="7" spans="1:13">
      <c r="A7" s="201" t="s">
        <v>545</v>
      </c>
      <c r="B7" s="200">
        <v>19</v>
      </c>
    </row>
    <row r="8" spans="1:13">
      <c r="A8" s="201" t="s">
        <v>543</v>
      </c>
      <c r="B8" s="200">
        <v>5</v>
      </c>
    </row>
    <row r="9" spans="1:13">
      <c r="A9" s="201" t="s">
        <v>562</v>
      </c>
      <c r="B9" s="200">
        <v>0</v>
      </c>
    </row>
    <row r="10" spans="1:13">
      <c r="A10" s="201" t="s">
        <v>546</v>
      </c>
      <c r="B10" s="200">
        <v>0</v>
      </c>
    </row>
    <row r="11" spans="1:13">
      <c r="A11" s="201" t="s">
        <v>83</v>
      </c>
      <c r="B11" s="200"/>
    </row>
    <row r="13" spans="1:13">
      <c r="A13" s="201" t="s">
        <v>564</v>
      </c>
      <c r="B13" s="200" t="s">
        <v>83</v>
      </c>
    </row>
    <row r="14" spans="1:13">
      <c r="A14" s="201" t="s">
        <v>547</v>
      </c>
      <c r="B14" s="200">
        <v>256</v>
      </c>
    </row>
    <row r="15" spans="1:13" ht="16.5">
      <c r="A15" s="201" t="s">
        <v>550</v>
      </c>
      <c r="B15" s="200">
        <v>27</v>
      </c>
    </row>
    <row r="16" spans="1:13">
      <c r="A16" s="201" t="s">
        <v>549</v>
      </c>
      <c r="B16" s="200">
        <v>18</v>
      </c>
    </row>
    <row r="17" spans="1:2">
      <c r="A17" s="201" t="s">
        <v>551</v>
      </c>
      <c r="B17" s="200">
        <v>1</v>
      </c>
    </row>
    <row r="18" spans="1:2">
      <c r="A18" s="201" t="s">
        <v>548</v>
      </c>
      <c r="B18" s="200">
        <v>0</v>
      </c>
    </row>
    <row r="19" spans="1:2">
      <c r="A19" s="201" t="s">
        <v>83</v>
      </c>
      <c r="B19" s="200"/>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74" t="s">
        <v>97</v>
      </c>
      <c r="E33" s="275">
        <v>84</v>
      </c>
      <c r="J33" s="274" t="s">
        <v>97</v>
      </c>
      <c r="K33" s="275">
        <v>302</v>
      </c>
    </row>
    <row r="34" spans="1:11">
      <c r="A34" s="121"/>
    </row>
    <row r="35" spans="1:11">
      <c r="A35" s="121"/>
    </row>
    <row r="36" spans="1:11">
      <c r="A36" s="121"/>
    </row>
    <row r="37" spans="1:11" s="128" customFormat="1" ht="9.75" customHeight="1">
      <c r="A37" s="173" t="s">
        <v>558</v>
      </c>
    </row>
    <row r="38" spans="1:11" s="128" customFormat="1" ht="9.75" customHeight="1">
      <c r="A38" s="173" t="s">
        <v>96</v>
      </c>
    </row>
    <row r="39" spans="1:11" s="128" customFormat="1" ht="12" customHeight="1">
      <c r="A39" s="205"/>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8ABA-D796-4046-BE79-CC1028E7A5D0}">
  <sheetPr>
    <pageSetUpPr fitToPage="1"/>
  </sheetPr>
  <dimension ref="A1:AK53"/>
  <sheetViews>
    <sheetView view="pageBreakPreview" zoomScale="60" zoomScaleNormal="55" workbookViewId="0">
      <selection activeCell="A53" sqref="A53"/>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92" t="s">
        <v>579</v>
      </c>
      <c r="B2" s="692"/>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c r="AF2" s="692"/>
      <c r="AG2" s="692"/>
      <c r="AH2" s="692"/>
      <c r="AI2" s="692"/>
      <c r="AJ2" s="692"/>
      <c r="AK2" s="692"/>
    </row>
    <row r="3" spans="1:37" ht="24.95" customHeight="1">
      <c r="A3" s="692" t="str">
        <f>UPPER(CONCATENATE("Agosto 2023"))</f>
        <v>AGOSTO 2023</v>
      </c>
      <c r="B3" s="692"/>
      <c r="C3" s="692"/>
      <c r="D3" s="692"/>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93" t="s">
        <v>580</v>
      </c>
      <c r="B5" s="693" t="s">
        <v>581</v>
      </c>
      <c r="C5" s="132"/>
      <c r="D5" s="693" t="s">
        <v>582</v>
      </c>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132"/>
      <c r="AK5" s="693" t="s">
        <v>83</v>
      </c>
    </row>
    <row r="6" spans="1:37" ht="69.95" customHeight="1">
      <c r="A6" s="693"/>
      <c r="B6" s="693"/>
      <c r="C6" s="132"/>
      <c r="D6" s="423" t="s">
        <v>583</v>
      </c>
      <c r="E6" s="423" t="s">
        <v>584</v>
      </c>
      <c r="F6" s="423" t="s">
        <v>585</v>
      </c>
      <c r="G6" s="423" t="s">
        <v>586</v>
      </c>
      <c r="H6" s="423" t="s">
        <v>587</v>
      </c>
      <c r="I6" s="423" t="s">
        <v>588</v>
      </c>
      <c r="J6" s="423" t="s">
        <v>590</v>
      </c>
      <c r="K6" s="423" t="s">
        <v>666</v>
      </c>
      <c r="L6" s="423" t="s">
        <v>589</v>
      </c>
      <c r="M6" s="423" t="s">
        <v>591</v>
      </c>
      <c r="N6" s="423" t="s">
        <v>671</v>
      </c>
      <c r="O6" s="423" t="s">
        <v>592</v>
      </c>
      <c r="P6" s="423" t="s">
        <v>593</v>
      </c>
      <c r="Q6" s="423" t="s">
        <v>594</v>
      </c>
      <c r="R6" s="423" t="s">
        <v>595</v>
      </c>
      <c r="S6" s="423" t="s">
        <v>668</v>
      </c>
      <c r="T6" s="423" t="s">
        <v>596</v>
      </c>
      <c r="U6" s="423" t="s">
        <v>597</v>
      </c>
      <c r="V6" s="423" t="s">
        <v>598</v>
      </c>
      <c r="W6" s="423" t="s">
        <v>599</v>
      </c>
      <c r="X6" s="423" t="s">
        <v>600</v>
      </c>
      <c r="Y6" s="423" t="s">
        <v>601</v>
      </c>
      <c r="Z6" s="423" t="s">
        <v>602</v>
      </c>
      <c r="AA6" s="423" t="s">
        <v>603</v>
      </c>
      <c r="AB6" s="423" t="s">
        <v>604</v>
      </c>
      <c r="AC6" s="423" t="s">
        <v>605</v>
      </c>
      <c r="AD6" s="423" t="s">
        <v>606</v>
      </c>
      <c r="AE6" s="423" t="s">
        <v>607</v>
      </c>
      <c r="AF6" s="423" t="s">
        <v>608</v>
      </c>
      <c r="AG6" s="423" t="s">
        <v>667</v>
      </c>
      <c r="AH6" s="423" t="s">
        <v>609</v>
      </c>
      <c r="AI6" s="423" t="s">
        <v>610</v>
      </c>
      <c r="AJ6" s="132"/>
      <c r="AK6" s="693"/>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91" t="s">
        <v>669</v>
      </c>
      <c r="B8" s="295" t="s">
        <v>2</v>
      </c>
      <c r="C8" s="132"/>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132"/>
      <c r="AK8" s="294">
        <v>0</v>
      </c>
    </row>
    <row r="9" spans="1:37" ht="24.95" customHeight="1">
      <c r="A9" s="191"/>
      <c r="B9" s="295" t="s">
        <v>627</v>
      </c>
      <c r="C9" s="132"/>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132"/>
      <c r="AK9" s="294">
        <v>0</v>
      </c>
    </row>
    <row r="10" spans="1:37" ht="24.95" customHeight="1">
      <c r="A10" s="191"/>
      <c r="B10" s="295" t="s">
        <v>628</v>
      </c>
      <c r="C10" s="132"/>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132"/>
      <c r="AK10" s="294">
        <v>0</v>
      </c>
    </row>
    <row r="11" spans="1:37" ht="24.95" customHeight="1">
      <c r="A11" s="191"/>
      <c r="B11" s="295" t="s">
        <v>613</v>
      </c>
      <c r="C11" s="132"/>
      <c r="D11" s="296"/>
      <c r="E11" s="296"/>
      <c r="F11" s="296"/>
      <c r="G11" s="296"/>
      <c r="H11" s="296"/>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132"/>
      <c r="AK11" s="294">
        <v>0</v>
      </c>
    </row>
    <row r="12" spans="1:37" ht="24.95" customHeight="1">
      <c r="A12" s="191" t="s">
        <v>670</v>
      </c>
      <c r="B12" s="295" t="s">
        <v>2</v>
      </c>
      <c r="C12" s="132"/>
      <c r="D12" s="296"/>
      <c r="E12" s="297">
        <v>1</v>
      </c>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7">
        <v>1</v>
      </c>
      <c r="AE12" s="296"/>
      <c r="AF12" s="296"/>
      <c r="AG12" s="296"/>
      <c r="AH12" s="296"/>
      <c r="AI12" s="296"/>
      <c r="AJ12" s="132"/>
      <c r="AK12" s="294">
        <v>2</v>
      </c>
    </row>
    <row r="13" spans="1:37" ht="24.95" customHeight="1">
      <c r="A13" s="191"/>
      <c r="B13" s="295" t="s">
        <v>627</v>
      </c>
      <c r="C13" s="132"/>
      <c r="D13" s="296"/>
      <c r="E13" s="297">
        <v>1</v>
      </c>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7">
        <v>1</v>
      </c>
      <c r="AE13" s="296"/>
      <c r="AF13" s="296"/>
      <c r="AG13" s="296"/>
      <c r="AH13" s="296"/>
      <c r="AI13" s="296"/>
      <c r="AJ13" s="132"/>
      <c r="AK13" s="294">
        <v>2</v>
      </c>
    </row>
    <row r="14" spans="1:37" ht="24.95" customHeight="1">
      <c r="A14" s="191"/>
      <c r="B14" s="295" t="s">
        <v>628</v>
      </c>
      <c r="C14" s="132"/>
      <c r="D14" s="296"/>
      <c r="E14" s="297"/>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7"/>
      <c r="AE14" s="296"/>
      <c r="AF14" s="296"/>
      <c r="AG14" s="296"/>
      <c r="AH14" s="296"/>
      <c r="AI14" s="296"/>
      <c r="AJ14" s="132"/>
      <c r="AK14" s="294">
        <v>0</v>
      </c>
    </row>
    <row r="15" spans="1:37" ht="24.95" customHeight="1">
      <c r="A15" s="191"/>
      <c r="B15" s="295" t="s">
        <v>613</v>
      </c>
      <c r="C15" s="132"/>
      <c r="D15" s="296"/>
      <c r="E15" s="297"/>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7"/>
      <c r="AE15" s="296"/>
      <c r="AF15" s="296"/>
      <c r="AG15" s="296"/>
      <c r="AH15" s="296"/>
      <c r="AI15" s="296"/>
      <c r="AJ15" s="132"/>
      <c r="AK15" s="294">
        <v>0</v>
      </c>
    </row>
    <row r="16" spans="1:37" ht="24.95" customHeight="1">
      <c r="A16" s="191" t="s">
        <v>615</v>
      </c>
      <c r="B16" s="295" t="s">
        <v>2</v>
      </c>
      <c r="C16" s="132"/>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132"/>
      <c r="AK16" s="294">
        <v>0</v>
      </c>
    </row>
    <row r="17" spans="1:37" ht="24.95" customHeight="1">
      <c r="A17" s="191"/>
      <c r="B17" s="295" t="s">
        <v>627</v>
      </c>
      <c r="C17" s="132"/>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132"/>
      <c r="AK17" s="294">
        <v>0</v>
      </c>
    </row>
    <row r="18" spans="1:37" ht="24.95" customHeight="1">
      <c r="A18" s="191"/>
      <c r="B18" s="295" t="s">
        <v>628</v>
      </c>
      <c r="C18" s="132"/>
      <c r="D18" s="296"/>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132"/>
      <c r="AK18" s="294">
        <v>0</v>
      </c>
    </row>
    <row r="19" spans="1:37" ht="24.95" customHeight="1">
      <c r="A19" s="191"/>
      <c r="B19" s="295" t="s">
        <v>613</v>
      </c>
      <c r="C19" s="132"/>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c r="AF19" s="296"/>
      <c r="AG19" s="296"/>
      <c r="AH19" s="296"/>
      <c r="AI19" s="296"/>
      <c r="AJ19" s="132"/>
      <c r="AK19" s="294">
        <v>0</v>
      </c>
    </row>
    <row r="20" spans="1:37" ht="24.95" customHeight="1">
      <c r="A20" s="191" t="s">
        <v>616</v>
      </c>
      <c r="B20" s="295" t="s">
        <v>2</v>
      </c>
      <c r="C20" s="132"/>
      <c r="D20" s="297">
        <v>3</v>
      </c>
      <c r="E20" s="297">
        <v>2</v>
      </c>
      <c r="F20" s="296"/>
      <c r="G20" s="297">
        <v>1</v>
      </c>
      <c r="H20" s="297">
        <v>1</v>
      </c>
      <c r="I20" s="297">
        <v>9</v>
      </c>
      <c r="J20" s="296"/>
      <c r="K20" s="296"/>
      <c r="L20" s="297">
        <v>1</v>
      </c>
      <c r="M20" s="296"/>
      <c r="N20" s="296"/>
      <c r="O20" s="296"/>
      <c r="P20" s="296"/>
      <c r="Q20" s="296"/>
      <c r="R20" s="297">
        <v>3</v>
      </c>
      <c r="S20" s="296"/>
      <c r="T20" s="296"/>
      <c r="U20" s="296"/>
      <c r="V20" s="296"/>
      <c r="W20" s="296"/>
      <c r="X20" s="297">
        <v>1</v>
      </c>
      <c r="Y20" s="296"/>
      <c r="Z20" s="296"/>
      <c r="AA20" s="296"/>
      <c r="AB20" s="297">
        <v>1</v>
      </c>
      <c r="AC20" s="297">
        <v>1</v>
      </c>
      <c r="AD20" s="296"/>
      <c r="AE20" s="297">
        <v>1</v>
      </c>
      <c r="AF20" s="296"/>
      <c r="AG20" s="296"/>
      <c r="AH20" s="296"/>
      <c r="AI20" s="296"/>
      <c r="AJ20" s="132"/>
      <c r="AK20" s="294">
        <v>24</v>
      </c>
    </row>
    <row r="21" spans="1:37" ht="24.95" customHeight="1">
      <c r="A21" s="191"/>
      <c r="B21" s="295" t="s">
        <v>627</v>
      </c>
      <c r="C21" s="132"/>
      <c r="D21" s="297">
        <v>6</v>
      </c>
      <c r="E21" s="297">
        <v>5</v>
      </c>
      <c r="F21" s="296"/>
      <c r="G21" s="297">
        <v>3</v>
      </c>
      <c r="H21" s="297">
        <v>2</v>
      </c>
      <c r="I21" s="297">
        <v>19</v>
      </c>
      <c r="J21" s="296"/>
      <c r="K21" s="296"/>
      <c r="L21" s="297">
        <v>2</v>
      </c>
      <c r="M21" s="296"/>
      <c r="N21" s="296"/>
      <c r="O21" s="296"/>
      <c r="P21" s="296"/>
      <c r="Q21" s="296"/>
      <c r="R21" s="297">
        <v>6</v>
      </c>
      <c r="S21" s="296"/>
      <c r="T21" s="296"/>
      <c r="U21" s="296"/>
      <c r="V21" s="296"/>
      <c r="W21" s="296"/>
      <c r="X21" s="297">
        <v>4</v>
      </c>
      <c r="Y21" s="296"/>
      <c r="Z21" s="296"/>
      <c r="AA21" s="296"/>
      <c r="AB21" s="297">
        <v>8</v>
      </c>
      <c r="AC21" s="297">
        <v>2</v>
      </c>
      <c r="AD21" s="296"/>
      <c r="AE21" s="297">
        <v>300</v>
      </c>
      <c r="AF21" s="296"/>
      <c r="AG21" s="296"/>
      <c r="AH21" s="296"/>
      <c r="AI21" s="296"/>
      <c r="AJ21" s="132"/>
      <c r="AK21" s="294">
        <v>357</v>
      </c>
    </row>
    <row r="22" spans="1:37" ht="24.95" customHeight="1">
      <c r="A22" s="191"/>
      <c r="B22" s="295" t="s">
        <v>628</v>
      </c>
      <c r="C22" s="132"/>
      <c r="D22" s="297">
        <v>6</v>
      </c>
      <c r="E22" s="297">
        <v>1</v>
      </c>
      <c r="F22" s="296"/>
      <c r="G22" s="297">
        <v>2</v>
      </c>
      <c r="H22" s="297"/>
      <c r="I22" s="297">
        <v>2</v>
      </c>
      <c r="J22" s="296"/>
      <c r="K22" s="296"/>
      <c r="L22" s="297">
        <v>2</v>
      </c>
      <c r="M22" s="296"/>
      <c r="N22" s="296"/>
      <c r="O22" s="296"/>
      <c r="P22" s="296"/>
      <c r="Q22" s="296"/>
      <c r="R22" s="297"/>
      <c r="S22" s="296"/>
      <c r="T22" s="296"/>
      <c r="U22" s="296"/>
      <c r="V22" s="296"/>
      <c r="W22" s="296"/>
      <c r="X22" s="297">
        <v>1</v>
      </c>
      <c r="Y22" s="296"/>
      <c r="Z22" s="296"/>
      <c r="AA22" s="296"/>
      <c r="AB22" s="297"/>
      <c r="AC22" s="297"/>
      <c r="AD22" s="296"/>
      <c r="AE22" s="297"/>
      <c r="AF22" s="296"/>
      <c r="AG22" s="296"/>
      <c r="AH22" s="296"/>
      <c r="AI22" s="296"/>
      <c r="AJ22" s="132"/>
      <c r="AK22" s="294">
        <v>14</v>
      </c>
    </row>
    <row r="23" spans="1:37" ht="24.95" customHeight="1">
      <c r="A23" s="191"/>
      <c r="B23" s="295" t="s">
        <v>613</v>
      </c>
      <c r="C23" s="132"/>
      <c r="D23" s="297"/>
      <c r="E23" s="297"/>
      <c r="F23" s="296"/>
      <c r="G23" s="297"/>
      <c r="H23" s="297"/>
      <c r="I23" s="297"/>
      <c r="J23" s="296"/>
      <c r="K23" s="296"/>
      <c r="L23" s="297"/>
      <c r="M23" s="296"/>
      <c r="N23" s="296"/>
      <c r="O23" s="296"/>
      <c r="P23" s="296"/>
      <c r="Q23" s="296"/>
      <c r="R23" s="297"/>
      <c r="S23" s="296"/>
      <c r="T23" s="296"/>
      <c r="U23" s="296"/>
      <c r="V23" s="296"/>
      <c r="W23" s="296"/>
      <c r="X23" s="297"/>
      <c r="Y23" s="296"/>
      <c r="Z23" s="296"/>
      <c r="AA23" s="296"/>
      <c r="AB23" s="297"/>
      <c r="AC23" s="297"/>
      <c r="AD23" s="296"/>
      <c r="AE23" s="297"/>
      <c r="AF23" s="296"/>
      <c r="AG23" s="296"/>
      <c r="AH23" s="296"/>
      <c r="AI23" s="296"/>
      <c r="AJ23" s="132"/>
      <c r="AK23" s="294">
        <v>0</v>
      </c>
    </row>
    <row r="24" spans="1:37" ht="24.95" customHeight="1">
      <c r="A24" s="191" t="s">
        <v>617</v>
      </c>
      <c r="B24" s="295" t="s">
        <v>2</v>
      </c>
      <c r="C24" s="132"/>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132"/>
      <c r="AK24" s="294">
        <v>0</v>
      </c>
    </row>
    <row r="25" spans="1:37" ht="24.95" customHeight="1">
      <c r="A25" s="191"/>
      <c r="B25" s="295" t="s">
        <v>627</v>
      </c>
      <c r="C25" s="132"/>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132"/>
      <c r="AK25" s="294">
        <v>0</v>
      </c>
    </row>
    <row r="26" spans="1:37" ht="24.95" customHeight="1">
      <c r="A26" s="191"/>
      <c r="B26" s="295" t="s">
        <v>628</v>
      </c>
      <c r="C26" s="132"/>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132"/>
      <c r="AK26" s="294">
        <v>0</v>
      </c>
    </row>
    <row r="27" spans="1:37" ht="24.95" customHeight="1">
      <c r="A27" s="191" t="s">
        <v>618</v>
      </c>
      <c r="B27" s="295" t="s">
        <v>2</v>
      </c>
      <c r="C27" s="132"/>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132"/>
      <c r="AK27" s="294">
        <v>0</v>
      </c>
    </row>
    <row r="28" spans="1:37" ht="24.95" customHeight="1">
      <c r="A28" s="191"/>
      <c r="B28" s="295" t="s">
        <v>627</v>
      </c>
      <c r="C28" s="132"/>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132"/>
      <c r="AK28" s="294">
        <v>0</v>
      </c>
    </row>
    <row r="29" spans="1:37" ht="24.95" customHeight="1">
      <c r="A29" s="191"/>
      <c r="B29" s="295" t="s">
        <v>628</v>
      </c>
      <c r="C29" s="132"/>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132"/>
      <c r="AK29" s="294">
        <v>0</v>
      </c>
    </row>
    <row r="30" spans="1:37" ht="24.95" customHeight="1">
      <c r="A30" s="191" t="s">
        <v>619</v>
      </c>
      <c r="B30" s="295" t="s">
        <v>2</v>
      </c>
      <c r="C30" s="132"/>
      <c r="D30" s="296"/>
      <c r="E30" s="296"/>
      <c r="F30" s="296"/>
      <c r="G30" s="296"/>
      <c r="H30" s="296"/>
      <c r="I30" s="296"/>
      <c r="J30" s="296"/>
      <c r="K30" s="296"/>
      <c r="L30" s="296"/>
      <c r="M30" s="296"/>
      <c r="N30" s="296"/>
      <c r="O30" s="296"/>
      <c r="P30" s="296"/>
      <c r="Q30" s="296"/>
      <c r="R30" s="297">
        <v>1</v>
      </c>
      <c r="S30" s="296"/>
      <c r="T30" s="296"/>
      <c r="U30" s="296"/>
      <c r="V30" s="296"/>
      <c r="W30" s="296"/>
      <c r="X30" s="296"/>
      <c r="Y30" s="296"/>
      <c r="Z30" s="296"/>
      <c r="AA30" s="296"/>
      <c r="AB30" s="296"/>
      <c r="AC30" s="297">
        <v>1</v>
      </c>
      <c r="AD30" s="296"/>
      <c r="AE30" s="296"/>
      <c r="AF30" s="296"/>
      <c r="AG30" s="296"/>
      <c r="AH30" s="296"/>
      <c r="AI30" s="296"/>
      <c r="AJ30" s="132"/>
      <c r="AK30" s="294">
        <v>2</v>
      </c>
    </row>
    <row r="31" spans="1:37" ht="24.95" customHeight="1">
      <c r="A31" s="191"/>
      <c r="B31" s="295" t="s">
        <v>627</v>
      </c>
      <c r="C31" s="132"/>
      <c r="D31" s="296"/>
      <c r="E31" s="296"/>
      <c r="F31" s="296"/>
      <c r="G31" s="296"/>
      <c r="H31" s="296"/>
      <c r="I31" s="296"/>
      <c r="J31" s="296"/>
      <c r="K31" s="296"/>
      <c r="L31" s="296"/>
      <c r="M31" s="296"/>
      <c r="N31" s="296"/>
      <c r="O31" s="296"/>
      <c r="P31" s="296"/>
      <c r="Q31" s="296"/>
      <c r="R31" s="297">
        <v>1</v>
      </c>
      <c r="S31" s="296"/>
      <c r="T31" s="296"/>
      <c r="U31" s="296"/>
      <c r="V31" s="296"/>
      <c r="W31" s="296"/>
      <c r="X31" s="296"/>
      <c r="Y31" s="296"/>
      <c r="Z31" s="296"/>
      <c r="AA31" s="296"/>
      <c r="AB31" s="296"/>
      <c r="AC31" s="297">
        <v>1</v>
      </c>
      <c r="AD31" s="296"/>
      <c r="AE31" s="296"/>
      <c r="AF31" s="296"/>
      <c r="AG31" s="296"/>
      <c r="AH31" s="296"/>
      <c r="AI31" s="296"/>
      <c r="AJ31" s="132"/>
      <c r="AK31" s="294">
        <v>2</v>
      </c>
    </row>
    <row r="32" spans="1:37" ht="24.95" customHeight="1">
      <c r="A32" s="191" t="s">
        <v>620</v>
      </c>
      <c r="B32" s="295" t="s">
        <v>2</v>
      </c>
      <c r="C32" s="132"/>
      <c r="D32" s="296"/>
      <c r="E32" s="297">
        <v>1</v>
      </c>
      <c r="F32" s="296"/>
      <c r="G32" s="296"/>
      <c r="H32" s="297">
        <v>1</v>
      </c>
      <c r="I32" s="296"/>
      <c r="J32" s="297">
        <v>1</v>
      </c>
      <c r="K32" s="296"/>
      <c r="L32" s="296"/>
      <c r="M32" s="296"/>
      <c r="N32" s="296"/>
      <c r="O32" s="296"/>
      <c r="P32" s="296"/>
      <c r="Q32" s="296"/>
      <c r="R32" s="296"/>
      <c r="S32" s="296"/>
      <c r="T32" s="296"/>
      <c r="U32" s="296"/>
      <c r="V32" s="296"/>
      <c r="W32" s="296"/>
      <c r="X32" s="296"/>
      <c r="Y32" s="296"/>
      <c r="Z32" s="296"/>
      <c r="AA32" s="296"/>
      <c r="AB32" s="297">
        <v>1</v>
      </c>
      <c r="AC32" s="296"/>
      <c r="AD32" s="296"/>
      <c r="AE32" s="296"/>
      <c r="AF32" s="296"/>
      <c r="AG32" s="296"/>
      <c r="AH32" s="296"/>
      <c r="AI32" s="297">
        <v>1</v>
      </c>
      <c r="AJ32" s="132"/>
      <c r="AK32" s="294">
        <v>5</v>
      </c>
    </row>
    <row r="33" spans="1:37" ht="24.95" customHeight="1">
      <c r="A33" s="191"/>
      <c r="B33" s="295" t="s">
        <v>627</v>
      </c>
      <c r="C33" s="132"/>
      <c r="D33" s="296"/>
      <c r="E33" s="297">
        <v>1</v>
      </c>
      <c r="F33" s="296"/>
      <c r="G33" s="296"/>
      <c r="H33" s="297">
        <v>1</v>
      </c>
      <c r="I33" s="296"/>
      <c r="J33" s="297">
        <v>1</v>
      </c>
      <c r="K33" s="296"/>
      <c r="L33" s="296"/>
      <c r="M33" s="296"/>
      <c r="N33" s="296"/>
      <c r="O33" s="296"/>
      <c r="P33" s="296"/>
      <c r="Q33" s="296"/>
      <c r="R33" s="296"/>
      <c r="S33" s="296"/>
      <c r="T33" s="296"/>
      <c r="U33" s="296"/>
      <c r="V33" s="296"/>
      <c r="W33" s="296"/>
      <c r="X33" s="296"/>
      <c r="Y33" s="296"/>
      <c r="Z33" s="296"/>
      <c r="AA33" s="296"/>
      <c r="AB33" s="297">
        <v>1</v>
      </c>
      <c r="AC33" s="296"/>
      <c r="AD33" s="296"/>
      <c r="AE33" s="296"/>
      <c r="AF33" s="296"/>
      <c r="AG33" s="296"/>
      <c r="AH33" s="296"/>
      <c r="AI33" s="297">
        <v>1</v>
      </c>
      <c r="AJ33" s="132"/>
      <c r="AK33" s="294">
        <v>5</v>
      </c>
    </row>
    <row r="34" spans="1:37" ht="24.95" customHeight="1">
      <c r="A34" s="191" t="s">
        <v>621</v>
      </c>
      <c r="B34" s="295" t="s">
        <v>2</v>
      </c>
      <c r="C34" s="132"/>
      <c r="D34" s="296"/>
      <c r="E34" s="296"/>
      <c r="F34" s="296"/>
      <c r="G34" s="296"/>
      <c r="H34" s="296"/>
      <c r="I34" s="296"/>
      <c r="J34" s="297">
        <v>1</v>
      </c>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132"/>
      <c r="AK34" s="294">
        <v>1</v>
      </c>
    </row>
    <row r="35" spans="1:37" ht="24.95" customHeight="1">
      <c r="A35" s="191"/>
      <c r="B35" s="295" t="s">
        <v>627</v>
      </c>
      <c r="C35" s="132"/>
      <c r="D35" s="296"/>
      <c r="E35" s="296"/>
      <c r="F35" s="296"/>
      <c r="G35" s="296"/>
      <c r="H35" s="296"/>
      <c r="I35" s="296"/>
      <c r="J35" s="297">
        <v>1</v>
      </c>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132"/>
      <c r="AK35" s="294">
        <v>1</v>
      </c>
    </row>
    <row r="36" spans="1:37" ht="24.95" customHeight="1">
      <c r="A36" s="191" t="s">
        <v>622</v>
      </c>
      <c r="B36" s="295" t="s">
        <v>2</v>
      </c>
      <c r="C36" s="132"/>
      <c r="D36" s="296"/>
      <c r="E36" s="297">
        <v>4</v>
      </c>
      <c r="F36" s="296"/>
      <c r="G36" s="296"/>
      <c r="H36" s="296"/>
      <c r="I36" s="296"/>
      <c r="J36" s="297">
        <v>7</v>
      </c>
      <c r="K36" s="297">
        <v>1</v>
      </c>
      <c r="L36" s="296"/>
      <c r="M36" s="297">
        <v>1</v>
      </c>
      <c r="N36" s="297">
        <v>4</v>
      </c>
      <c r="O36" s="296"/>
      <c r="P36" s="296"/>
      <c r="Q36" s="297">
        <v>1</v>
      </c>
      <c r="R36" s="297">
        <v>1</v>
      </c>
      <c r="S36" s="296"/>
      <c r="T36" s="297">
        <v>4</v>
      </c>
      <c r="U36" s="296"/>
      <c r="V36" s="297">
        <v>2</v>
      </c>
      <c r="W36" s="296"/>
      <c r="X36" s="297">
        <v>4</v>
      </c>
      <c r="Y36" s="297">
        <v>1</v>
      </c>
      <c r="Z36" s="297">
        <v>2</v>
      </c>
      <c r="AA36" s="296"/>
      <c r="AB36" s="297">
        <v>1</v>
      </c>
      <c r="AC36" s="297">
        <v>4</v>
      </c>
      <c r="AD36" s="297">
        <v>1</v>
      </c>
      <c r="AE36" s="296"/>
      <c r="AF36" s="296"/>
      <c r="AG36" s="297">
        <v>6</v>
      </c>
      <c r="AH36" s="297">
        <v>1</v>
      </c>
      <c r="AI36" s="296"/>
      <c r="AJ36" s="132"/>
      <c r="AK36" s="294">
        <v>45</v>
      </c>
    </row>
    <row r="37" spans="1:37" ht="24.95" customHeight="1">
      <c r="A37" s="191"/>
      <c r="B37" s="295" t="s">
        <v>627</v>
      </c>
      <c r="C37" s="132"/>
      <c r="D37" s="296"/>
      <c r="E37" s="297">
        <v>4</v>
      </c>
      <c r="F37" s="296"/>
      <c r="G37" s="296"/>
      <c r="H37" s="296"/>
      <c r="I37" s="296"/>
      <c r="J37" s="297">
        <v>7</v>
      </c>
      <c r="K37" s="297">
        <v>1</v>
      </c>
      <c r="L37" s="296"/>
      <c r="M37" s="297">
        <v>1</v>
      </c>
      <c r="N37" s="297">
        <v>4</v>
      </c>
      <c r="O37" s="296"/>
      <c r="P37" s="296"/>
      <c r="Q37" s="297">
        <v>1</v>
      </c>
      <c r="R37" s="297">
        <v>1</v>
      </c>
      <c r="S37" s="296"/>
      <c r="T37" s="297">
        <v>4</v>
      </c>
      <c r="U37" s="296"/>
      <c r="V37" s="297">
        <v>2</v>
      </c>
      <c r="W37" s="296"/>
      <c r="X37" s="297">
        <v>4</v>
      </c>
      <c r="Y37" s="297">
        <v>1</v>
      </c>
      <c r="Z37" s="297">
        <v>2</v>
      </c>
      <c r="AA37" s="296"/>
      <c r="AB37" s="297">
        <v>1</v>
      </c>
      <c r="AC37" s="297">
        <v>4</v>
      </c>
      <c r="AD37" s="297">
        <v>1</v>
      </c>
      <c r="AE37" s="296"/>
      <c r="AF37" s="296"/>
      <c r="AG37" s="297">
        <v>6</v>
      </c>
      <c r="AH37" s="297">
        <v>1</v>
      </c>
      <c r="AI37" s="296"/>
      <c r="AJ37" s="132"/>
      <c r="AK37" s="294">
        <v>45</v>
      </c>
    </row>
    <row r="38" spans="1:37" ht="24.95" customHeight="1">
      <c r="A38" s="191" t="s">
        <v>623</v>
      </c>
      <c r="B38" s="295" t="s">
        <v>2</v>
      </c>
      <c r="C38" s="132"/>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132"/>
      <c r="AK38" s="294">
        <v>0</v>
      </c>
    </row>
    <row r="39" spans="1:37" ht="24.95" customHeight="1">
      <c r="A39" s="191"/>
      <c r="B39" s="295" t="s">
        <v>627</v>
      </c>
      <c r="C39" s="132"/>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296"/>
      <c r="AJ39" s="132"/>
      <c r="AK39" s="294">
        <v>0</v>
      </c>
    </row>
    <row r="40" spans="1:37" ht="24.95" customHeight="1">
      <c r="A40" s="191" t="s">
        <v>624</v>
      </c>
      <c r="B40" s="295" t="s">
        <v>2</v>
      </c>
      <c r="C40" s="132"/>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132"/>
      <c r="AK40" s="294">
        <v>0</v>
      </c>
    </row>
    <row r="41" spans="1:37" ht="24.95" customHeight="1">
      <c r="A41" s="191"/>
      <c r="B41" s="295" t="s">
        <v>627</v>
      </c>
      <c r="C41" s="132"/>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132"/>
      <c r="AK41" s="294">
        <v>0</v>
      </c>
    </row>
    <row r="42" spans="1:37" ht="24.95" customHeight="1">
      <c r="A42" s="191" t="s">
        <v>625</v>
      </c>
      <c r="B42" s="295" t="s">
        <v>2</v>
      </c>
      <c r="C42" s="132"/>
      <c r="D42" s="297">
        <v>1</v>
      </c>
      <c r="E42" s="297">
        <v>1</v>
      </c>
      <c r="F42" s="296"/>
      <c r="G42" s="297">
        <v>1</v>
      </c>
      <c r="H42" s="297">
        <v>1</v>
      </c>
      <c r="I42" s="297">
        <v>15</v>
      </c>
      <c r="J42" s="296"/>
      <c r="K42" s="296"/>
      <c r="L42" s="297">
        <v>2</v>
      </c>
      <c r="M42" s="296"/>
      <c r="N42" s="296"/>
      <c r="O42" s="296"/>
      <c r="P42" s="296"/>
      <c r="Q42" s="296"/>
      <c r="R42" s="296"/>
      <c r="S42" s="297">
        <v>1</v>
      </c>
      <c r="T42" s="296"/>
      <c r="U42" s="296"/>
      <c r="V42" s="297">
        <v>1</v>
      </c>
      <c r="W42" s="296"/>
      <c r="X42" s="297">
        <v>2</v>
      </c>
      <c r="Y42" s="296"/>
      <c r="Z42" s="296"/>
      <c r="AA42" s="296"/>
      <c r="AB42" s="297">
        <v>1</v>
      </c>
      <c r="AC42" s="297">
        <v>22</v>
      </c>
      <c r="AD42" s="296"/>
      <c r="AE42" s="297">
        <v>1</v>
      </c>
      <c r="AF42" s="296"/>
      <c r="AG42" s="296"/>
      <c r="AH42" s="296"/>
      <c r="AI42" s="296"/>
      <c r="AJ42" s="132"/>
      <c r="AK42" s="294">
        <v>49</v>
      </c>
    </row>
    <row r="43" spans="1:37" ht="24.95" customHeight="1">
      <c r="A43" s="191"/>
      <c r="B43" s="295" t="s">
        <v>627</v>
      </c>
      <c r="C43" s="132"/>
      <c r="D43" s="297">
        <v>1</v>
      </c>
      <c r="E43" s="297">
        <v>2</v>
      </c>
      <c r="F43" s="296"/>
      <c r="G43" s="297">
        <v>20</v>
      </c>
      <c r="H43" s="297">
        <v>3</v>
      </c>
      <c r="I43" s="297">
        <v>17</v>
      </c>
      <c r="J43" s="296"/>
      <c r="K43" s="296"/>
      <c r="L43" s="297">
        <v>5</v>
      </c>
      <c r="M43" s="296"/>
      <c r="N43" s="296"/>
      <c r="O43" s="296"/>
      <c r="P43" s="296"/>
      <c r="Q43" s="296"/>
      <c r="R43" s="296"/>
      <c r="S43" s="297">
        <v>1</v>
      </c>
      <c r="T43" s="296"/>
      <c r="U43" s="296"/>
      <c r="V43" s="297">
        <v>3</v>
      </c>
      <c r="W43" s="296"/>
      <c r="X43" s="297">
        <v>3</v>
      </c>
      <c r="Y43" s="296"/>
      <c r="Z43" s="296"/>
      <c r="AA43" s="296"/>
      <c r="AB43" s="297">
        <v>1</v>
      </c>
      <c r="AC43" s="297">
        <v>28</v>
      </c>
      <c r="AD43" s="296"/>
      <c r="AE43" s="297">
        <v>1</v>
      </c>
      <c r="AF43" s="296"/>
      <c r="AG43" s="296"/>
      <c r="AH43" s="296"/>
      <c r="AI43" s="296"/>
      <c r="AJ43" s="132"/>
      <c r="AK43" s="294">
        <v>85</v>
      </c>
    </row>
    <row r="44" spans="1:37" ht="24.95" customHeight="1">
      <c r="A44" s="191" t="s">
        <v>626</v>
      </c>
      <c r="B44" s="295" t="s">
        <v>2</v>
      </c>
      <c r="C44" s="132"/>
      <c r="D44" s="296"/>
      <c r="E44" s="297">
        <v>1</v>
      </c>
      <c r="F44" s="296"/>
      <c r="G44" s="297">
        <v>1</v>
      </c>
      <c r="H44" s="296"/>
      <c r="I44" s="297">
        <v>8</v>
      </c>
      <c r="J44" s="296"/>
      <c r="K44" s="296"/>
      <c r="L44" s="297">
        <v>1</v>
      </c>
      <c r="M44" s="296"/>
      <c r="N44" s="296"/>
      <c r="O44" s="296"/>
      <c r="P44" s="296"/>
      <c r="Q44" s="296"/>
      <c r="R44" s="296"/>
      <c r="S44" s="296"/>
      <c r="T44" s="296"/>
      <c r="U44" s="296"/>
      <c r="V44" s="296"/>
      <c r="W44" s="296"/>
      <c r="X44" s="297">
        <v>1</v>
      </c>
      <c r="Y44" s="296"/>
      <c r="Z44" s="296"/>
      <c r="AA44" s="296"/>
      <c r="AB44" s="296"/>
      <c r="AC44" s="297">
        <v>6</v>
      </c>
      <c r="AD44" s="296"/>
      <c r="AE44" s="296"/>
      <c r="AF44" s="296"/>
      <c r="AG44" s="296"/>
      <c r="AH44" s="296"/>
      <c r="AI44" s="296"/>
      <c r="AJ44" s="132"/>
      <c r="AK44" s="294">
        <v>18</v>
      </c>
    </row>
    <row r="45" spans="1:37" ht="24.95" customHeight="1">
      <c r="A45" s="191"/>
      <c r="B45" s="295" t="s">
        <v>627</v>
      </c>
      <c r="C45" s="132"/>
      <c r="D45" s="296"/>
      <c r="E45" s="297">
        <v>1</v>
      </c>
      <c r="F45" s="296"/>
      <c r="G45" s="297">
        <v>1</v>
      </c>
      <c r="H45" s="296"/>
      <c r="I45" s="297">
        <v>8</v>
      </c>
      <c r="J45" s="296"/>
      <c r="K45" s="296"/>
      <c r="L45" s="297">
        <v>1</v>
      </c>
      <c r="M45" s="296"/>
      <c r="N45" s="296"/>
      <c r="O45" s="296"/>
      <c r="P45" s="296"/>
      <c r="Q45" s="296"/>
      <c r="R45" s="296"/>
      <c r="S45" s="296"/>
      <c r="T45" s="296"/>
      <c r="U45" s="296"/>
      <c r="V45" s="296"/>
      <c r="W45" s="296"/>
      <c r="X45" s="297">
        <v>1</v>
      </c>
      <c r="Y45" s="296"/>
      <c r="Z45" s="296"/>
      <c r="AA45" s="296"/>
      <c r="AB45" s="296"/>
      <c r="AC45" s="297">
        <v>6</v>
      </c>
      <c r="AD45" s="296"/>
      <c r="AE45" s="296"/>
      <c r="AF45" s="296"/>
      <c r="AG45" s="296"/>
      <c r="AH45" s="296"/>
      <c r="AI45" s="296"/>
      <c r="AJ45" s="132"/>
      <c r="AK45" s="294">
        <v>18</v>
      </c>
    </row>
    <row r="46" spans="1:37" ht="8.1" customHeight="1">
      <c r="A46" s="205"/>
      <c r="B46" s="197"/>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94" t="s">
        <v>83</v>
      </c>
      <c r="B47" s="155" t="s">
        <v>2</v>
      </c>
      <c r="C47" s="132"/>
      <c r="D47" s="150">
        <v>4</v>
      </c>
      <c r="E47" s="150">
        <v>10</v>
      </c>
      <c r="F47" s="150">
        <v>0</v>
      </c>
      <c r="G47" s="150">
        <v>3</v>
      </c>
      <c r="H47" s="150">
        <v>3</v>
      </c>
      <c r="I47" s="150">
        <v>32</v>
      </c>
      <c r="J47" s="150">
        <v>9</v>
      </c>
      <c r="K47" s="150">
        <v>1</v>
      </c>
      <c r="L47" s="150">
        <v>4</v>
      </c>
      <c r="M47" s="150">
        <v>1</v>
      </c>
      <c r="N47" s="150">
        <v>4</v>
      </c>
      <c r="O47" s="150">
        <v>0</v>
      </c>
      <c r="P47" s="150">
        <v>0</v>
      </c>
      <c r="Q47" s="150">
        <v>1</v>
      </c>
      <c r="R47" s="150">
        <v>5</v>
      </c>
      <c r="S47" s="150">
        <v>1</v>
      </c>
      <c r="T47" s="150">
        <v>4</v>
      </c>
      <c r="U47" s="150">
        <v>0</v>
      </c>
      <c r="V47" s="150">
        <v>3</v>
      </c>
      <c r="W47" s="150">
        <v>0</v>
      </c>
      <c r="X47" s="150">
        <v>8</v>
      </c>
      <c r="Y47" s="150">
        <v>1</v>
      </c>
      <c r="Z47" s="150">
        <v>2</v>
      </c>
      <c r="AA47" s="150">
        <v>0</v>
      </c>
      <c r="AB47" s="150">
        <v>4</v>
      </c>
      <c r="AC47" s="150">
        <v>34</v>
      </c>
      <c r="AD47" s="150">
        <v>2</v>
      </c>
      <c r="AE47" s="150">
        <v>2</v>
      </c>
      <c r="AF47" s="150">
        <v>0</v>
      </c>
      <c r="AG47" s="150">
        <v>6</v>
      </c>
      <c r="AH47" s="150">
        <v>1</v>
      </c>
      <c r="AI47" s="150">
        <v>1</v>
      </c>
      <c r="AJ47" s="132"/>
      <c r="AK47" s="150">
        <v>146</v>
      </c>
    </row>
    <row r="48" spans="1:37" ht="24.95" customHeight="1">
      <c r="A48" s="694"/>
      <c r="B48" s="155" t="s">
        <v>627</v>
      </c>
      <c r="C48" s="132"/>
      <c r="D48" s="150">
        <v>7</v>
      </c>
      <c r="E48" s="150">
        <v>14</v>
      </c>
      <c r="F48" s="150">
        <v>0</v>
      </c>
      <c r="G48" s="150">
        <v>24</v>
      </c>
      <c r="H48" s="150">
        <v>6</v>
      </c>
      <c r="I48" s="150">
        <v>44</v>
      </c>
      <c r="J48" s="150">
        <v>9</v>
      </c>
      <c r="K48" s="150">
        <v>1</v>
      </c>
      <c r="L48" s="150">
        <v>8</v>
      </c>
      <c r="M48" s="150">
        <v>1</v>
      </c>
      <c r="N48" s="150">
        <v>4</v>
      </c>
      <c r="O48" s="150">
        <v>0</v>
      </c>
      <c r="P48" s="150">
        <v>0</v>
      </c>
      <c r="Q48" s="150">
        <v>1</v>
      </c>
      <c r="R48" s="150">
        <v>8</v>
      </c>
      <c r="S48" s="150">
        <v>1</v>
      </c>
      <c r="T48" s="150">
        <v>4</v>
      </c>
      <c r="U48" s="150">
        <v>0</v>
      </c>
      <c r="V48" s="150">
        <v>5</v>
      </c>
      <c r="W48" s="150">
        <v>0</v>
      </c>
      <c r="X48" s="150">
        <v>12</v>
      </c>
      <c r="Y48" s="150">
        <v>1</v>
      </c>
      <c r="Z48" s="150">
        <v>2</v>
      </c>
      <c r="AA48" s="150">
        <v>0</v>
      </c>
      <c r="AB48" s="150">
        <v>11</v>
      </c>
      <c r="AC48" s="150">
        <v>41</v>
      </c>
      <c r="AD48" s="150">
        <v>2</v>
      </c>
      <c r="AE48" s="150">
        <v>301</v>
      </c>
      <c r="AF48" s="150">
        <v>0</v>
      </c>
      <c r="AG48" s="150">
        <v>6</v>
      </c>
      <c r="AH48" s="150">
        <v>1</v>
      </c>
      <c r="AI48" s="150">
        <v>1</v>
      </c>
      <c r="AJ48" s="132"/>
      <c r="AK48" s="150">
        <v>515</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42" customHeight="1">
      <c r="A50" s="691" t="s">
        <v>732</v>
      </c>
      <c r="B50" s="691"/>
      <c r="C50" s="691"/>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1"/>
      <c r="AG50" s="691"/>
      <c r="AH50" s="691"/>
      <c r="AI50" s="691"/>
      <c r="AJ50" s="128"/>
      <c r="AK50" s="128"/>
    </row>
    <row r="51" spans="1:37" ht="17.100000000000001" customHeight="1">
      <c r="A51" s="298"/>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298" t="s">
        <v>734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17.100000000000001" customHeight="1">
      <c r="A53" s="161"/>
    </row>
  </sheetData>
  <mergeCells count="8">
    <mergeCell ref="A50:AI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12420-0A7E-4227-AD29-4B76BE3F8BCE}">
  <dimension ref="A1:S53"/>
  <sheetViews>
    <sheetView view="pageBreakPreview" zoomScale="60" zoomScaleNormal="70" workbookViewId="0">
      <selection activeCell="A53" sqref="A53"/>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692" t="s">
        <v>629</v>
      </c>
      <c r="B2" s="692"/>
      <c r="C2" s="692"/>
      <c r="D2" s="692"/>
      <c r="E2" s="692"/>
      <c r="F2" s="692"/>
      <c r="G2" s="692"/>
      <c r="H2" s="692"/>
      <c r="I2" s="692"/>
      <c r="J2" s="692"/>
      <c r="K2" s="692"/>
      <c r="L2" s="692"/>
      <c r="M2" s="692"/>
      <c r="N2" s="692"/>
      <c r="O2" s="692"/>
      <c r="P2" s="692"/>
      <c r="Q2" s="692"/>
      <c r="R2" s="692"/>
      <c r="S2" s="692"/>
    </row>
    <row r="3" spans="1:19" ht="30" customHeight="1">
      <c r="A3" s="692" t="str">
        <f>UPPER(CONCATENATE("Agosto 2023"))</f>
        <v>AGOSTO 2023</v>
      </c>
      <c r="B3" s="692"/>
      <c r="C3" s="692"/>
      <c r="D3" s="692"/>
      <c r="E3" s="692"/>
      <c r="F3" s="692"/>
      <c r="G3" s="692"/>
      <c r="H3" s="692"/>
      <c r="I3" s="692"/>
      <c r="J3" s="692"/>
      <c r="K3" s="692"/>
      <c r="L3" s="692"/>
      <c r="M3" s="692"/>
      <c r="N3" s="692"/>
      <c r="O3" s="692"/>
      <c r="P3" s="692"/>
      <c r="Q3" s="692"/>
      <c r="R3" s="692"/>
      <c r="S3" s="692"/>
    </row>
    <row r="4" spans="1:19">
      <c r="A4" s="136"/>
      <c r="B4" s="128"/>
      <c r="C4" s="128"/>
      <c r="D4" s="128"/>
      <c r="E4" s="128"/>
      <c r="F4" s="128"/>
      <c r="G4" s="128"/>
      <c r="H4" s="128"/>
      <c r="I4" s="128"/>
      <c r="J4" s="128"/>
      <c r="K4" s="128"/>
      <c r="L4" s="128"/>
      <c r="M4" s="128"/>
      <c r="N4" s="128"/>
      <c r="O4" s="128"/>
      <c r="P4" s="128"/>
      <c r="Q4" s="128"/>
      <c r="R4" s="128"/>
      <c r="S4" s="128"/>
    </row>
    <row r="5" spans="1:19" ht="30" customHeight="1">
      <c r="A5" s="693" t="s">
        <v>580</v>
      </c>
      <c r="B5" s="693" t="s">
        <v>581</v>
      </c>
      <c r="C5" s="132"/>
      <c r="D5" s="693" t="s">
        <v>32</v>
      </c>
      <c r="E5" s="693"/>
      <c r="F5" s="693"/>
      <c r="G5" s="693"/>
      <c r="H5" s="693"/>
      <c r="I5" s="693"/>
      <c r="J5" s="693"/>
      <c r="K5" s="693"/>
      <c r="L5" s="693"/>
      <c r="M5" s="693"/>
      <c r="N5" s="693"/>
      <c r="O5" s="693"/>
      <c r="P5" s="693"/>
      <c r="Q5" s="693"/>
      <c r="R5" s="132"/>
      <c r="S5" s="693" t="s">
        <v>83</v>
      </c>
    </row>
    <row r="6" spans="1:19" ht="200.1" customHeight="1">
      <c r="A6" s="693"/>
      <c r="B6" s="693"/>
      <c r="C6" s="132"/>
      <c r="D6" s="423" t="s">
        <v>140</v>
      </c>
      <c r="E6" s="423" t="s">
        <v>141</v>
      </c>
      <c r="F6" s="423" t="s">
        <v>142</v>
      </c>
      <c r="G6" s="423" t="s">
        <v>143</v>
      </c>
      <c r="H6" s="423" t="s">
        <v>144</v>
      </c>
      <c r="I6" s="423" t="s">
        <v>145</v>
      </c>
      <c r="J6" s="423" t="s">
        <v>146</v>
      </c>
      <c r="K6" s="423" t="s">
        <v>147</v>
      </c>
      <c r="L6" s="423" t="s">
        <v>148</v>
      </c>
      <c r="M6" s="423" t="s">
        <v>149</v>
      </c>
      <c r="N6" s="423" t="s">
        <v>150</v>
      </c>
      <c r="O6" s="423" t="s">
        <v>151</v>
      </c>
      <c r="P6" s="423" t="s">
        <v>152</v>
      </c>
      <c r="Q6" s="423" t="s">
        <v>153</v>
      </c>
      <c r="R6" s="132"/>
      <c r="S6" s="693"/>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191" t="s">
        <v>669</v>
      </c>
      <c r="B8" s="295" t="s">
        <v>2</v>
      </c>
      <c r="C8" s="132"/>
      <c r="D8" s="296"/>
      <c r="E8" s="296"/>
      <c r="F8" s="296"/>
      <c r="G8" s="296"/>
      <c r="H8" s="296"/>
      <c r="I8" s="296"/>
      <c r="J8" s="296"/>
      <c r="K8" s="296"/>
      <c r="L8" s="296"/>
      <c r="M8" s="296"/>
      <c r="N8" s="296"/>
      <c r="O8" s="296"/>
      <c r="P8" s="296"/>
      <c r="Q8" s="296"/>
      <c r="R8" s="132"/>
      <c r="S8" s="294">
        <v>0</v>
      </c>
    </row>
    <row r="9" spans="1:19" ht="23.1" customHeight="1">
      <c r="A9" s="191"/>
      <c r="B9" s="295" t="s">
        <v>627</v>
      </c>
      <c r="C9" s="132"/>
      <c r="D9" s="296"/>
      <c r="E9" s="296"/>
      <c r="F9" s="296"/>
      <c r="G9" s="296"/>
      <c r="H9" s="296"/>
      <c r="I9" s="296"/>
      <c r="J9" s="296"/>
      <c r="K9" s="296"/>
      <c r="L9" s="296"/>
      <c r="M9" s="296"/>
      <c r="N9" s="296"/>
      <c r="O9" s="296"/>
      <c r="P9" s="296"/>
      <c r="Q9" s="296"/>
      <c r="R9" s="132"/>
      <c r="S9" s="294">
        <v>0</v>
      </c>
    </row>
    <row r="10" spans="1:19" ht="23.1" customHeight="1">
      <c r="A10" s="191"/>
      <c r="B10" s="295" t="s">
        <v>628</v>
      </c>
      <c r="C10" s="132"/>
      <c r="D10" s="296"/>
      <c r="E10" s="296"/>
      <c r="F10" s="296"/>
      <c r="G10" s="296"/>
      <c r="H10" s="296"/>
      <c r="I10" s="296"/>
      <c r="J10" s="296"/>
      <c r="K10" s="296"/>
      <c r="L10" s="296"/>
      <c r="M10" s="296"/>
      <c r="N10" s="296"/>
      <c r="O10" s="296"/>
      <c r="P10" s="296"/>
      <c r="Q10" s="296"/>
      <c r="R10" s="132"/>
      <c r="S10" s="294">
        <v>0</v>
      </c>
    </row>
    <row r="11" spans="1:19" ht="23.1" customHeight="1">
      <c r="A11" s="191"/>
      <c r="B11" s="295" t="s">
        <v>613</v>
      </c>
      <c r="C11" s="132"/>
      <c r="D11" s="296"/>
      <c r="E11" s="296"/>
      <c r="F11" s="296"/>
      <c r="G11" s="296"/>
      <c r="H11" s="296"/>
      <c r="I11" s="296"/>
      <c r="J11" s="296"/>
      <c r="K11" s="296"/>
      <c r="L11" s="296"/>
      <c r="M11" s="296"/>
      <c r="N11" s="296"/>
      <c r="O11" s="296"/>
      <c r="P11" s="296"/>
      <c r="Q11" s="296"/>
      <c r="R11" s="132"/>
      <c r="S11" s="294">
        <v>0</v>
      </c>
    </row>
    <row r="12" spans="1:19" ht="23.1" customHeight="1">
      <c r="A12" s="295" t="s">
        <v>670</v>
      </c>
      <c r="B12" s="295" t="s">
        <v>2</v>
      </c>
      <c r="C12" s="132"/>
      <c r="D12" s="296"/>
      <c r="E12" s="296"/>
      <c r="F12" s="296"/>
      <c r="G12" s="296"/>
      <c r="H12" s="296"/>
      <c r="I12" s="296"/>
      <c r="J12" s="296"/>
      <c r="K12" s="296"/>
      <c r="L12" s="296"/>
      <c r="M12" s="296"/>
      <c r="N12" s="296"/>
      <c r="O12" s="296"/>
      <c r="P12" s="296"/>
      <c r="Q12" s="296"/>
      <c r="R12" s="132"/>
      <c r="S12" s="294">
        <v>0</v>
      </c>
    </row>
    <row r="13" spans="1:19" ht="23.1" customHeight="1">
      <c r="A13" s="191"/>
      <c r="B13" s="295" t="s">
        <v>627</v>
      </c>
      <c r="C13" s="132"/>
      <c r="D13" s="296"/>
      <c r="E13" s="296"/>
      <c r="F13" s="296"/>
      <c r="G13" s="296"/>
      <c r="H13" s="296"/>
      <c r="I13" s="296"/>
      <c r="J13" s="296"/>
      <c r="K13" s="296"/>
      <c r="L13" s="296"/>
      <c r="M13" s="296"/>
      <c r="N13" s="296"/>
      <c r="O13" s="296"/>
      <c r="P13" s="296"/>
      <c r="Q13" s="296"/>
      <c r="R13" s="132"/>
      <c r="S13" s="294">
        <v>0</v>
      </c>
    </row>
    <row r="14" spans="1:19" ht="23.1" customHeight="1">
      <c r="A14" s="191"/>
      <c r="B14" s="295" t="s">
        <v>628</v>
      </c>
      <c r="C14" s="132"/>
      <c r="D14" s="296"/>
      <c r="E14" s="296"/>
      <c r="F14" s="296"/>
      <c r="G14" s="296"/>
      <c r="H14" s="296"/>
      <c r="I14" s="296"/>
      <c r="J14" s="296"/>
      <c r="K14" s="296"/>
      <c r="L14" s="296"/>
      <c r="M14" s="296"/>
      <c r="N14" s="296"/>
      <c r="O14" s="296"/>
      <c r="P14" s="296"/>
      <c r="Q14" s="296"/>
      <c r="R14" s="132"/>
      <c r="S14" s="294">
        <v>0</v>
      </c>
    </row>
    <row r="15" spans="1:19" ht="23.1" customHeight="1">
      <c r="A15" s="191"/>
      <c r="B15" s="295" t="s">
        <v>613</v>
      </c>
      <c r="C15" s="132"/>
      <c r="D15" s="296"/>
      <c r="E15" s="296"/>
      <c r="F15" s="296"/>
      <c r="G15" s="296"/>
      <c r="H15" s="296"/>
      <c r="I15" s="296"/>
      <c r="J15" s="296"/>
      <c r="K15" s="296"/>
      <c r="L15" s="296"/>
      <c r="M15" s="296"/>
      <c r="N15" s="296"/>
      <c r="O15" s="296"/>
      <c r="P15" s="296"/>
      <c r="Q15" s="296"/>
      <c r="R15" s="132"/>
      <c r="S15" s="294">
        <v>0</v>
      </c>
    </row>
    <row r="16" spans="1:19" ht="23.1" customHeight="1">
      <c r="A16" s="295" t="s">
        <v>615</v>
      </c>
      <c r="B16" s="295" t="s">
        <v>2</v>
      </c>
      <c r="C16" s="132"/>
      <c r="D16" s="296"/>
      <c r="E16" s="296"/>
      <c r="F16" s="296"/>
      <c r="G16" s="296"/>
      <c r="H16" s="296"/>
      <c r="I16" s="296"/>
      <c r="J16" s="296"/>
      <c r="K16" s="296"/>
      <c r="L16" s="296"/>
      <c r="M16" s="296"/>
      <c r="N16" s="296"/>
      <c r="O16" s="296"/>
      <c r="P16" s="296"/>
      <c r="Q16" s="296"/>
      <c r="R16" s="132"/>
      <c r="S16" s="294">
        <v>0</v>
      </c>
    </row>
    <row r="17" spans="1:19" ht="23.1" customHeight="1">
      <c r="A17" s="191"/>
      <c r="B17" s="295" t="s">
        <v>627</v>
      </c>
      <c r="C17" s="132"/>
      <c r="D17" s="296"/>
      <c r="E17" s="296"/>
      <c r="F17" s="296"/>
      <c r="G17" s="296"/>
      <c r="H17" s="296"/>
      <c r="I17" s="296"/>
      <c r="J17" s="296"/>
      <c r="K17" s="296"/>
      <c r="L17" s="296"/>
      <c r="M17" s="296"/>
      <c r="N17" s="296"/>
      <c r="O17" s="296"/>
      <c r="P17" s="296"/>
      <c r="Q17" s="296"/>
      <c r="R17" s="132"/>
      <c r="S17" s="294">
        <v>0</v>
      </c>
    </row>
    <row r="18" spans="1:19" ht="23.1" customHeight="1">
      <c r="A18" s="191"/>
      <c r="B18" s="295" t="s">
        <v>628</v>
      </c>
      <c r="C18" s="132"/>
      <c r="D18" s="296"/>
      <c r="E18" s="296"/>
      <c r="F18" s="296"/>
      <c r="G18" s="296"/>
      <c r="H18" s="296"/>
      <c r="I18" s="296"/>
      <c r="J18" s="296"/>
      <c r="K18" s="296"/>
      <c r="L18" s="296"/>
      <c r="M18" s="296"/>
      <c r="N18" s="296"/>
      <c r="O18" s="296"/>
      <c r="P18" s="296"/>
      <c r="Q18" s="296"/>
      <c r="R18" s="132"/>
      <c r="S18" s="294">
        <v>0</v>
      </c>
    </row>
    <row r="19" spans="1:19" ht="23.1" customHeight="1">
      <c r="A19" s="191"/>
      <c r="B19" s="295" t="s">
        <v>613</v>
      </c>
      <c r="C19" s="132"/>
      <c r="D19" s="296"/>
      <c r="E19" s="296"/>
      <c r="F19" s="296"/>
      <c r="G19" s="296"/>
      <c r="H19" s="296"/>
      <c r="I19" s="296"/>
      <c r="J19" s="296"/>
      <c r="K19" s="296"/>
      <c r="L19" s="296"/>
      <c r="M19" s="296"/>
      <c r="N19" s="296"/>
      <c r="O19" s="296"/>
      <c r="P19" s="296"/>
      <c r="Q19" s="296"/>
      <c r="R19" s="132"/>
      <c r="S19" s="294">
        <v>0</v>
      </c>
    </row>
    <row r="20" spans="1:19" ht="23.1" customHeight="1">
      <c r="A20" s="191" t="s">
        <v>616</v>
      </c>
      <c r="B20" s="295" t="s">
        <v>2</v>
      </c>
      <c r="C20" s="132"/>
      <c r="D20" s="297">
        <v>3</v>
      </c>
      <c r="E20" s="297">
        <v>4</v>
      </c>
      <c r="F20" s="297">
        <v>7</v>
      </c>
      <c r="G20" s="297">
        <v>3</v>
      </c>
      <c r="H20" s="296"/>
      <c r="I20" s="296"/>
      <c r="J20" s="297">
        <v>3</v>
      </c>
      <c r="K20" s="297">
        <v>4</v>
      </c>
      <c r="L20" s="296"/>
      <c r="M20" s="297">
        <v>2</v>
      </c>
      <c r="N20" s="297">
        <v>4</v>
      </c>
      <c r="O20" s="297">
        <v>2</v>
      </c>
      <c r="P20" s="297">
        <v>8</v>
      </c>
      <c r="Q20" s="297">
        <v>2</v>
      </c>
      <c r="R20" s="132"/>
      <c r="S20" s="294">
        <v>42</v>
      </c>
    </row>
    <row r="21" spans="1:19" ht="23.1" customHeight="1">
      <c r="A21" s="191"/>
      <c r="B21" s="295" t="s">
        <v>627</v>
      </c>
      <c r="C21" s="132"/>
      <c r="D21" s="297">
        <v>12</v>
      </c>
      <c r="E21" s="297">
        <v>12</v>
      </c>
      <c r="F21" s="297">
        <v>15</v>
      </c>
      <c r="G21" s="297">
        <v>7</v>
      </c>
      <c r="H21" s="296"/>
      <c r="I21" s="296"/>
      <c r="J21" s="297">
        <v>6</v>
      </c>
      <c r="K21" s="297">
        <v>14</v>
      </c>
      <c r="L21" s="296"/>
      <c r="M21" s="297">
        <v>15</v>
      </c>
      <c r="N21" s="297">
        <v>11</v>
      </c>
      <c r="O21" s="297">
        <v>5</v>
      </c>
      <c r="P21" s="297">
        <v>27</v>
      </c>
      <c r="Q21" s="297">
        <v>5</v>
      </c>
      <c r="R21" s="132"/>
      <c r="S21" s="294">
        <v>129</v>
      </c>
    </row>
    <row r="22" spans="1:19" ht="23.1" customHeight="1">
      <c r="A22" s="191"/>
      <c r="B22" s="295" t="s">
        <v>628</v>
      </c>
      <c r="C22" s="132"/>
      <c r="D22" s="297"/>
      <c r="E22" s="297"/>
      <c r="F22" s="297">
        <v>3</v>
      </c>
      <c r="G22" s="297"/>
      <c r="H22" s="296"/>
      <c r="I22" s="296"/>
      <c r="J22" s="297"/>
      <c r="K22" s="297">
        <v>5</v>
      </c>
      <c r="L22" s="296"/>
      <c r="M22" s="297">
        <v>2</v>
      </c>
      <c r="N22" s="297">
        <v>1</v>
      </c>
      <c r="O22" s="297">
        <v>1</v>
      </c>
      <c r="P22" s="297"/>
      <c r="Q22" s="297"/>
      <c r="R22" s="132"/>
      <c r="S22" s="294">
        <v>12</v>
      </c>
    </row>
    <row r="23" spans="1:19" ht="23.1" customHeight="1">
      <c r="A23" s="191"/>
      <c r="B23" s="295" t="s">
        <v>613</v>
      </c>
      <c r="C23" s="132"/>
      <c r="D23" s="297"/>
      <c r="E23" s="297"/>
      <c r="F23" s="297"/>
      <c r="G23" s="297"/>
      <c r="H23" s="296"/>
      <c r="I23" s="296"/>
      <c r="J23" s="297"/>
      <c r="K23" s="297"/>
      <c r="L23" s="296"/>
      <c r="M23" s="297"/>
      <c r="N23" s="297"/>
      <c r="O23" s="297"/>
      <c r="P23" s="297"/>
      <c r="Q23" s="297"/>
      <c r="R23" s="132"/>
      <c r="S23" s="294">
        <v>0</v>
      </c>
    </row>
    <row r="24" spans="1:19" ht="23.1" customHeight="1">
      <c r="A24" s="191" t="s">
        <v>617</v>
      </c>
      <c r="B24" s="295" t="s">
        <v>2</v>
      </c>
      <c r="C24" s="132"/>
      <c r="D24" s="296"/>
      <c r="E24" s="296"/>
      <c r="F24" s="296"/>
      <c r="G24" s="296"/>
      <c r="H24" s="296"/>
      <c r="I24" s="296"/>
      <c r="J24" s="296"/>
      <c r="K24" s="296"/>
      <c r="L24" s="296"/>
      <c r="M24" s="296"/>
      <c r="N24" s="296"/>
      <c r="O24" s="296"/>
      <c r="P24" s="296"/>
      <c r="Q24" s="296"/>
      <c r="R24" s="132"/>
      <c r="S24" s="294">
        <v>0</v>
      </c>
    </row>
    <row r="25" spans="1:19" ht="23.1" customHeight="1">
      <c r="A25" s="191"/>
      <c r="B25" s="295" t="s">
        <v>627</v>
      </c>
      <c r="C25" s="132"/>
      <c r="D25" s="296"/>
      <c r="E25" s="296"/>
      <c r="F25" s="296"/>
      <c r="G25" s="296"/>
      <c r="H25" s="296"/>
      <c r="I25" s="296"/>
      <c r="J25" s="296"/>
      <c r="K25" s="296"/>
      <c r="L25" s="296"/>
      <c r="M25" s="296"/>
      <c r="N25" s="296"/>
      <c r="O25" s="296"/>
      <c r="P25" s="296"/>
      <c r="Q25" s="296"/>
      <c r="R25" s="132"/>
      <c r="S25" s="294">
        <v>0</v>
      </c>
    </row>
    <row r="26" spans="1:19" ht="23.1" customHeight="1">
      <c r="A26" s="191"/>
      <c r="B26" s="295" t="s">
        <v>628</v>
      </c>
      <c r="C26" s="132"/>
      <c r="D26" s="296"/>
      <c r="E26" s="296"/>
      <c r="F26" s="296"/>
      <c r="G26" s="296"/>
      <c r="H26" s="296"/>
      <c r="I26" s="296"/>
      <c r="J26" s="296"/>
      <c r="K26" s="296"/>
      <c r="L26" s="296"/>
      <c r="M26" s="296"/>
      <c r="N26" s="296"/>
      <c r="O26" s="296"/>
      <c r="P26" s="296"/>
      <c r="Q26" s="296"/>
      <c r="R26" s="132"/>
      <c r="S26" s="294">
        <v>0</v>
      </c>
    </row>
    <row r="27" spans="1:19" ht="23.1" customHeight="1">
      <c r="A27" s="191" t="s">
        <v>618</v>
      </c>
      <c r="B27" s="295" t="s">
        <v>2</v>
      </c>
      <c r="C27" s="132"/>
      <c r="D27" s="296"/>
      <c r="E27" s="296"/>
      <c r="F27" s="296"/>
      <c r="G27" s="296"/>
      <c r="H27" s="296"/>
      <c r="I27" s="296"/>
      <c r="J27" s="296"/>
      <c r="K27" s="296"/>
      <c r="L27" s="296"/>
      <c r="M27" s="296"/>
      <c r="N27" s="296"/>
      <c r="O27" s="296"/>
      <c r="P27" s="296"/>
      <c r="Q27" s="296"/>
      <c r="R27" s="132"/>
      <c r="S27" s="294">
        <v>0</v>
      </c>
    </row>
    <row r="28" spans="1:19" ht="23.1" customHeight="1">
      <c r="A28" s="191"/>
      <c r="B28" s="295" t="s">
        <v>627</v>
      </c>
      <c r="C28" s="132"/>
      <c r="D28" s="296"/>
      <c r="E28" s="296"/>
      <c r="F28" s="296"/>
      <c r="G28" s="296"/>
      <c r="H28" s="296"/>
      <c r="I28" s="296"/>
      <c r="J28" s="296"/>
      <c r="K28" s="296"/>
      <c r="L28" s="296"/>
      <c r="M28" s="296"/>
      <c r="N28" s="296"/>
      <c r="O28" s="296"/>
      <c r="P28" s="296"/>
      <c r="Q28" s="296"/>
      <c r="R28" s="132"/>
      <c r="S28" s="294">
        <v>0</v>
      </c>
    </row>
    <row r="29" spans="1:19" ht="23.1" customHeight="1">
      <c r="A29" s="191"/>
      <c r="B29" s="295" t="s">
        <v>628</v>
      </c>
      <c r="C29" s="132"/>
      <c r="D29" s="296"/>
      <c r="E29" s="296"/>
      <c r="F29" s="296"/>
      <c r="G29" s="296"/>
      <c r="H29" s="296"/>
      <c r="I29" s="296"/>
      <c r="J29" s="296"/>
      <c r="K29" s="296"/>
      <c r="L29" s="296"/>
      <c r="M29" s="296"/>
      <c r="N29" s="296"/>
      <c r="O29" s="296"/>
      <c r="P29" s="296"/>
      <c r="Q29" s="296"/>
      <c r="R29" s="132"/>
      <c r="S29" s="294">
        <v>0</v>
      </c>
    </row>
    <row r="30" spans="1:19" ht="23.1" customHeight="1">
      <c r="A30" s="191" t="s">
        <v>619</v>
      </c>
      <c r="B30" s="295" t="s">
        <v>2</v>
      </c>
      <c r="C30" s="132"/>
      <c r="D30" s="296"/>
      <c r="E30" s="296"/>
      <c r="F30" s="296"/>
      <c r="G30" s="296"/>
      <c r="H30" s="296"/>
      <c r="I30" s="296"/>
      <c r="J30" s="296"/>
      <c r="K30" s="296"/>
      <c r="L30" s="296"/>
      <c r="M30" s="296"/>
      <c r="N30" s="296"/>
      <c r="O30" s="296"/>
      <c r="P30" s="296"/>
      <c r="Q30" s="296"/>
      <c r="R30" s="132"/>
      <c r="S30" s="294">
        <v>0</v>
      </c>
    </row>
    <row r="31" spans="1:19" ht="23.1" customHeight="1">
      <c r="A31" s="191"/>
      <c r="B31" s="295" t="s">
        <v>627</v>
      </c>
      <c r="C31" s="132"/>
      <c r="D31" s="296"/>
      <c r="E31" s="296"/>
      <c r="F31" s="296"/>
      <c r="G31" s="296"/>
      <c r="H31" s="296"/>
      <c r="I31" s="296"/>
      <c r="J31" s="296"/>
      <c r="K31" s="296"/>
      <c r="L31" s="296"/>
      <c r="M31" s="296"/>
      <c r="N31" s="296"/>
      <c r="O31" s="296"/>
      <c r="P31" s="296"/>
      <c r="Q31" s="296"/>
      <c r="R31" s="132"/>
      <c r="S31" s="294">
        <v>0</v>
      </c>
    </row>
    <row r="32" spans="1:19" ht="23.1" customHeight="1">
      <c r="A32" s="191" t="s">
        <v>620</v>
      </c>
      <c r="B32" s="295" t="s">
        <v>2</v>
      </c>
      <c r="C32" s="132"/>
      <c r="D32" s="296"/>
      <c r="E32" s="296"/>
      <c r="F32" s="296"/>
      <c r="G32" s="296"/>
      <c r="H32" s="296"/>
      <c r="I32" s="296"/>
      <c r="J32" s="296"/>
      <c r="K32" s="296"/>
      <c r="L32" s="296"/>
      <c r="M32" s="296"/>
      <c r="N32" s="297">
        <v>3</v>
      </c>
      <c r="O32" s="296"/>
      <c r="P32" s="296"/>
      <c r="Q32" s="296"/>
      <c r="R32" s="132"/>
      <c r="S32" s="294">
        <v>3</v>
      </c>
    </row>
    <row r="33" spans="1:19" ht="23.1" customHeight="1">
      <c r="A33" s="191"/>
      <c r="B33" s="295" t="s">
        <v>627</v>
      </c>
      <c r="C33" s="132"/>
      <c r="D33" s="296"/>
      <c r="E33" s="296"/>
      <c r="F33" s="296"/>
      <c r="G33" s="296"/>
      <c r="H33" s="296"/>
      <c r="I33" s="296"/>
      <c r="J33" s="296"/>
      <c r="K33" s="296"/>
      <c r="L33" s="296"/>
      <c r="M33" s="296"/>
      <c r="N33" s="297">
        <v>3</v>
      </c>
      <c r="O33" s="296"/>
      <c r="P33" s="296"/>
      <c r="Q33" s="296"/>
      <c r="R33" s="132"/>
      <c r="S33" s="294">
        <v>3</v>
      </c>
    </row>
    <row r="34" spans="1:19" ht="23.1" customHeight="1">
      <c r="A34" s="191" t="s">
        <v>621</v>
      </c>
      <c r="B34" s="295" t="s">
        <v>2</v>
      </c>
      <c r="C34" s="132"/>
      <c r="D34" s="296"/>
      <c r="E34" s="296"/>
      <c r="F34" s="296"/>
      <c r="G34" s="296"/>
      <c r="H34" s="296"/>
      <c r="I34" s="296"/>
      <c r="J34" s="296"/>
      <c r="K34" s="296"/>
      <c r="L34" s="296"/>
      <c r="M34" s="296"/>
      <c r="N34" s="296"/>
      <c r="O34" s="296"/>
      <c r="P34" s="296"/>
      <c r="Q34" s="296"/>
      <c r="R34" s="132"/>
      <c r="S34" s="294">
        <v>0</v>
      </c>
    </row>
    <row r="35" spans="1:19" ht="23.1" customHeight="1">
      <c r="A35" s="191"/>
      <c r="B35" s="295" t="s">
        <v>627</v>
      </c>
      <c r="C35" s="132"/>
      <c r="D35" s="296"/>
      <c r="E35" s="296"/>
      <c r="F35" s="296"/>
      <c r="G35" s="296"/>
      <c r="H35" s="296"/>
      <c r="I35" s="296"/>
      <c r="J35" s="296"/>
      <c r="K35" s="296"/>
      <c r="L35" s="296"/>
      <c r="M35" s="296"/>
      <c r="N35" s="296"/>
      <c r="O35" s="296"/>
      <c r="P35" s="296"/>
      <c r="Q35" s="296"/>
      <c r="R35" s="132"/>
      <c r="S35" s="294">
        <v>0</v>
      </c>
    </row>
    <row r="36" spans="1:19" ht="23.1" customHeight="1">
      <c r="A36" s="191" t="s">
        <v>622</v>
      </c>
      <c r="B36" s="295" t="s">
        <v>2</v>
      </c>
      <c r="C36" s="132"/>
      <c r="D36" s="296"/>
      <c r="E36" s="296"/>
      <c r="F36" s="296"/>
      <c r="G36" s="296"/>
      <c r="H36" s="296"/>
      <c r="I36" s="296"/>
      <c r="J36" s="296"/>
      <c r="K36" s="296"/>
      <c r="L36" s="296"/>
      <c r="M36" s="296"/>
      <c r="N36" s="296"/>
      <c r="O36" s="296"/>
      <c r="P36" s="296"/>
      <c r="Q36" s="296"/>
      <c r="R36" s="132"/>
      <c r="S36" s="294">
        <v>0</v>
      </c>
    </row>
    <row r="37" spans="1:19" ht="23.1" customHeight="1">
      <c r="A37" s="191"/>
      <c r="B37" s="295" t="s">
        <v>627</v>
      </c>
      <c r="C37" s="132"/>
      <c r="D37" s="296"/>
      <c r="E37" s="296"/>
      <c r="F37" s="296"/>
      <c r="G37" s="296"/>
      <c r="H37" s="296"/>
      <c r="I37" s="296"/>
      <c r="J37" s="296"/>
      <c r="K37" s="296"/>
      <c r="L37" s="296"/>
      <c r="M37" s="296"/>
      <c r="N37" s="296"/>
      <c r="O37" s="296"/>
      <c r="P37" s="296"/>
      <c r="Q37" s="296"/>
      <c r="R37" s="132"/>
      <c r="S37" s="294">
        <v>0</v>
      </c>
    </row>
    <row r="38" spans="1:19" ht="23.1" customHeight="1">
      <c r="A38" s="191" t="s">
        <v>623</v>
      </c>
      <c r="B38" s="295" t="s">
        <v>2</v>
      </c>
      <c r="C38" s="132"/>
      <c r="D38" s="296"/>
      <c r="E38" s="296"/>
      <c r="F38" s="296"/>
      <c r="G38" s="296"/>
      <c r="H38" s="296"/>
      <c r="I38" s="296"/>
      <c r="J38" s="296"/>
      <c r="K38" s="296"/>
      <c r="L38" s="296"/>
      <c r="M38" s="296"/>
      <c r="N38" s="296"/>
      <c r="O38" s="296"/>
      <c r="P38" s="296"/>
      <c r="Q38" s="296"/>
      <c r="R38" s="132"/>
      <c r="S38" s="294">
        <v>0</v>
      </c>
    </row>
    <row r="39" spans="1:19" ht="23.1" customHeight="1">
      <c r="A39" s="191"/>
      <c r="B39" s="295" t="s">
        <v>627</v>
      </c>
      <c r="C39" s="132"/>
      <c r="D39" s="296"/>
      <c r="E39" s="296"/>
      <c r="F39" s="296"/>
      <c r="G39" s="296"/>
      <c r="H39" s="296"/>
      <c r="I39" s="296"/>
      <c r="J39" s="296"/>
      <c r="K39" s="296"/>
      <c r="L39" s="296"/>
      <c r="M39" s="296"/>
      <c r="N39" s="296"/>
      <c r="O39" s="296"/>
      <c r="P39" s="296"/>
      <c r="Q39" s="296"/>
      <c r="R39" s="132"/>
      <c r="S39" s="294">
        <v>0</v>
      </c>
    </row>
    <row r="40" spans="1:19" ht="23.1" customHeight="1">
      <c r="A40" s="191" t="s">
        <v>624</v>
      </c>
      <c r="B40" s="295" t="s">
        <v>2</v>
      </c>
      <c r="C40" s="132"/>
      <c r="D40" s="296"/>
      <c r="E40" s="296"/>
      <c r="F40" s="296"/>
      <c r="G40" s="296"/>
      <c r="H40" s="296"/>
      <c r="I40" s="296"/>
      <c r="J40" s="296"/>
      <c r="K40" s="296"/>
      <c r="L40" s="296"/>
      <c r="M40" s="296"/>
      <c r="N40" s="296"/>
      <c r="O40" s="296"/>
      <c r="P40" s="296"/>
      <c r="Q40" s="296"/>
      <c r="R40" s="132"/>
      <c r="S40" s="294">
        <v>0</v>
      </c>
    </row>
    <row r="41" spans="1:19" ht="23.1" customHeight="1">
      <c r="A41" s="191"/>
      <c r="B41" s="295" t="s">
        <v>627</v>
      </c>
      <c r="C41" s="132"/>
      <c r="D41" s="296"/>
      <c r="E41" s="296"/>
      <c r="F41" s="296"/>
      <c r="G41" s="296"/>
      <c r="H41" s="296"/>
      <c r="I41" s="296"/>
      <c r="J41" s="296"/>
      <c r="K41" s="296"/>
      <c r="L41" s="296"/>
      <c r="M41" s="296"/>
      <c r="N41" s="296"/>
      <c r="O41" s="296"/>
      <c r="P41" s="296"/>
      <c r="Q41" s="296"/>
      <c r="R41" s="132"/>
      <c r="S41" s="294">
        <v>0</v>
      </c>
    </row>
    <row r="42" spans="1:19" ht="23.1" customHeight="1">
      <c r="A42" s="191" t="s">
        <v>625</v>
      </c>
      <c r="B42" s="295" t="s">
        <v>2</v>
      </c>
      <c r="C42" s="132"/>
      <c r="D42" s="297">
        <v>3</v>
      </c>
      <c r="E42" s="297">
        <v>1</v>
      </c>
      <c r="F42" s="297">
        <v>11</v>
      </c>
      <c r="G42" s="297">
        <v>1</v>
      </c>
      <c r="H42" s="296"/>
      <c r="I42" s="297">
        <v>1</v>
      </c>
      <c r="J42" s="296"/>
      <c r="K42" s="297">
        <v>10</v>
      </c>
      <c r="L42" s="296"/>
      <c r="M42" s="297">
        <v>5</v>
      </c>
      <c r="N42" s="296"/>
      <c r="O42" s="297">
        <v>1</v>
      </c>
      <c r="P42" s="296"/>
      <c r="Q42" s="297">
        <v>3</v>
      </c>
      <c r="R42" s="132"/>
      <c r="S42" s="294">
        <v>36</v>
      </c>
    </row>
    <row r="43" spans="1:19" ht="23.1" customHeight="1">
      <c r="A43" s="295"/>
      <c r="B43" s="295" t="s">
        <v>627</v>
      </c>
      <c r="C43" s="132"/>
      <c r="D43" s="297">
        <v>3</v>
      </c>
      <c r="E43" s="297">
        <v>2</v>
      </c>
      <c r="F43" s="297">
        <v>20</v>
      </c>
      <c r="G43" s="297">
        <v>1</v>
      </c>
      <c r="H43" s="296"/>
      <c r="I43" s="297">
        <v>9</v>
      </c>
      <c r="J43" s="296"/>
      <c r="K43" s="297">
        <v>30</v>
      </c>
      <c r="L43" s="296"/>
      <c r="M43" s="297">
        <v>9</v>
      </c>
      <c r="N43" s="296"/>
      <c r="O43" s="297">
        <v>1</v>
      </c>
      <c r="P43" s="296"/>
      <c r="Q43" s="297">
        <v>3</v>
      </c>
      <c r="R43" s="132"/>
      <c r="S43" s="294">
        <v>78</v>
      </c>
    </row>
    <row r="44" spans="1:19" ht="23.1" customHeight="1">
      <c r="A44" s="191" t="s">
        <v>626</v>
      </c>
      <c r="B44" s="295" t="s">
        <v>2</v>
      </c>
      <c r="C44" s="132"/>
      <c r="D44" s="296"/>
      <c r="E44" s="296"/>
      <c r="F44" s="297">
        <v>2</v>
      </c>
      <c r="G44" s="296"/>
      <c r="H44" s="296"/>
      <c r="I44" s="296"/>
      <c r="J44" s="296"/>
      <c r="K44" s="297">
        <v>1</v>
      </c>
      <c r="L44" s="297">
        <v>3</v>
      </c>
      <c r="M44" s="297">
        <v>1</v>
      </c>
      <c r="N44" s="296"/>
      <c r="O44" s="297">
        <v>3</v>
      </c>
      <c r="P44" s="296"/>
      <c r="Q44" s="297">
        <v>2</v>
      </c>
      <c r="R44" s="132"/>
      <c r="S44" s="294">
        <v>12</v>
      </c>
    </row>
    <row r="45" spans="1:19" ht="23.1" customHeight="1">
      <c r="A45" s="191"/>
      <c r="B45" s="295" t="s">
        <v>627</v>
      </c>
      <c r="C45" s="132"/>
      <c r="D45" s="296"/>
      <c r="E45" s="296"/>
      <c r="F45" s="297">
        <v>2</v>
      </c>
      <c r="G45" s="296"/>
      <c r="H45" s="296"/>
      <c r="I45" s="296"/>
      <c r="J45" s="296"/>
      <c r="K45" s="297">
        <v>1</v>
      </c>
      <c r="L45" s="297">
        <v>3</v>
      </c>
      <c r="M45" s="297">
        <v>1</v>
      </c>
      <c r="N45" s="296"/>
      <c r="O45" s="297">
        <v>3</v>
      </c>
      <c r="P45" s="296"/>
      <c r="Q45" s="297">
        <v>2</v>
      </c>
      <c r="R45" s="132"/>
      <c r="S45" s="294">
        <v>12</v>
      </c>
    </row>
    <row r="46" spans="1:19" ht="8.1" customHeight="1">
      <c r="A46" s="205"/>
      <c r="B46" s="132"/>
      <c r="C46" s="132"/>
      <c r="D46" s="132"/>
      <c r="E46" s="132"/>
      <c r="F46" s="132"/>
      <c r="G46" s="128"/>
      <c r="H46" s="128"/>
      <c r="I46" s="128"/>
      <c r="J46" s="128"/>
      <c r="K46" s="128"/>
      <c r="L46" s="128"/>
      <c r="M46" s="128"/>
      <c r="N46" s="128"/>
      <c r="O46" s="128"/>
      <c r="P46" s="128"/>
      <c r="Q46" s="128"/>
      <c r="R46" s="128"/>
      <c r="S46" s="128"/>
    </row>
    <row r="47" spans="1:19" ht="23.1" customHeight="1">
      <c r="A47" s="694" t="s">
        <v>83</v>
      </c>
      <c r="B47" s="155" t="s">
        <v>2</v>
      </c>
      <c r="C47" s="132"/>
      <c r="D47" s="150">
        <v>6</v>
      </c>
      <c r="E47" s="150">
        <v>5</v>
      </c>
      <c r="F47" s="150">
        <v>20</v>
      </c>
      <c r="G47" s="150">
        <v>4</v>
      </c>
      <c r="H47" s="150">
        <v>0</v>
      </c>
      <c r="I47" s="150">
        <v>1</v>
      </c>
      <c r="J47" s="150">
        <v>3</v>
      </c>
      <c r="K47" s="150">
        <v>15</v>
      </c>
      <c r="L47" s="150">
        <v>3</v>
      </c>
      <c r="M47" s="150">
        <v>8</v>
      </c>
      <c r="N47" s="150">
        <v>7</v>
      </c>
      <c r="O47" s="150">
        <v>6</v>
      </c>
      <c r="P47" s="150">
        <v>8</v>
      </c>
      <c r="Q47" s="150">
        <v>7</v>
      </c>
      <c r="R47" s="132"/>
      <c r="S47" s="150">
        <v>93</v>
      </c>
    </row>
    <row r="48" spans="1:19" ht="23.1" customHeight="1">
      <c r="A48" s="694"/>
      <c r="B48" s="155" t="s">
        <v>627</v>
      </c>
      <c r="C48" s="132"/>
      <c r="D48" s="150">
        <v>15</v>
      </c>
      <c r="E48" s="150">
        <v>14</v>
      </c>
      <c r="F48" s="150">
        <v>37</v>
      </c>
      <c r="G48" s="150">
        <v>8</v>
      </c>
      <c r="H48" s="150">
        <v>0</v>
      </c>
      <c r="I48" s="150">
        <v>9</v>
      </c>
      <c r="J48" s="150">
        <v>6</v>
      </c>
      <c r="K48" s="150">
        <v>45</v>
      </c>
      <c r="L48" s="150">
        <v>3</v>
      </c>
      <c r="M48" s="150">
        <v>25</v>
      </c>
      <c r="N48" s="150">
        <v>14</v>
      </c>
      <c r="O48" s="150">
        <v>9</v>
      </c>
      <c r="P48" s="150">
        <v>27</v>
      </c>
      <c r="Q48" s="150">
        <v>10</v>
      </c>
      <c r="R48" s="132"/>
      <c r="S48" s="150">
        <v>222</v>
      </c>
    </row>
    <row r="49" spans="1:19">
      <c r="A49" s="136"/>
      <c r="B49" s="136"/>
      <c r="C49" s="128"/>
      <c r="D49" s="128"/>
      <c r="E49" s="128"/>
      <c r="F49" s="128"/>
      <c r="G49" s="128"/>
      <c r="H49" s="128"/>
      <c r="I49" s="128"/>
      <c r="J49" s="128"/>
      <c r="K49" s="128"/>
      <c r="L49" s="128"/>
      <c r="M49" s="128"/>
      <c r="N49" s="128"/>
      <c r="O49" s="128"/>
      <c r="P49" s="128"/>
      <c r="Q49" s="128"/>
      <c r="R49" s="128"/>
      <c r="S49" s="128"/>
    </row>
    <row r="50" spans="1:19" ht="39" customHeight="1">
      <c r="A50" s="695" t="s">
        <v>732</v>
      </c>
      <c r="B50" s="695"/>
      <c r="C50" s="695"/>
      <c r="D50" s="695"/>
      <c r="E50" s="695"/>
      <c r="F50" s="695"/>
      <c r="G50" s="695"/>
      <c r="H50" s="695"/>
      <c r="I50" s="695"/>
      <c r="J50" s="695"/>
      <c r="K50" s="695"/>
      <c r="L50" s="695"/>
      <c r="M50" s="695"/>
      <c r="N50" s="695"/>
      <c r="O50" s="695"/>
      <c r="P50" s="695"/>
      <c r="Q50" s="695"/>
      <c r="R50" s="128"/>
      <c r="S50" s="128"/>
    </row>
    <row r="51" spans="1:19" ht="18" customHeight="1">
      <c r="A51" s="300"/>
      <c r="B51" s="128"/>
      <c r="C51" s="128"/>
      <c r="D51" s="128"/>
      <c r="E51" s="128"/>
      <c r="F51" s="128"/>
      <c r="G51" s="128"/>
      <c r="H51" s="128"/>
      <c r="I51" s="128"/>
      <c r="J51" s="128"/>
      <c r="K51" s="128"/>
      <c r="L51" s="128"/>
      <c r="M51" s="128"/>
      <c r="N51" s="128"/>
      <c r="O51" s="128"/>
      <c r="P51" s="128"/>
      <c r="Q51" s="128"/>
      <c r="R51" s="128"/>
      <c r="S51" s="128"/>
    </row>
    <row r="52" spans="1:19" ht="18" customHeight="1">
      <c r="A52" s="710" t="s">
        <v>734</v>
      </c>
      <c r="B52" s="128"/>
      <c r="C52" s="128"/>
      <c r="D52" s="128"/>
      <c r="E52" s="128"/>
      <c r="F52" s="128"/>
      <c r="G52" s="128"/>
      <c r="H52" s="128"/>
      <c r="I52" s="128"/>
      <c r="J52" s="128"/>
      <c r="K52" s="128"/>
      <c r="L52" s="128"/>
      <c r="M52" s="128"/>
      <c r="N52" s="128"/>
      <c r="O52" s="128"/>
      <c r="P52" s="128"/>
      <c r="Q52" s="128"/>
      <c r="R52" s="128"/>
      <c r="S52" s="128"/>
    </row>
    <row r="53" spans="1:19" ht="18" customHeight="1">
      <c r="A53" s="299"/>
    </row>
  </sheetData>
  <mergeCells count="8">
    <mergeCell ref="A50:Q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5ECBF-7BC4-4CA4-AB8F-00588C2C8498}">
  <dimension ref="A1:R32"/>
  <sheetViews>
    <sheetView view="pageBreakPreview" zoomScale="60" zoomScaleNormal="85" workbookViewId="0">
      <selection activeCell="P23" sqref="P23"/>
    </sheetView>
  </sheetViews>
  <sheetFormatPr baseColWidth="10" defaultRowHeight="12.75"/>
  <cols>
    <col min="1" max="1" width="54.140625" customWidth="1"/>
    <col min="2" max="2" width="1.7109375" customWidth="1"/>
    <col min="3" max="16" width="13.7109375" customWidth="1"/>
    <col min="17" max="17" width="1.7109375" customWidth="1"/>
    <col min="18" max="18" width="12.7109375" customWidth="1"/>
  </cols>
  <sheetData>
    <row r="1" spans="1:18" ht="24.95" customHeight="1">
      <c r="A1" s="128" t="s">
        <v>62</v>
      </c>
      <c r="B1" s="128"/>
      <c r="C1" s="128"/>
      <c r="D1" s="128"/>
      <c r="E1" s="128"/>
      <c r="F1" s="128"/>
      <c r="G1" s="128"/>
      <c r="H1" s="128"/>
      <c r="I1" s="128"/>
      <c r="J1" s="128"/>
      <c r="K1" s="128"/>
      <c r="L1" s="128"/>
      <c r="M1" s="128"/>
      <c r="N1" s="128"/>
      <c r="O1" s="128"/>
      <c r="P1" s="128"/>
      <c r="Q1" s="128"/>
      <c r="R1" s="128"/>
    </row>
    <row r="2" spans="1:18" ht="69.95" customHeight="1">
      <c r="A2" s="634" t="s">
        <v>630</v>
      </c>
      <c r="B2" s="634"/>
      <c r="C2" s="634"/>
      <c r="D2" s="634"/>
      <c r="E2" s="634"/>
      <c r="F2" s="634"/>
      <c r="G2" s="634"/>
      <c r="H2" s="634"/>
      <c r="I2" s="634"/>
      <c r="J2" s="634"/>
      <c r="K2" s="634"/>
      <c r="L2" s="634"/>
      <c r="M2" s="634"/>
      <c r="N2" s="634"/>
      <c r="O2" s="634"/>
      <c r="P2" s="634"/>
      <c r="Q2" s="634"/>
      <c r="R2" s="634"/>
    </row>
    <row r="3" spans="1:18" ht="24.95" customHeight="1">
      <c r="A3" s="634" t="str">
        <f>UPPER(CONCATENATE("Agosto 2023"))</f>
        <v>AGOSTO 2023</v>
      </c>
      <c r="B3" s="634"/>
      <c r="C3" s="634"/>
      <c r="D3" s="634"/>
      <c r="E3" s="634"/>
      <c r="F3" s="634"/>
      <c r="G3" s="634"/>
      <c r="H3" s="634"/>
      <c r="I3" s="634"/>
      <c r="J3" s="634"/>
      <c r="K3" s="634"/>
      <c r="L3" s="634"/>
      <c r="M3" s="634"/>
      <c r="N3" s="634"/>
      <c r="O3" s="634"/>
      <c r="P3" s="634"/>
      <c r="Q3" s="634"/>
      <c r="R3" s="634"/>
    </row>
    <row r="4" spans="1:18" ht="150" customHeight="1">
      <c r="A4" s="136"/>
      <c r="B4" s="128"/>
      <c r="C4" s="128"/>
      <c r="D4" s="128"/>
      <c r="E4" s="128"/>
      <c r="F4" s="128"/>
      <c r="G4" s="128"/>
      <c r="H4" s="128"/>
      <c r="I4" s="128"/>
      <c r="J4" s="128"/>
      <c r="K4" s="128"/>
      <c r="L4" s="128"/>
      <c r="M4" s="128"/>
      <c r="N4" s="128"/>
      <c r="O4" s="128"/>
      <c r="P4" s="128"/>
      <c r="Q4" s="128"/>
      <c r="R4" s="128"/>
    </row>
    <row r="5" spans="1:18" ht="45" customHeight="1">
      <c r="A5" s="416" t="s">
        <v>631</v>
      </c>
      <c r="B5" s="276"/>
      <c r="C5" s="416" t="s">
        <v>611</v>
      </c>
      <c r="D5" s="416" t="s">
        <v>614</v>
      </c>
      <c r="E5" s="416" t="s">
        <v>615</v>
      </c>
      <c r="F5" s="416" t="s">
        <v>616</v>
      </c>
      <c r="G5" s="416" t="s">
        <v>617</v>
      </c>
      <c r="H5" s="416" t="s">
        <v>618</v>
      </c>
      <c r="I5" s="416" t="s">
        <v>619</v>
      </c>
      <c r="J5" s="416" t="s">
        <v>620</v>
      </c>
      <c r="K5" s="416" t="s">
        <v>621</v>
      </c>
      <c r="L5" s="416" t="s">
        <v>622</v>
      </c>
      <c r="M5" s="416" t="s">
        <v>623</v>
      </c>
      <c r="N5" s="416" t="s">
        <v>624</v>
      </c>
      <c r="O5" s="416" t="s">
        <v>625</v>
      </c>
      <c r="P5" s="416" t="s">
        <v>626</v>
      </c>
      <c r="Q5" s="276"/>
      <c r="R5" s="416" t="s">
        <v>83</v>
      </c>
    </row>
    <row r="6" spans="1:18" ht="8.1" customHeight="1">
      <c r="A6" s="424"/>
      <c r="B6" s="162"/>
      <c r="C6" s="425"/>
      <c r="D6" s="425"/>
      <c r="E6" s="425"/>
      <c r="F6" s="425"/>
      <c r="G6" s="425"/>
      <c r="H6" s="425"/>
      <c r="I6" s="425"/>
      <c r="J6" s="425"/>
      <c r="K6" s="425"/>
      <c r="L6" s="425"/>
      <c r="M6" s="425"/>
      <c r="N6" s="425"/>
      <c r="O6" s="425"/>
      <c r="P6" s="425"/>
      <c r="Q6" s="162"/>
      <c r="R6" s="425"/>
    </row>
    <row r="7" spans="1:18" ht="50.1" customHeight="1">
      <c r="A7" s="268" t="s">
        <v>632</v>
      </c>
      <c r="B7" s="301"/>
      <c r="C7" s="426"/>
      <c r="D7" s="426" t="s">
        <v>633</v>
      </c>
      <c r="E7" s="426" t="s">
        <v>633</v>
      </c>
      <c r="F7" s="426">
        <v>1</v>
      </c>
      <c r="G7" s="426" t="s">
        <v>633</v>
      </c>
      <c r="H7" s="426" t="s">
        <v>633</v>
      </c>
      <c r="I7" s="426" t="s">
        <v>633</v>
      </c>
      <c r="J7" s="426" t="s">
        <v>633</v>
      </c>
      <c r="K7" s="426" t="s">
        <v>633</v>
      </c>
      <c r="L7" s="426">
        <v>1</v>
      </c>
      <c r="M7" s="426" t="s">
        <v>633</v>
      </c>
      <c r="N7" s="426" t="s">
        <v>633</v>
      </c>
      <c r="O7" s="426">
        <v>2</v>
      </c>
      <c r="P7" s="426" t="s">
        <v>633</v>
      </c>
      <c r="Q7" s="427"/>
      <c r="R7" s="428">
        <v>4</v>
      </c>
    </row>
    <row r="8" spans="1:18" ht="50.1" customHeight="1">
      <c r="A8" s="435" t="s">
        <v>93</v>
      </c>
      <c r="B8" s="302"/>
      <c r="C8" s="426" t="s">
        <v>633</v>
      </c>
      <c r="D8" s="426" t="s">
        <v>633</v>
      </c>
      <c r="E8" s="426" t="s">
        <v>633</v>
      </c>
      <c r="F8" s="426">
        <v>37</v>
      </c>
      <c r="G8" s="426" t="s">
        <v>633</v>
      </c>
      <c r="H8" s="426" t="s">
        <v>633</v>
      </c>
      <c r="I8" s="426">
        <v>2</v>
      </c>
      <c r="J8" s="426">
        <v>3</v>
      </c>
      <c r="K8" s="426">
        <v>1</v>
      </c>
      <c r="L8" s="426">
        <v>19</v>
      </c>
      <c r="M8" s="426" t="s">
        <v>633</v>
      </c>
      <c r="N8" s="426" t="s">
        <v>633</v>
      </c>
      <c r="O8" s="426">
        <v>32</v>
      </c>
      <c r="P8" s="426">
        <v>10</v>
      </c>
      <c r="Q8" s="427"/>
      <c r="R8" s="428">
        <v>104</v>
      </c>
    </row>
    <row r="9" spans="1:18" ht="50.1" customHeight="1">
      <c r="A9" s="435" t="s">
        <v>91</v>
      </c>
      <c r="B9" s="303"/>
      <c r="C9" s="426" t="s">
        <v>633</v>
      </c>
      <c r="D9" s="426">
        <v>2</v>
      </c>
      <c r="E9" s="426" t="s">
        <v>633</v>
      </c>
      <c r="F9" s="426">
        <v>85</v>
      </c>
      <c r="G9" s="426" t="s">
        <v>633</v>
      </c>
      <c r="H9" s="426" t="s">
        <v>633</v>
      </c>
      <c r="I9" s="426" t="s">
        <v>633</v>
      </c>
      <c r="J9" s="426">
        <v>4</v>
      </c>
      <c r="K9" s="426" t="s">
        <v>633</v>
      </c>
      <c r="L9" s="426">
        <v>24</v>
      </c>
      <c r="M9" s="426" t="s">
        <v>633</v>
      </c>
      <c r="N9" s="426" t="s">
        <v>633</v>
      </c>
      <c r="O9" s="426">
        <v>70</v>
      </c>
      <c r="P9" s="426">
        <v>16</v>
      </c>
      <c r="Q9" s="427"/>
      <c r="R9" s="428">
        <v>201</v>
      </c>
    </row>
    <row r="10" spans="1:18" ht="50.1" customHeight="1">
      <c r="A10" s="435" t="s">
        <v>634</v>
      </c>
      <c r="B10" s="303"/>
      <c r="C10" s="426" t="s">
        <v>633</v>
      </c>
      <c r="D10" s="426" t="s">
        <v>633</v>
      </c>
      <c r="E10" s="426" t="s">
        <v>633</v>
      </c>
      <c r="F10" s="426" t="s">
        <v>633</v>
      </c>
      <c r="G10" s="426" t="s">
        <v>633</v>
      </c>
      <c r="H10" s="426" t="s">
        <v>633</v>
      </c>
      <c r="I10" s="426" t="s">
        <v>633</v>
      </c>
      <c r="J10" s="426" t="s">
        <v>633</v>
      </c>
      <c r="K10" s="426" t="s">
        <v>633</v>
      </c>
      <c r="L10" s="426" t="s">
        <v>633</v>
      </c>
      <c r="M10" s="426" t="s">
        <v>633</v>
      </c>
      <c r="N10" s="426" t="s">
        <v>633</v>
      </c>
      <c r="O10" s="426" t="s">
        <v>633</v>
      </c>
      <c r="P10" s="426" t="s">
        <v>633</v>
      </c>
      <c r="Q10" s="427"/>
      <c r="R10" s="428">
        <v>0</v>
      </c>
    </row>
    <row r="11" spans="1:18" ht="49.5" customHeight="1">
      <c r="A11" s="435" t="s">
        <v>94</v>
      </c>
      <c r="B11" s="303"/>
      <c r="C11" s="426" t="s">
        <v>633</v>
      </c>
      <c r="D11" s="426" t="s">
        <v>633</v>
      </c>
      <c r="E11" s="426" t="s">
        <v>633</v>
      </c>
      <c r="F11" s="426">
        <v>27</v>
      </c>
      <c r="G11" s="426" t="s">
        <v>633</v>
      </c>
      <c r="H11" s="426" t="s">
        <v>633</v>
      </c>
      <c r="I11" s="426" t="s">
        <v>633</v>
      </c>
      <c r="J11" s="426">
        <v>1</v>
      </c>
      <c r="K11" s="426" t="s">
        <v>633</v>
      </c>
      <c r="L11" s="426" t="s">
        <v>633</v>
      </c>
      <c r="M11" s="426" t="s">
        <v>633</v>
      </c>
      <c r="N11" s="426" t="s">
        <v>633</v>
      </c>
      <c r="O11" s="426">
        <v>26</v>
      </c>
      <c r="P11" s="426">
        <v>2</v>
      </c>
      <c r="Q11" s="429"/>
      <c r="R11" s="428">
        <v>56</v>
      </c>
    </row>
    <row r="12" spans="1:18" ht="50.1" customHeight="1">
      <c r="A12" s="435" t="s">
        <v>92</v>
      </c>
      <c r="B12" s="303"/>
      <c r="C12" s="426" t="s">
        <v>633</v>
      </c>
      <c r="D12" s="426" t="s">
        <v>633</v>
      </c>
      <c r="E12" s="426" t="s">
        <v>633</v>
      </c>
      <c r="F12" s="426">
        <v>37</v>
      </c>
      <c r="G12" s="426" t="s">
        <v>633</v>
      </c>
      <c r="H12" s="426" t="s">
        <v>633</v>
      </c>
      <c r="I12" s="426" t="s">
        <v>633</v>
      </c>
      <c r="J12" s="426" t="s">
        <v>633</v>
      </c>
      <c r="K12" s="426" t="s">
        <v>633</v>
      </c>
      <c r="L12" s="426">
        <v>1</v>
      </c>
      <c r="M12" s="426" t="s">
        <v>633</v>
      </c>
      <c r="N12" s="426" t="s">
        <v>633</v>
      </c>
      <c r="O12" s="426">
        <v>8</v>
      </c>
      <c r="P12" s="426">
        <v>2</v>
      </c>
      <c r="Q12" s="427"/>
      <c r="R12" s="428">
        <v>48</v>
      </c>
    </row>
    <row r="13" spans="1:18" ht="50.1" customHeight="1">
      <c r="A13" s="435" t="s">
        <v>635</v>
      </c>
      <c r="B13" s="303"/>
      <c r="C13" s="426" t="s">
        <v>633</v>
      </c>
      <c r="D13" s="426" t="s">
        <v>633</v>
      </c>
      <c r="E13" s="426" t="s">
        <v>633</v>
      </c>
      <c r="F13" s="426">
        <v>299</v>
      </c>
      <c r="G13" s="426" t="s">
        <v>633</v>
      </c>
      <c r="H13" s="426" t="s">
        <v>633</v>
      </c>
      <c r="I13" s="426" t="s">
        <v>633</v>
      </c>
      <c r="J13" s="426" t="s">
        <v>633</v>
      </c>
      <c r="K13" s="426" t="s">
        <v>633</v>
      </c>
      <c r="L13" s="426" t="s">
        <v>633</v>
      </c>
      <c r="M13" s="426" t="s">
        <v>633</v>
      </c>
      <c r="N13" s="426" t="s">
        <v>633</v>
      </c>
      <c r="O13" s="426" t="s">
        <v>633</v>
      </c>
      <c r="P13" s="426" t="s">
        <v>633</v>
      </c>
      <c r="Q13" s="427"/>
      <c r="R13" s="428">
        <v>299</v>
      </c>
    </row>
    <row r="14" spans="1:18" ht="50.1" customHeight="1">
      <c r="A14" s="435" t="s">
        <v>636</v>
      </c>
      <c r="B14" s="303"/>
      <c r="C14" s="426" t="s">
        <v>633</v>
      </c>
      <c r="D14" s="426" t="s">
        <v>633</v>
      </c>
      <c r="E14" s="426" t="s">
        <v>633</v>
      </c>
      <c r="F14" s="426" t="s">
        <v>633</v>
      </c>
      <c r="G14" s="426" t="s">
        <v>633</v>
      </c>
      <c r="H14" s="426" t="s">
        <v>633</v>
      </c>
      <c r="I14" s="426" t="s">
        <v>633</v>
      </c>
      <c r="J14" s="426" t="s">
        <v>633</v>
      </c>
      <c r="K14" s="426" t="s">
        <v>633</v>
      </c>
      <c r="L14" s="426" t="s">
        <v>633</v>
      </c>
      <c r="M14" s="426" t="s">
        <v>633</v>
      </c>
      <c r="N14" s="426" t="s">
        <v>633</v>
      </c>
      <c r="O14" s="426">
        <v>25</v>
      </c>
      <c r="P14" s="426" t="s">
        <v>633</v>
      </c>
      <c r="Q14" s="427"/>
      <c r="R14" s="428">
        <v>25</v>
      </c>
    </row>
    <row r="15" spans="1:18" ht="8.1" customHeight="1">
      <c r="A15" s="304"/>
      <c r="B15" s="305"/>
      <c r="C15" s="306"/>
      <c r="D15" s="306"/>
      <c r="E15" s="306"/>
      <c r="F15" s="306"/>
      <c r="G15" s="306"/>
      <c r="H15" s="306"/>
      <c r="I15" s="306"/>
      <c r="J15" s="306"/>
      <c r="K15" s="306"/>
      <c r="L15" s="306"/>
      <c r="M15" s="306"/>
      <c r="N15" s="306"/>
      <c r="O15" s="306"/>
      <c r="P15" s="306"/>
      <c r="Q15" s="305"/>
      <c r="R15" s="306"/>
    </row>
    <row r="16" spans="1:18" s="434" customFormat="1" ht="50.1" customHeight="1">
      <c r="A16" s="430" t="s">
        <v>83</v>
      </c>
      <c r="B16" s="431"/>
      <c r="C16" s="432">
        <v>0</v>
      </c>
      <c r="D16" s="432">
        <v>2</v>
      </c>
      <c r="E16" s="432">
        <v>0</v>
      </c>
      <c r="F16" s="432">
        <v>486</v>
      </c>
      <c r="G16" s="432">
        <v>0</v>
      </c>
      <c r="H16" s="432">
        <v>0</v>
      </c>
      <c r="I16" s="432">
        <v>2</v>
      </c>
      <c r="J16" s="432">
        <v>8</v>
      </c>
      <c r="K16" s="432">
        <v>1</v>
      </c>
      <c r="L16" s="432">
        <v>45</v>
      </c>
      <c r="M16" s="432">
        <v>0</v>
      </c>
      <c r="N16" s="432">
        <v>0</v>
      </c>
      <c r="O16" s="432">
        <v>163</v>
      </c>
      <c r="P16" s="432">
        <v>30</v>
      </c>
      <c r="Q16" s="433"/>
      <c r="R16" s="432">
        <v>737</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181" t="s">
        <v>95</v>
      </c>
      <c r="B30" s="128"/>
      <c r="C30" s="128"/>
      <c r="D30" s="128"/>
      <c r="E30" s="128"/>
      <c r="F30" s="128"/>
      <c r="G30" s="128"/>
      <c r="H30" s="128"/>
      <c r="I30" s="128"/>
      <c r="J30" s="128"/>
      <c r="K30" s="128"/>
      <c r="L30" s="128"/>
      <c r="M30" s="128"/>
      <c r="N30" s="128"/>
      <c r="O30" s="128"/>
      <c r="P30" s="128"/>
      <c r="Q30" s="128"/>
      <c r="R30" s="128"/>
    </row>
    <row r="31" spans="1:18" ht="14.1" customHeight="1">
      <c r="A31" s="181" t="s">
        <v>96</v>
      </c>
      <c r="B31" s="128"/>
      <c r="C31" s="128"/>
      <c r="D31" s="128"/>
      <c r="E31" s="128"/>
      <c r="F31" s="128"/>
      <c r="G31" s="128"/>
      <c r="H31" s="128"/>
      <c r="I31" s="128"/>
      <c r="J31" s="128"/>
      <c r="K31" s="128"/>
      <c r="L31" s="128"/>
      <c r="M31" s="128"/>
      <c r="N31" s="128"/>
      <c r="O31" s="128"/>
      <c r="P31" s="128"/>
      <c r="Q31" s="128"/>
      <c r="R31" s="128"/>
    </row>
    <row r="32" spans="1:18" ht="14.1" customHeight="1">
      <c r="A32" s="225"/>
    </row>
  </sheetData>
  <mergeCells count="2">
    <mergeCell ref="A3:R3"/>
    <mergeCell ref="A2:R2"/>
  </mergeCells>
  <printOptions horizontalCentered="1"/>
  <pageMargins left="0.23622047244094491" right="0.23622047244094491" top="0.74803149606299213" bottom="0.35433070866141736" header="0" footer="0.31496062992125984"/>
  <pageSetup scale="52"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3DE7E-5A88-4B3F-B0EE-6FD6E6DDBE34}">
  <dimension ref="A1:M36"/>
  <sheetViews>
    <sheetView view="pageBreakPreview" zoomScaleNormal="100" zoomScaleSheetLayoutView="100" workbookViewId="0">
      <selection activeCell="O29" sqref="O29"/>
    </sheetView>
  </sheetViews>
  <sheetFormatPr baseColWidth="10" defaultRowHeight="12.75"/>
  <cols>
    <col min="1" max="1" width="16"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599" t="s">
        <v>637</v>
      </c>
      <c r="B2" s="599"/>
      <c r="C2" s="599"/>
      <c r="D2" s="599"/>
      <c r="E2" s="599"/>
      <c r="F2" s="599"/>
      <c r="G2" s="599"/>
      <c r="H2" s="599"/>
      <c r="I2" s="599"/>
      <c r="J2" s="599"/>
      <c r="K2" s="599"/>
      <c r="L2" s="599"/>
      <c r="M2" s="599"/>
    </row>
    <row r="3" spans="1:13" ht="20.100000000000001" customHeight="1">
      <c r="A3" s="599" t="str">
        <f>UPPER(CONCATENATE("Agosto 2023"))</f>
        <v>AGOSTO 2023</v>
      </c>
      <c r="B3" s="599"/>
      <c r="C3" s="599"/>
      <c r="D3" s="599"/>
      <c r="E3" s="599"/>
      <c r="F3" s="599"/>
      <c r="G3" s="599"/>
      <c r="H3" s="599"/>
      <c r="I3" s="599"/>
      <c r="J3" s="599"/>
      <c r="K3" s="599"/>
      <c r="L3" s="599"/>
      <c r="M3" s="599"/>
    </row>
    <row r="4" spans="1:13" ht="54" customHeight="1">
      <c r="A4" s="577"/>
      <c r="B4" s="419"/>
      <c r="C4" s="190"/>
    </row>
    <row r="5" spans="1:13">
      <c r="A5" s="418" t="s">
        <v>81</v>
      </c>
      <c r="B5" s="418" t="s">
        <v>104</v>
      </c>
      <c r="C5" s="190"/>
    </row>
    <row r="6" spans="1:13">
      <c r="A6" s="417" t="s">
        <v>635</v>
      </c>
      <c r="B6" s="418">
        <v>299</v>
      </c>
      <c r="C6" s="190"/>
    </row>
    <row r="7" spans="1:13" ht="16.5">
      <c r="A7" s="417" t="s">
        <v>91</v>
      </c>
      <c r="B7" s="418">
        <v>201</v>
      </c>
      <c r="C7" s="190"/>
    </row>
    <row r="8" spans="1:13" ht="16.5">
      <c r="A8" s="417" t="s">
        <v>93</v>
      </c>
      <c r="B8" s="418">
        <v>104</v>
      </c>
      <c r="C8" s="190"/>
    </row>
    <row r="9" spans="1:13" ht="16.5">
      <c r="A9" s="417" t="s">
        <v>94</v>
      </c>
      <c r="B9" s="418">
        <v>56</v>
      </c>
      <c r="C9" s="190"/>
    </row>
    <row r="10" spans="1:13" ht="16.5">
      <c r="A10" s="417" t="s">
        <v>92</v>
      </c>
      <c r="B10" s="418">
        <v>48</v>
      </c>
      <c r="C10" s="190"/>
    </row>
    <row r="11" spans="1:13" ht="16.5">
      <c r="A11" s="417" t="s">
        <v>636</v>
      </c>
      <c r="B11" s="418">
        <v>25</v>
      </c>
      <c r="C11" s="190"/>
    </row>
    <row r="12" spans="1:13" ht="16.5">
      <c r="A12" s="417" t="s">
        <v>632</v>
      </c>
      <c r="B12" s="418">
        <v>4</v>
      </c>
      <c r="C12" s="190"/>
    </row>
    <row r="13" spans="1:13" ht="16.5">
      <c r="A13" s="417" t="s">
        <v>634</v>
      </c>
      <c r="B13" s="418">
        <v>0</v>
      </c>
      <c r="C13" s="190"/>
    </row>
    <row r="14" spans="1:13">
      <c r="A14" s="417" t="s">
        <v>83</v>
      </c>
      <c r="B14" s="418"/>
    </row>
    <row r="15" spans="1:13">
      <c r="A15" s="577"/>
      <c r="B15" s="419"/>
    </row>
    <row r="16" spans="1:13">
      <c r="A16" s="121"/>
    </row>
    <row r="17" spans="1:9">
      <c r="A17" s="121"/>
    </row>
    <row r="18" spans="1:9">
      <c r="A18" s="121"/>
    </row>
    <row r="19" spans="1:9">
      <c r="A19" s="121"/>
    </row>
    <row r="20" spans="1:9">
      <c r="A20" s="121"/>
    </row>
    <row r="21" spans="1:9">
      <c r="A21" s="121"/>
    </row>
    <row r="22" spans="1:9">
      <c r="A22" s="121"/>
    </row>
    <row r="23" spans="1:9">
      <c r="A23" s="121"/>
    </row>
    <row r="24" spans="1:9">
      <c r="A24" s="121"/>
    </row>
    <row r="25" spans="1:9">
      <c r="A25" s="121"/>
    </row>
    <row r="26" spans="1:9">
      <c r="A26" s="121"/>
    </row>
    <row r="27" spans="1:9">
      <c r="A27" s="121"/>
    </row>
    <row r="28" spans="1:9">
      <c r="A28" s="121"/>
    </row>
    <row r="29" spans="1:9">
      <c r="A29" s="121"/>
    </row>
    <row r="30" spans="1:9" ht="29.25" customHeight="1">
      <c r="A30" s="121"/>
    </row>
    <row r="31" spans="1:9" ht="18.75">
      <c r="A31" s="121"/>
      <c r="H31" s="188" t="s">
        <v>97</v>
      </c>
      <c r="I31" s="308">
        <v>737</v>
      </c>
    </row>
    <row r="32" spans="1:9">
      <c r="A32" s="121"/>
    </row>
    <row r="33" spans="1:1">
      <c r="A33" s="121"/>
    </row>
    <row r="34" spans="1:1" s="282" customFormat="1" ht="12" customHeight="1">
      <c r="A34" s="182" t="s">
        <v>95</v>
      </c>
    </row>
    <row r="35" spans="1:1" s="282" customFormat="1" ht="12" customHeight="1">
      <c r="A35" s="182" t="s">
        <v>96</v>
      </c>
    </row>
    <row r="36" spans="1:1" s="282" customFormat="1" ht="12" customHeight="1">
      <c r="A36" s="307"/>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79"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5D5D1-4CFE-4BFB-838D-5AD7C675828F}">
  <dimension ref="A1:N43"/>
  <sheetViews>
    <sheetView view="pageBreakPreview" zoomScale="85" zoomScaleNormal="100" zoomScaleSheetLayoutView="85" workbookViewId="0">
      <selection activeCell="P40" sqref="P40"/>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599" t="s">
        <v>638</v>
      </c>
      <c r="B2" s="599"/>
      <c r="C2" s="599"/>
      <c r="D2" s="599"/>
      <c r="E2" s="599"/>
      <c r="F2" s="599"/>
      <c r="G2" s="599"/>
      <c r="H2" s="599"/>
      <c r="I2" s="599"/>
      <c r="J2" s="599"/>
      <c r="K2" s="599"/>
      <c r="L2" s="599"/>
      <c r="M2" s="599"/>
      <c r="N2" s="599"/>
    </row>
    <row r="3" spans="1:14" ht="21.95" customHeight="1">
      <c r="A3" s="599" t="str">
        <f>UPPER(CONCATENATE("Agosto 2023"))</f>
        <v>AGOSTO 2023</v>
      </c>
      <c r="B3" s="599"/>
      <c r="C3" s="599"/>
      <c r="D3" s="599"/>
      <c r="E3" s="599"/>
      <c r="F3" s="599"/>
      <c r="G3" s="599"/>
      <c r="H3" s="599"/>
      <c r="I3" s="599"/>
      <c r="J3" s="599"/>
      <c r="K3" s="599"/>
      <c r="L3" s="599"/>
      <c r="M3" s="599"/>
      <c r="N3" s="599"/>
    </row>
    <row r="4" spans="1:14">
      <c r="A4" s="121"/>
    </row>
    <row r="5" spans="1:14">
      <c r="A5" s="200" t="s">
        <v>2</v>
      </c>
      <c r="B5" s="200" t="s">
        <v>104</v>
      </c>
    </row>
    <row r="6" spans="1:14" ht="16.5">
      <c r="A6" s="201" t="s">
        <v>625</v>
      </c>
      <c r="B6" s="200">
        <v>85</v>
      </c>
    </row>
    <row r="7" spans="1:14">
      <c r="A7" s="201" t="s">
        <v>616</v>
      </c>
      <c r="B7" s="200">
        <v>66</v>
      </c>
    </row>
    <row r="8" spans="1:14">
      <c r="A8" s="201" t="s">
        <v>622</v>
      </c>
      <c r="B8" s="200">
        <v>45</v>
      </c>
    </row>
    <row r="9" spans="1:14">
      <c r="A9" s="201" t="s">
        <v>626</v>
      </c>
      <c r="B9" s="200">
        <v>30</v>
      </c>
    </row>
    <row r="10" spans="1:14">
      <c r="A10" s="201" t="s">
        <v>620</v>
      </c>
      <c r="B10" s="200">
        <v>8</v>
      </c>
    </row>
    <row r="11" spans="1:14">
      <c r="A11" s="201" t="s">
        <v>670</v>
      </c>
      <c r="B11" s="200">
        <v>2</v>
      </c>
    </row>
    <row r="12" spans="1:14">
      <c r="A12" s="201" t="s">
        <v>619</v>
      </c>
      <c r="B12" s="200">
        <v>2</v>
      </c>
    </row>
    <row r="13" spans="1:14">
      <c r="A13" s="201" t="s">
        <v>621</v>
      </c>
      <c r="B13" s="200">
        <v>1</v>
      </c>
    </row>
    <row r="14" spans="1:14">
      <c r="A14" s="201" t="s">
        <v>669</v>
      </c>
      <c r="B14" s="200">
        <v>0</v>
      </c>
    </row>
    <row r="15" spans="1:14">
      <c r="A15" s="201" t="s">
        <v>615</v>
      </c>
      <c r="B15" s="200">
        <v>0</v>
      </c>
    </row>
    <row r="16" spans="1:14">
      <c r="A16" s="201" t="s">
        <v>617</v>
      </c>
      <c r="B16" s="200">
        <v>0</v>
      </c>
    </row>
    <row r="17" spans="1:2">
      <c r="A17" s="201" t="s">
        <v>618</v>
      </c>
      <c r="B17" s="200">
        <v>0</v>
      </c>
    </row>
    <row r="18" spans="1:2">
      <c r="A18" s="201" t="s">
        <v>623</v>
      </c>
      <c r="B18" s="200">
        <v>0</v>
      </c>
    </row>
    <row r="19" spans="1:2">
      <c r="A19" s="201" t="s">
        <v>624</v>
      </c>
      <c r="B19" s="200">
        <v>0</v>
      </c>
    </row>
    <row r="20" spans="1:2">
      <c r="A20" s="201" t="s">
        <v>83</v>
      </c>
      <c r="B20" s="200"/>
    </row>
    <row r="23" spans="1:2" ht="16.5">
      <c r="A23" s="200" t="s">
        <v>612</v>
      </c>
      <c r="B23" s="200" t="s">
        <v>104</v>
      </c>
    </row>
    <row r="24" spans="1:2">
      <c r="A24" s="201" t="s">
        <v>616</v>
      </c>
      <c r="B24" s="200">
        <v>486</v>
      </c>
    </row>
    <row r="25" spans="1:2" ht="16.5">
      <c r="A25" s="201" t="s">
        <v>625</v>
      </c>
      <c r="B25" s="200">
        <v>163</v>
      </c>
    </row>
    <row r="26" spans="1:2">
      <c r="A26" s="201" t="s">
        <v>622</v>
      </c>
      <c r="B26" s="200">
        <v>45</v>
      </c>
    </row>
    <row r="27" spans="1:2">
      <c r="A27" s="201" t="s">
        <v>626</v>
      </c>
      <c r="B27" s="200">
        <v>30</v>
      </c>
    </row>
    <row r="28" spans="1:2">
      <c r="A28" s="201" t="s">
        <v>620</v>
      </c>
      <c r="B28" s="200">
        <v>8</v>
      </c>
    </row>
    <row r="29" spans="1:2">
      <c r="A29" s="201" t="s">
        <v>619</v>
      </c>
      <c r="B29" s="200">
        <v>2</v>
      </c>
    </row>
    <row r="30" spans="1:2">
      <c r="A30" s="201" t="s">
        <v>670</v>
      </c>
      <c r="B30" s="200">
        <v>2</v>
      </c>
    </row>
    <row r="31" spans="1:2">
      <c r="A31" s="201" t="s">
        <v>621</v>
      </c>
      <c r="B31" s="200">
        <v>1</v>
      </c>
    </row>
    <row r="32" spans="1:2">
      <c r="A32" s="201" t="s">
        <v>611</v>
      </c>
      <c r="B32" s="200">
        <v>0</v>
      </c>
    </row>
    <row r="33" spans="1:12">
      <c r="A33" s="201" t="s">
        <v>615</v>
      </c>
      <c r="B33" s="200">
        <v>0</v>
      </c>
    </row>
    <row r="34" spans="1:12">
      <c r="A34" s="201" t="s">
        <v>617</v>
      </c>
      <c r="B34" s="200">
        <v>0</v>
      </c>
    </row>
    <row r="35" spans="1:12">
      <c r="A35" s="201" t="s">
        <v>618</v>
      </c>
      <c r="B35" s="200">
        <v>0</v>
      </c>
    </row>
    <row r="36" spans="1:12">
      <c r="A36" s="201" t="s">
        <v>623</v>
      </c>
      <c r="B36" s="200">
        <v>0</v>
      </c>
    </row>
    <row r="37" spans="1:12">
      <c r="A37" s="201" t="s">
        <v>624</v>
      </c>
      <c r="B37" s="200">
        <v>0</v>
      </c>
    </row>
    <row r="38" spans="1:12">
      <c r="A38" s="201" t="s">
        <v>83</v>
      </c>
      <c r="B38" s="200"/>
    </row>
    <row r="39" spans="1:12" ht="15.75">
      <c r="A39" s="121"/>
      <c r="E39" s="223" t="s">
        <v>97</v>
      </c>
      <c r="F39" s="309">
        <v>239</v>
      </c>
      <c r="K39" s="223" t="s">
        <v>97</v>
      </c>
      <c r="L39" s="309">
        <v>737</v>
      </c>
    </row>
    <row r="40" spans="1:12">
      <c r="A40" s="121"/>
    </row>
    <row r="41" spans="1:12" s="282" customFormat="1" ht="12" customHeight="1">
      <c r="A41" s="182" t="s">
        <v>95</v>
      </c>
    </row>
    <row r="42" spans="1:12" s="282" customFormat="1" ht="12" customHeight="1">
      <c r="A42" s="182" t="s">
        <v>96</v>
      </c>
    </row>
    <row r="43" spans="1:12" s="282" customFormat="1" ht="12" customHeight="1">
      <c r="A43" s="307"/>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4"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011AB-8F5C-4C3A-A1A4-ECB1A555315C}">
  <sheetPr>
    <tabColor theme="0" tint="-0.14999847407452621"/>
    <pageSetUpPr fitToPage="1"/>
  </sheetPr>
  <dimension ref="A1:N65"/>
  <sheetViews>
    <sheetView view="pageBreakPreview" topLeftCell="A9" zoomScale="55" zoomScaleNormal="55" zoomScaleSheetLayoutView="55" workbookViewId="0">
      <selection activeCell="M8" sqref="M8:M60"/>
    </sheetView>
  </sheetViews>
  <sheetFormatPr baseColWidth="10" defaultRowHeight="12.75"/>
  <cols>
    <col min="1" max="1" width="73.5703125" style="311" customWidth="1"/>
    <col min="2" max="2" width="1.42578125" style="311" customWidth="1"/>
    <col min="3" max="3" width="41.42578125" style="311" customWidth="1"/>
    <col min="4" max="4" width="1.42578125" style="311" customWidth="1"/>
    <col min="5" max="7" width="26.5703125" style="311" customWidth="1"/>
    <col min="8" max="8" width="1.42578125" style="311" customWidth="1"/>
    <col min="9" max="11" width="26.5703125" style="311" customWidth="1"/>
    <col min="12" max="12" width="1.42578125" style="311" customWidth="1"/>
    <col min="13" max="13" width="36.28515625" style="311" customWidth="1"/>
    <col min="14" max="14" width="1.42578125" style="311" customWidth="1"/>
    <col min="15" max="16384" width="11.42578125" style="311"/>
  </cols>
  <sheetData>
    <row r="1" spans="1:14">
      <c r="A1" s="310" t="s">
        <v>62</v>
      </c>
      <c r="B1" s="310"/>
      <c r="C1" s="310"/>
      <c r="D1" s="310"/>
      <c r="E1" s="310"/>
      <c r="F1" s="310"/>
      <c r="G1" s="310"/>
      <c r="H1" s="310"/>
      <c r="I1" s="310"/>
      <c r="J1" s="310"/>
      <c r="K1" s="310"/>
      <c r="L1" s="310"/>
      <c r="M1" s="310"/>
      <c r="N1" s="310"/>
    </row>
    <row r="2" spans="1:14" ht="27.75">
      <c r="A2" s="603" t="s">
        <v>649</v>
      </c>
      <c r="B2" s="603"/>
      <c r="C2" s="603"/>
      <c r="D2" s="603"/>
      <c r="E2" s="603"/>
      <c r="F2" s="603"/>
      <c r="G2" s="603"/>
      <c r="H2" s="603"/>
      <c r="I2" s="603"/>
      <c r="J2" s="603"/>
      <c r="K2" s="603"/>
      <c r="L2" s="603"/>
      <c r="M2" s="603"/>
      <c r="N2" s="603"/>
    </row>
    <row r="3" spans="1:14" ht="27.75">
      <c r="A3" s="603" t="str">
        <f>UPPER(CONCATENATE("AGOSTO 2023"))</f>
        <v>AGOSTO 2023</v>
      </c>
      <c r="B3" s="603"/>
      <c r="C3" s="603"/>
      <c r="D3" s="603"/>
      <c r="E3" s="603"/>
      <c r="F3" s="603"/>
      <c r="G3" s="603"/>
      <c r="H3" s="603"/>
      <c r="I3" s="603"/>
      <c r="J3" s="603"/>
      <c r="K3" s="603"/>
      <c r="L3" s="603"/>
      <c r="M3" s="603"/>
      <c r="N3" s="603"/>
    </row>
    <row r="4" spans="1:14">
      <c r="A4" s="312"/>
      <c r="B4" s="310"/>
      <c r="C4" s="310"/>
      <c r="D4" s="310"/>
      <c r="E4" s="310"/>
      <c r="F4" s="310"/>
      <c r="G4" s="310"/>
      <c r="H4" s="310"/>
      <c r="I4" s="310"/>
      <c r="J4" s="310"/>
      <c r="K4" s="310"/>
      <c r="L4" s="310"/>
      <c r="M4" s="310"/>
      <c r="N4" s="310"/>
    </row>
    <row r="5" spans="1:14" ht="38.25" customHeight="1">
      <c r="A5" s="604" t="s">
        <v>100</v>
      </c>
      <c r="B5" s="313"/>
      <c r="C5" s="604" t="s">
        <v>730</v>
      </c>
      <c r="D5" s="313"/>
      <c r="E5" s="606" t="s">
        <v>650</v>
      </c>
      <c r="F5" s="607"/>
      <c r="G5" s="608" t="s">
        <v>104</v>
      </c>
      <c r="H5" s="313"/>
      <c r="I5" s="606" t="s">
        <v>651</v>
      </c>
      <c r="J5" s="607"/>
      <c r="K5" s="610" t="s">
        <v>104</v>
      </c>
      <c r="L5" s="313"/>
      <c r="M5" s="611" t="s">
        <v>731</v>
      </c>
      <c r="N5" s="313"/>
    </row>
    <row r="6" spans="1:14" ht="38.25">
      <c r="A6" s="605"/>
      <c r="B6" s="313"/>
      <c r="C6" s="605"/>
      <c r="D6" s="313"/>
      <c r="E6" s="314" t="s">
        <v>105</v>
      </c>
      <c r="F6" s="314" t="s">
        <v>106</v>
      </c>
      <c r="G6" s="609"/>
      <c r="H6" s="313"/>
      <c r="I6" s="315" t="s">
        <v>105</v>
      </c>
      <c r="J6" s="315" t="s">
        <v>106</v>
      </c>
      <c r="K6" s="605"/>
      <c r="L6" s="313"/>
      <c r="M6" s="612"/>
      <c r="N6" s="313"/>
    </row>
    <row r="7" spans="1:14" ht="6" customHeight="1">
      <c r="A7" s="312"/>
      <c r="B7" s="312"/>
      <c r="C7" s="312"/>
      <c r="D7" s="312"/>
      <c r="E7" s="312"/>
      <c r="F7" s="312"/>
      <c r="G7" s="312"/>
      <c r="H7" s="312"/>
      <c r="I7" s="312"/>
      <c r="J7" s="312"/>
      <c r="K7" s="312"/>
      <c r="L7" s="312"/>
      <c r="M7" s="312"/>
      <c r="N7" s="312"/>
    </row>
    <row r="8" spans="1:14" ht="18.75">
      <c r="A8" s="316" t="s">
        <v>108</v>
      </c>
      <c r="B8" s="312"/>
      <c r="C8" s="317">
        <v>2043</v>
      </c>
      <c r="D8" s="318"/>
      <c r="E8" s="319">
        <v>196</v>
      </c>
      <c r="F8" s="319">
        <v>27</v>
      </c>
      <c r="G8" s="317">
        <v>223</v>
      </c>
      <c r="H8" s="318"/>
      <c r="I8" s="320">
        <v>181</v>
      </c>
      <c r="J8" s="320">
        <v>17</v>
      </c>
      <c r="K8" s="317">
        <v>198</v>
      </c>
      <c r="L8" s="318"/>
      <c r="M8" s="317">
        <v>2068</v>
      </c>
      <c r="N8" s="312"/>
    </row>
    <row r="9" spans="1:14" ht="18.75">
      <c r="A9" s="316" t="s">
        <v>109</v>
      </c>
      <c r="B9" s="312"/>
      <c r="C9" s="317">
        <v>13828</v>
      </c>
      <c r="D9" s="318"/>
      <c r="E9" s="319">
        <v>1687</v>
      </c>
      <c r="F9" s="319">
        <v>146</v>
      </c>
      <c r="G9" s="317">
        <v>1833</v>
      </c>
      <c r="H9" s="318"/>
      <c r="I9" s="320">
        <v>1688</v>
      </c>
      <c r="J9" s="320">
        <v>145</v>
      </c>
      <c r="K9" s="317">
        <v>1833</v>
      </c>
      <c r="L9" s="318"/>
      <c r="M9" s="317">
        <v>13828</v>
      </c>
      <c r="N9" s="312"/>
    </row>
    <row r="10" spans="1:14" ht="18.75">
      <c r="A10" s="316" t="s">
        <v>110</v>
      </c>
      <c r="B10" s="312"/>
      <c r="C10" s="317">
        <v>1286</v>
      </c>
      <c r="D10" s="318"/>
      <c r="E10" s="319">
        <v>37</v>
      </c>
      <c r="F10" s="319">
        <v>4</v>
      </c>
      <c r="G10" s="317">
        <v>41</v>
      </c>
      <c r="H10" s="318"/>
      <c r="I10" s="320">
        <v>27</v>
      </c>
      <c r="J10" s="320"/>
      <c r="K10" s="317">
        <v>27</v>
      </c>
      <c r="L10" s="318"/>
      <c r="M10" s="317">
        <v>1300</v>
      </c>
      <c r="N10" s="312"/>
    </row>
    <row r="11" spans="1:14" ht="18.75">
      <c r="A11" s="316" t="s">
        <v>111</v>
      </c>
      <c r="B11" s="312"/>
      <c r="C11" s="317">
        <v>986</v>
      </c>
      <c r="D11" s="318"/>
      <c r="E11" s="319">
        <v>36</v>
      </c>
      <c r="F11" s="319">
        <v>3</v>
      </c>
      <c r="G11" s="317">
        <v>39</v>
      </c>
      <c r="H11" s="318"/>
      <c r="I11" s="320">
        <v>21</v>
      </c>
      <c r="J11" s="320">
        <v>4</v>
      </c>
      <c r="K11" s="317">
        <v>25</v>
      </c>
      <c r="L11" s="318"/>
      <c r="M11" s="317">
        <v>1000</v>
      </c>
      <c r="N11" s="312"/>
    </row>
    <row r="12" spans="1:14" ht="18.75">
      <c r="A12" s="316" t="s">
        <v>114</v>
      </c>
      <c r="B12" s="312"/>
      <c r="C12" s="317">
        <v>5407</v>
      </c>
      <c r="D12" s="318"/>
      <c r="E12" s="319">
        <v>260</v>
      </c>
      <c r="F12" s="319">
        <v>24</v>
      </c>
      <c r="G12" s="317">
        <v>284</v>
      </c>
      <c r="H12" s="318"/>
      <c r="I12" s="320">
        <v>176</v>
      </c>
      <c r="J12" s="320">
        <v>26</v>
      </c>
      <c r="K12" s="317">
        <v>202</v>
      </c>
      <c r="L12" s="318"/>
      <c r="M12" s="317">
        <v>5489</v>
      </c>
      <c r="N12" s="312"/>
    </row>
    <row r="13" spans="1:14" ht="18.75">
      <c r="A13" s="316" t="s">
        <v>115</v>
      </c>
      <c r="B13" s="312"/>
      <c r="C13" s="317">
        <v>8845</v>
      </c>
      <c r="D13" s="318"/>
      <c r="E13" s="319">
        <v>479</v>
      </c>
      <c r="F13" s="319">
        <v>32</v>
      </c>
      <c r="G13" s="317">
        <v>511</v>
      </c>
      <c r="H13" s="318"/>
      <c r="I13" s="320">
        <v>502</v>
      </c>
      <c r="J13" s="320">
        <v>43</v>
      </c>
      <c r="K13" s="317">
        <v>545</v>
      </c>
      <c r="L13" s="318"/>
      <c r="M13" s="317">
        <v>8811</v>
      </c>
      <c r="N13" s="312"/>
    </row>
    <row r="14" spans="1:14" ht="18.75">
      <c r="A14" s="316" t="s">
        <v>116</v>
      </c>
      <c r="B14" s="312"/>
      <c r="C14" s="317">
        <v>25863</v>
      </c>
      <c r="D14" s="318"/>
      <c r="E14" s="319">
        <v>2019</v>
      </c>
      <c r="F14" s="319">
        <v>249</v>
      </c>
      <c r="G14" s="317">
        <v>2268</v>
      </c>
      <c r="H14" s="318"/>
      <c r="I14" s="320">
        <v>2031</v>
      </c>
      <c r="J14" s="320">
        <v>250</v>
      </c>
      <c r="K14" s="317">
        <v>2281</v>
      </c>
      <c r="L14" s="318"/>
      <c r="M14" s="317">
        <v>25850</v>
      </c>
      <c r="N14" s="312"/>
    </row>
    <row r="15" spans="1:14" ht="18.75">
      <c r="A15" s="316" t="s">
        <v>112</v>
      </c>
      <c r="B15" s="312"/>
      <c r="C15" s="317">
        <v>4531</v>
      </c>
      <c r="D15" s="318"/>
      <c r="E15" s="319">
        <v>677</v>
      </c>
      <c r="F15" s="319">
        <v>38</v>
      </c>
      <c r="G15" s="317">
        <v>715</v>
      </c>
      <c r="H15" s="318"/>
      <c r="I15" s="320">
        <v>714</v>
      </c>
      <c r="J15" s="320">
        <v>40</v>
      </c>
      <c r="K15" s="317">
        <v>754</v>
      </c>
      <c r="L15" s="318"/>
      <c r="M15" s="317">
        <v>4492</v>
      </c>
      <c r="N15" s="312"/>
    </row>
    <row r="16" spans="1:14" ht="18.75">
      <c r="A16" s="316" t="s">
        <v>113</v>
      </c>
      <c r="B16" s="312"/>
      <c r="C16" s="317">
        <v>1255</v>
      </c>
      <c r="D16" s="318"/>
      <c r="E16" s="319">
        <v>70</v>
      </c>
      <c r="F16" s="319">
        <v>14</v>
      </c>
      <c r="G16" s="317">
        <v>84</v>
      </c>
      <c r="H16" s="318"/>
      <c r="I16" s="320">
        <v>65</v>
      </c>
      <c r="J16" s="320">
        <v>11</v>
      </c>
      <c r="K16" s="317">
        <v>76</v>
      </c>
      <c r="L16" s="318"/>
      <c r="M16" s="317">
        <v>1263</v>
      </c>
      <c r="N16" s="312"/>
    </row>
    <row r="17" spans="1:14" ht="18.75">
      <c r="A17" s="316" t="s">
        <v>117</v>
      </c>
      <c r="B17" s="312"/>
      <c r="C17" s="317">
        <v>4051</v>
      </c>
      <c r="D17" s="318"/>
      <c r="E17" s="319">
        <v>210</v>
      </c>
      <c r="F17" s="319">
        <v>27</v>
      </c>
      <c r="G17" s="317">
        <v>237</v>
      </c>
      <c r="H17" s="318"/>
      <c r="I17" s="320">
        <v>171</v>
      </c>
      <c r="J17" s="320">
        <v>28</v>
      </c>
      <c r="K17" s="317">
        <v>199</v>
      </c>
      <c r="L17" s="318"/>
      <c r="M17" s="317">
        <v>4089</v>
      </c>
      <c r="N17" s="312"/>
    </row>
    <row r="18" spans="1:14" ht="18.75">
      <c r="A18" s="316" t="s">
        <v>122</v>
      </c>
      <c r="B18" s="312"/>
      <c r="C18" s="317">
        <v>35441</v>
      </c>
      <c r="D18" s="318"/>
      <c r="E18" s="319">
        <v>692</v>
      </c>
      <c r="F18" s="319">
        <v>99</v>
      </c>
      <c r="G18" s="317">
        <v>791</v>
      </c>
      <c r="H18" s="318"/>
      <c r="I18" s="320">
        <v>704</v>
      </c>
      <c r="J18" s="320">
        <v>44</v>
      </c>
      <c r="K18" s="317">
        <v>748</v>
      </c>
      <c r="L18" s="318"/>
      <c r="M18" s="317">
        <v>35484</v>
      </c>
      <c r="N18" s="312"/>
    </row>
    <row r="19" spans="1:14" ht="18.75">
      <c r="A19" s="316" t="s">
        <v>118</v>
      </c>
      <c r="B19" s="312"/>
      <c r="C19" s="317">
        <v>7274</v>
      </c>
      <c r="D19" s="318"/>
      <c r="E19" s="319">
        <v>599</v>
      </c>
      <c r="F19" s="319">
        <v>43</v>
      </c>
      <c r="G19" s="317">
        <v>642</v>
      </c>
      <c r="H19" s="318"/>
      <c r="I19" s="320">
        <v>668</v>
      </c>
      <c r="J19" s="320">
        <v>52</v>
      </c>
      <c r="K19" s="317">
        <v>720</v>
      </c>
      <c r="L19" s="318"/>
      <c r="M19" s="317">
        <v>7196</v>
      </c>
      <c r="N19" s="312"/>
    </row>
    <row r="20" spans="1:14" ht="18.75">
      <c r="A20" s="316" t="s">
        <v>119</v>
      </c>
      <c r="B20" s="312"/>
      <c r="C20" s="317">
        <v>4018</v>
      </c>
      <c r="D20" s="318"/>
      <c r="E20" s="319">
        <v>104</v>
      </c>
      <c r="F20" s="319">
        <v>5</v>
      </c>
      <c r="G20" s="317">
        <v>109</v>
      </c>
      <c r="H20" s="318"/>
      <c r="I20" s="320">
        <v>102</v>
      </c>
      <c r="J20" s="320">
        <v>8</v>
      </c>
      <c r="K20" s="317">
        <v>110</v>
      </c>
      <c r="L20" s="318"/>
      <c r="M20" s="317">
        <v>4017</v>
      </c>
      <c r="N20" s="312"/>
    </row>
    <row r="21" spans="1:14" ht="18.75">
      <c r="A21" s="316" t="s">
        <v>120</v>
      </c>
      <c r="B21" s="312"/>
      <c r="C21" s="317">
        <v>5064</v>
      </c>
      <c r="D21" s="318"/>
      <c r="E21" s="319">
        <v>222</v>
      </c>
      <c r="F21" s="319">
        <v>31</v>
      </c>
      <c r="G21" s="317">
        <v>253</v>
      </c>
      <c r="H21" s="318"/>
      <c r="I21" s="320">
        <v>196</v>
      </c>
      <c r="J21" s="320">
        <v>22</v>
      </c>
      <c r="K21" s="317">
        <v>218</v>
      </c>
      <c r="L21" s="318"/>
      <c r="M21" s="317">
        <v>5099</v>
      </c>
      <c r="N21" s="312"/>
    </row>
    <row r="22" spans="1:14" ht="18.75">
      <c r="A22" s="316" t="s">
        <v>121</v>
      </c>
      <c r="B22" s="312"/>
      <c r="C22" s="317">
        <v>13469</v>
      </c>
      <c r="D22" s="318"/>
      <c r="E22" s="319">
        <v>468</v>
      </c>
      <c r="F22" s="319">
        <v>34</v>
      </c>
      <c r="G22" s="317">
        <v>502</v>
      </c>
      <c r="H22" s="318"/>
      <c r="I22" s="320">
        <v>471</v>
      </c>
      <c r="J22" s="320">
        <v>30</v>
      </c>
      <c r="K22" s="317">
        <v>501</v>
      </c>
      <c r="L22" s="318"/>
      <c r="M22" s="317">
        <v>13470</v>
      </c>
      <c r="N22" s="312"/>
    </row>
    <row r="23" spans="1:14" ht="18.75">
      <c r="A23" s="316" t="s">
        <v>123</v>
      </c>
      <c r="B23" s="312"/>
      <c r="C23" s="317">
        <v>6537</v>
      </c>
      <c r="D23" s="318"/>
      <c r="E23" s="319">
        <v>213</v>
      </c>
      <c r="F23" s="319">
        <v>7</v>
      </c>
      <c r="G23" s="317">
        <v>220</v>
      </c>
      <c r="H23" s="318"/>
      <c r="I23" s="320">
        <v>175</v>
      </c>
      <c r="J23" s="320">
        <v>5</v>
      </c>
      <c r="K23" s="317">
        <v>180</v>
      </c>
      <c r="L23" s="318"/>
      <c r="M23" s="317">
        <v>6577</v>
      </c>
      <c r="N23" s="312"/>
    </row>
    <row r="24" spans="1:14" ht="18.75">
      <c r="A24" s="316" t="s">
        <v>124</v>
      </c>
      <c r="B24" s="312"/>
      <c r="C24" s="317">
        <v>3839</v>
      </c>
      <c r="D24" s="318"/>
      <c r="E24" s="319">
        <v>73</v>
      </c>
      <c r="F24" s="319">
        <v>5</v>
      </c>
      <c r="G24" s="317">
        <v>78</v>
      </c>
      <c r="H24" s="318"/>
      <c r="I24" s="320">
        <v>50</v>
      </c>
      <c r="J24" s="320">
        <v>5</v>
      </c>
      <c r="K24" s="317">
        <v>55</v>
      </c>
      <c r="L24" s="318"/>
      <c r="M24" s="317">
        <v>3862</v>
      </c>
      <c r="N24" s="312"/>
    </row>
    <row r="25" spans="1:14" ht="18.75">
      <c r="A25" s="316" t="s">
        <v>125</v>
      </c>
      <c r="B25" s="312"/>
      <c r="C25" s="317">
        <v>2588</v>
      </c>
      <c r="D25" s="318"/>
      <c r="E25" s="319">
        <v>405</v>
      </c>
      <c r="F25" s="319">
        <v>38</v>
      </c>
      <c r="G25" s="317">
        <v>443</v>
      </c>
      <c r="H25" s="318"/>
      <c r="I25" s="320">
        <v>371</v>
      </c>
      <c r="J25" s="320">
        <v>36</v>
      </c>
      <c r="K25" s="317">
        <v>407</v>
      </c>
      <c r="L25" s="318"/>
      <c r="M25" s="317">
        <v>2624</v>
      </c>
      <c r="N25" s="312"/>
    </row>
    <row r="26" spans="1:14" ht="18.75">
      <c r="A26" s="316" t="s">
        <v>126</v>
      </c>
      <c r="B26" s="312"/>
      <c r="C26" s="317">
        <v>10412</v>
      </c>
      <c r="D26" s="318"/>
      <c r="E26" s="319">
        <v>755</v>
      </c>
      <c r="F26" s="319">
        <v>76</v>
      </c>
      <c r="G26" s="317">
        <v>831</v>
      </c>
      <c r="H26" s="318"/>
      <c r="I26" s="320">
        <v>729</v>
      </c>
      <c r="J26" s="320">
        <v>59</v>
      </c>
      <c r="K26" s="317">
        <v>788</v>
      </c>
      <c r="L26" s="318"/>
      <c r="M26" s="317">
        <v>10455</v>
      </c>
      <c r="N26" s="312"/>
    </row>
    <row r="27" spans="1:14" ht="18.75">
      <c r="A27" s="316" t="s">
        <v>127</v>
      </c>
      <c r="B27" s="312"/>
      <c r="C27" s="317">
        <v>3896</v>
      </c>
      <c r="D27" s="318"/>
      <c r="E27" s="319">
        <v>110</v>
      </c>
      <c r="F27" s="319">
        <v>6</v>
      </c>
      <c r="G27" s="317">
        <v>116</v>
      </c>
      <c r="H27" s="318"/>
      <c r="I27" s="320">
        <v>100</v>
      </c>
      <c r="J27" s="320">
        <v>7</v>
      </c>
      <c r="K27" s="317">
        <v>107</v>
      </c>
      <c r="L27" s="318"/>
      <c r="M27" s="317">
        <v>3905</v>
      </c>
      <c r="N27" s="312"/>
    </row>
    <row r="28" spans="1:14" ht="18.75">
      <c r="A28" s="316" t="s">
        <v>128</v>
      </c>
      <c r="B28" s="312"/>
      <c r="C28" s="317">
        <v>8044</v>
      </c>
      <c r="D28" s="318"/>
      <c r="E28" s="319">
        <v>349</v>
      </c>
      <c r="F28" s="319">
        <v>76</v>
      </c>
      <c r="G28" s="317">
        <v>425</v>
      </c>
      <c r="H28" s="318"/>
      <c r="I28" s="320">
        <v>325</v>
      </c>
      <c r="J28" s="320">
        <v>79</v>
      </c>
      <c r="K28" s="317">
        <v>404</v>
      </c>
      <c r="L28" s="318"/>
      <c r="M28" s="317">
        <v>8065</v>
      </c>
      <c r="N28" s="312"/>
    </row>
    <row r="29" spans="1:14" ht="18.75">
      <c r="A29" s="316" t="s">
        <v>129</v>
      </c>
      <c r="B29" s="312"/>
      <c r="C29" s="317">
        <v>3108</v>
      </c>
      <c r="D29" s="318"/>
      <c r="E29" s="319">
        <v>230</v>
      </c>
      <c r="F29" s="319">
        <v>25</v>
      </c>
      <c r="G29" s="317">
        <v>255</v>
      </c>
      <c r="H29" s="318"/>
      <c r="I29" s="320">
        <v>203</v>
      </c>
      <c r="J29" s="320">
        <v>28</v>
      </c>
      <c r="K29" s="317">
        <v>231</v>
      </c>
      <c r="L29" s="318"/>
      <c r="M29" s="317">
        <v>3132</v>
      </c>
      <c r="N29" s="312"/>
    </row>
    <row r="30" spans="1:14" ht="18.75">
      <c r="A30" s="316" t="s">
        <v>130</v>
      </c>
      <c r="B30" s="312"/>
      <c r="C30" s="317">
        <v>3601</v>
      </c>
      <c r="D30" s="318"/>
      <c r="E30" s="319">
        <v>258</v>
      </c>
      <c r="F30" s="319">
        <v>23</v>
      </c>
      <c r="G30" s="317">
        <v>281</v>
      </c>
      <c r="H30" s="318"/>
      <c r="I30" s="320">
        <v>223</v>
      </c>
      <c r="J30" s="320">
        <v>17</v>
      </c>
      <c r="K30" s="317">
        <v>240</v>
      </c>
      <c r="L30" s="318"/>
      <c r="M30" s="317">
        <v>3642</v>
      </c>
      <c r="N30" s="312"/>
    </row>
    <row r="31" spans="1:14" ht="18.75">
      <c r="A31" s="316" t="s">
        <v>131</v>
      </c>
      <c r="B31" s="312"/>
      <c r="C31" s="317">
        <v>2864</v>
      </c>
      <c r="D31" s="318"/>
      <c r="E31" s="319">
        <v>254</v>
      </c>
      <c r="F31" s="319">
        <v>36</v>
      </c>
      <c r="G31" s="317">
        <v>290</v>
      </c>
      <c r="H31" s="318"/>
      <c r="I31" s="320">
        <v>188</v>
      </c>
      <c r="J31" s="320">
        <v>18</v>
      </c>
      <c r="K31" s="317">
        <v>206</v>
      </c>
      <c r="L31" s="318"/>
      <c r="M31" s="317">
        <v>2948</v>
      </c>
      <c r="N31" s="312"/>
    </row>
    <row r="32" spans="1:14" ht="18.75">
      <c r="A32" s="316" t="s">
        <v>132</v>
      </c>
      <c r="B32" s="312"/>
      <c r="C32" s="317">
        <v>4103</v>
      </c>
      <c r="D32" s="318"/>
      <c r="E32" s="319">
        <v>147</v>
      </c>
      <c r="F32" s="319">
        <v>8</v>
      </c>
      <c r="G32" s="317">
        <v>155</v>
      </c>
      <c r="H32" s="318"/>
      <c r="I32" s="320">
        <v>146</v>
      </c>
      <c r="J32" s="320">
        <v>7</v>
      </c>
      <c r="K32" s="317">
        <v>153</v>
      </c>
      <c r="L32" s="318"/>
      <c r="M32" s="317">
        <v>4105</v>
      </c>
      <c r="N32" s="312"/>
    </row>
    <row r="33" spans="1:14" ht="18.75">
      <c r="A33" s="316" t="s">
        <v>133</v>
      </c>
      <c r="B33" s="312"/>
      <c r="C33" s="317">
        <v>10616</v>
      </c>
      <c r="D33" s="318"/>
      <c r="E33" s="319">
        <v>1068</v>
      </c>
      <c r="F33" s="319">
        <v>69</v>
      </c>
      <c r="G33" s="317">
        <v>1137</v>
      </c>
      <c r="H33" s="318"/>
      <c r="I33" s="320">
        <v>898</v>
      </c>
      <c r="J33" s="320">
        <v>56</v>
      </c>
      <c r="K33" s="317">
        <v>954</v>
      </c>
      <c r="L33" s="318"/>
      <c r="M33" s="317">
        <v>10799</v>
      </c>
      <c r="N33" s="312"/>
    </row>
    <row r="34" spans="1:14" ht="18.75">
      <c r="A34" s="316" t="s">
        <v>134</v>
      </c>
      <c r="B34" s="312"/>
      <c r="C34" s="317">
        <v>4444</v>
      </c>
      <c r="D34" s="318"/>
      <c r="E34" s="319">
        <v>149</v>
      </c>
      <c r="F34" s="319">
        <v>16</v>
      </c>
      <c r="G34" s="317">
        <v>165</v>
      </c>
      <c r="H34" s="318"/>
      <c r="I34" s="320">
        <v>258</v>
      </c>
      <c r="J34" s="320">
        <v>26</v>
      </c>
      <c r="K34" s="317">
        <v>284</v>
      </c>
      <c r="L34" s="318"/>
      <c r="M34" s="317">
        <v>4325</v>
      </c>
      <c r="N34" s="312"/>
    </row>
    <row r="35" spans="1:14" ht="18.75">
      <c r="A35" s="316" t="s">
        <v>135</v>
      </c>
      <c r="B35" s="312"/>
      <c r="C35" s="317">
        <v>4119</v>
      </c>
      <c r="D35" s="318"/>
      <c r="E35" s="319">
        <v>65</v>
      </c>
      <c r="F35" s="319">
        <v>6</v>
      </c>
      <c r="G35" s="317">
        <v>71</v>
      </c>
      <c r="H35" s="318"/>
      <c r="I35" s="320">
        <v>62</v>
      </c>
      <c r="J35" s="320">
        <v>5</v>
      </c>
      <c r="K35" s="317">
        <v>67</v>
      </c>
      <c r="L35" s="318"/>
      <c r="M35" s="317">
        <v>4123</v>
      </c>
      <c r="N35" s="312"/>
    </row>
    <row r="36" spans="1:14" ht="18.75">
      <c r="A36" s="316" t="s">
        <v>136</v>
      </c>
      <c r="B36" s="312"/>
      <c r="C36" s="317">
        <v>1003</v>
      </c>
      <c r="D36" s="318"/>
      <c r="E36" s="319">
        <v>45</v>
      </c>
      <c r="F36" s="319">
        <v>1</v>
      </c>
      <c r="G36" s="317">
        <v>46</v>
      </c>
      <c r="H36" s="318"/>
      <c r="I36" s="320">
        <v>29</v>
      </c>
      <c r="J36" s="320">
        <v>2</v>
      </c>
      <c r="K36" s="317">
        <v>31</v>
      </c>
      <c r="L36" s="318"/>
      <c r="M36" s="317">
        <v>1018</v>
      </c>
      <c r="N36" s="312"/>
    </row>
    <row r="37" spans="1:14" ht="18.75">
      <c r="A37" s="316" t="s">
        <v>137</v>
      </c>
      <c r="B37" s="312"/>
      <c r="C37" s="317">
        <v>7857</v>
      </c>
      <c r="D37" s="318"/>
      <c r="E37" s="319">
        <v>224</v>
      </c>
      <c r="F37" s="319"/>
      <c r="G37" s="317">
        <v>224</v>
      </c>
      <c r="H37" s="318"/>
      <c r="I37" s="320">
        <v>143</v>
      </c>
      <c r="J37" s="320">
        <v>15</v>
      </c>
      <c r="K37" s="317">
        <v>158</v>
      </c>
      <c r="L37" s="318"/>
      <c r="M37" s="317">
        <v>7923</v>
      </c>
      <c r="N37" s="312"/>
    </row>
    <row r="38" spans="1:14" ht="18.75">
      <c r="A38" s="316" t="s">
        <v>138</v>
      </c>
      <c r="B38" s="312"/>
      <c r="C38" s="317">
        <v>1629</v>
      </c>
      <c r="D38" s="318"/>
      <c r="E38" s="319">
        <v>22</v>
      </c>
      <c r="F38" s="319">
        <v>66</v>
      </c>
      <c r="G38" s="317">
        <v>88</v>
      </c>
      <c r="H38" s="318"/>
      <c r="I38" s="320">
        <v>66</v>
      </c>
      <c r="J38" s="320">
        <v>3</v>
      </c>
      <c r="K38" s="317">
        <v>69</v>
      </c>
      <c r="L38" s="318"/>
      <c r="M38" s="317">
        <v>1648</v>
      </c>
      <c r="N38" s="312"/>
    </row>
    <row r="39" spans="1:14" ht="18.75">
      <c r="A39" s="316" t="s">
        <v>139</v>
      </c>
      <c r="B39" s="312"/>
      <c r="C39" s="317">
        <v>2331</v>
      </c>
      <c r="D39" s="318"/>
      <c r="E39" s="319">
        <v>112</v>
      </c>
      <c r="F39" s="319">
        <v>20</v>
      </c>
      <c r="G39" s="317">
        <v>132</v>
      </c>
      <c r="H39" s="318"/>
      <c r="I39" s="320">
        <v>121</v>
      </c>
      <c r="J39" s="320">
        <v>15</v>
      </c>
      <c r="K39" s="317">
        <v>136</v>
      </c>
      <c r="L39" s="318"/>
      <c r="M39" s="317">
        <v>2327</v>
      </c>
      <c r="N39" s="312"/>
    </row>
    <row r="40" spans="1:14" ht="12" customHeight="1">
      <c r="A40" s="321"/>
      <c r="B40" s="312"/>
      <c r="C40" s="322"/>
      <c r="D40" s="318"/>
      <c r="E40" s="322"/>
      <c r="F40" s="322"/>
      <c r="G40" s="322"/>
      <c r="H40" s="318"/>
      <c r="I40" s="322"/>
      <c r="J40" s="322"/>
      <c r="K40" s="322"/>
      <c r="L40" s="318"/>
      <c r="M40" s="322"/>
      <c r="N40" s="312"/>
    </row>
    <row r="41" spans="1:14" ht="27.75" customHeight="1">
      <c r="A41" s="323" t="s">
        <v>107</v>
      </c>
      <c r="B41" s="312"/>
      <c r="C41" s="324">
        <v>214352</v>
      </c>
      <c r="D41" s="318"/>
      <c r="E41" s="324">
        <v>12235</v>
      </c>
      <c r="F41" s="324">
        <v>1254</v>
      </c>
      <c r="G41" s="324">
        <v>13489</v>
      </c>
      <c r="H41" s="318"/>
      <c r="I41" s="324">
        <v>11804</v>
      </c>
      <c r="J41" s="324">
        <v>1103</v>
      </c>
      <c r="K41" s="324">
        <v>12907</v>
      </c>
      <c r="L41" s="318"/>
      <c r="M41" s="324">
        <v>214934</v>
      </c>
      <c r="N41" s="312"/>
    </row>
    <row r="42" spans="1:14" ht="12" customHeight="1">
      <c r="A42" s="321"/>
      <c r="B42" s="312"/>
      <c r="C42" s="322"/>
      <c r="D42" s="318"/>
      <c r="E42" s="322"/>
      <c r="F42" s="322"/>
      <c r="G42" s="322"/>
      <c r="H42" s="318"/>
      <c r="I42" s="322"/>
      <c r="J42" s="322"/>
      <c r="K42" s="322"/>
      <c r="L42" s="318"/>
      <c r="M42" s="322"/>
      <c r="N42" s="312"/>
    </row>
    <row r="43" spans="1:14" ht="18.75">
      <c r="A43" s="316" t="s">
        <v>140</v>
      </c>
      <c r="B43" s="312"/>
      <c r="C43" s="317">
        <v>518</v>
      </c>
      <c r="D43" s="318"/>
      <c r="E43" s="320">
        <v>17</v>
      </c>
      <c r="F43" s="320"/>
      <c r="G43" s="317">
        <v>17</v>
      </c>
      <c r="H43" s="318"/>
      <c r="I43" s="320">
        <v>10</v>
      </c>
      <c r="J43" s="320"/>
      <c r="K43" s="317">
        <v>10</v>
      </c>
      <c r="L43" s="318"/>
      <c r="M43" s="317">
        <v>525</v>
      </c>
      <c r="N43" s="312"/>
    </row>
    <row r="44" spans="1:14" ht="18.75">
      <c r="A44" s="316" t="s">
        <v>141</v>
      </c>
      <c r="B44" s="312"/>
      <c r="C44" s="317">
        <v>1907</v>
      </c>
      <c r="D44" s="318"/>
      <c r="E44" s="320">
        <v>5</v>
      </c>
      <c r="F44" s="320"/>
      <c r="G44" s="317">
        <v>5</v>
      </c>
      <c r="H44" s="318"/>
      <c r="I44" s="320">
        <v>14</v>
      </c>
      <c r="J44" s="320"/>
      <c r="K44" s="317">
        <v>14</v>
      </c>
      <c r="L44" s="318"/>
      <c r="M44" s="317">
        <v>1898</v>
      </c>
      <c r="N44" s="312"/>
    </row>
    <row r="45" spans="1:14" ht="18.75">
      <c r="A45" s="316" t="s">
        <v>142</v>
      </c>
      <c r="B45" s="312"/>
      <c r="C45" s="317">
        <v>1863</v>
      </c>
      <c r="D45" s="318"/>
      <c r="E45" s="320">
        <v>9</v>
      </c>
      <c r="F45" s="320"/>
      <c r="G45" s="317">
        <v>9</v>
      </c>
      <c r="H45" s="318"/>
      <c r="I45" s="320">
        <v>33</v>
      </c>
      <c r="J45" s="320"/>
      <c r="K45" s="317">
        <v>33</v>
      </c>
      <c r="L45" s="318"/>
      <c r="M45" s="317">
        <v>1839</v>
      </c>
      <c r="N45" s="312"/>
    </row>
    <row r="46" spans="1:14" ht="18.75">
      <c r="A46" s="316" t="s">
        <v>143</v>
      </c>
      <c r="B46" s="312"/>
      <c r="C46" s="317">
        <v>140</v>
      </c>
      <c r="D46" s="318"/>
      <c r="E46" s="320">
        <v>2</v>
      </c>
      <c r="F46" s="320"/>
      <c r="G46" s="317">
        <v>2</v>
      </c>
      <c r="H46" s="318"/>
      <c r="I46" s="320">
        <v>8</v>
      </c>
      <c r="J46" s="320"/>
      <c r="K46" s="317">
        <v>8</v>
      </c>
      <c r="L46" s="318"/>
      <c r="M46" s="317">
        <v>134</v>
      </c>
      <c r="N46" s="312"/>
    </row>
    <row r="47" spans="1:14" ht="18.75">
      <c r="A47" s="316" t="s">
        <v>144</v>
      </c>
      <c r="B47" s="312"/>
      <c r="C47" s="317">
        <v>548</v>
      </c>
      <c r="D47" s="318"/>
      <c r="E47" s="320">
        <v>38</v>
      </c>
      <c r="F47" s="320"/>
      <c r="G47" s="317">
        <v>38</v>
      </c>
      <c r="H47" s="318"/>
      <c r="I47" s="320">
        <v>11</v>
      </c>
      <c r="J47" s="320"/>
      <c r="K47" s="317">
        <v>11</v>
      </c>
      <c r="L47" s="318"/>
      <c r="M47" s="317">
        <v>575</v>
      </c>
      <c r="N47" s="312"/>
    </row>
    <row r="48" spans="1:14" ht="18.75">
      <c r="A48" s="316" t="s">
        <v>145</v>
      </c>
      <c r="B48" s="312"/>
      <c r="C48" s="317">
        <v>2124</v>
      </c>
      <c r="D48" s="318"/>
      <c r="E48" s="320">
        <v>35</v>
      </c>
      <c r="F48" s="320"/>
      <c r="G48" s="317">
        <v>35</v>
      </c>
      <c r="H48" s="318"/>
      <c r="I48" s="320">
        <v>72</v>
      </c>
      <c r="J48" s="320"/>
      <c r="K48" s="317">
        <v>72</v>
      </c>
      <c r="L48" s="318"/>
      <c r="M48" s="317">
        <v>2087</v>
      </c>
      <c r="N48" s="312"/>
    </row>
    <row r="49" spans="1:14" ht="18.75">
      <c r="A49" s="316" t="s">
        <v>146</v>
      </c>
      <c r="B49" s="312"/>
      <c r="C49" s="317">
        <v>2102</v>
      </c>
      <c r="D49" s="318"/>
      <c r="E49" s="320">
        <v>34</v>
      </c>
      <c r="F49" s="320"/>
      <c r="G49" s="317">
        <v>34</v>
      </c>
      <c r="H49" s="318"/>
      <c r="I49" s="320">
        <v>62</v>
      </c>
      <c r="J49" s="320"/>
      <c r="K49" s="317">
        <v>62</v>
      </c>
      <c r="L49" s="318"/>
      <c r="M49" s="317">
        <v>2074</v>
      </c>
      <c r="N49" s="312"/>
    </row>
    <row r="50" spans="1:14" ht="18.75">
      <c r="A50" s="316" t="s">
        <v>147</v>
      </c>
      <c r="B50" s="312"/>
      <c r="C50" s="317">
        <v>2004</v>
      </c>
      <c r="D50" s="318"/>
      <c r="E50" s="320">
        <v>47</v>
      </c>
      <c r="F50" s="320"/>
      <c r="G50" s="317">
        <v>47</v>
      </c>
      <c r="H50" s="318"/>
      <c r="I50" s="320">
        <v>54</v>
      </c>
      <c r="J50" s="320"/>
      <c r="K50" s="317">
        <v>54</v>
      </c>
      <c r="L50" s="318"/>
      <c r="M50" s="317">
        <v>1997</v>
      </c>
      <c r="N50" s="312"/>
    </row>
    <row r="51" spans="1:14" ht="18.75">
      <c r="A51" s="316" t="s">
        <v>148</v>
      </c>
      <c r="B51" s="312"/>
      <c r="C51" s="317">
        <v>1982</v>
      </c>
      <c r="D51" s="318"/>
      <c r="E51" s="320">
        <v>8</v>
      </c>
      <c r="F51" s="320"/>
      <c r="G51" s="317">
        <v>8</v>
      </c>
      <c r="H51" s="318"/>
      <c r="I51" s="320">
        <v>11</v>
      </c>
      <c r="J51" s="320"/>
      <c r="K51" s="317">
        <v>11</v>
      </c>
      <c r="L51" s="318"/>
      <c r="M51" s="317">
        <v>1979</v>
      </c>
      <c r="N51" s="312"/>
    </row>
    <row r="52" spans="1:14" ht="18.75">
      <c r="A52" s="316" t="s">
        <v>149</v>
      </c>
      <c r="B52" s="312"/>
      <c r="C52" s="317">
        <v>1823</v>
      </c>
      <c r="D52" s="318"/>
      <c r="E52" s="320">
        <v>17</v>
      </c>
      <c r="F52" s="320"/>
      <c r="G52" s="317">
        <v>17</v>
      </c>
      <c r="H52" s="318"/>
      <c r="I52" s="320">
        <v>12</v>
      </c>
      <c r="J52" s="320"/>
      <c r="K52" s="317">
        <v>12</v>
      </c>
      <c r="L52" s="318"/>
      <c r="M52" s="317">
        <v>1828</v>
      </c>
      <c r="N52" s="312"/>
    </row>
    <row r="53" spans="1:14" ht="18.75">
      <c r="A53" s="316" t="s">
        <v>150</v>
      </c>
      <c r="B53" s="312"/>
      <c r="C53" s="317">
        <v>1217</v>
      </c>
      <c r="D53" s="318"/>
      <c r="E53" s="320"/>
      <c r="F53" s="320">
        <v>10</v>
      </c>
      <c r="G53" s="317">
        <v>10</v>
      </c>
      <c r="H53" s="318"/>
      <c r="I53" s="320"/>
      <c r="J53" s="320">
        <v>11</v>
      </c>
      <c r="K53" s="317">
        <v>11</v>
      </c>
      <c r="L53" s="318"/>
      <c r="M53" s="317">
        <v>1216</v>
      </c>
      <c r="N53" s="312"/>
    </row>
    <row r="54" spans="1:14" ht="18.75">
      <c r="A54" s="316" t="s">
        <v>151</v>
      </c>
      <c r="B54" s="312"/>
      <c r="C54" s="317">
        <v>1300</v>
      </c>
      <c r="D54" s="318"/>
      <c r="E54" s="320">
        <v>10</v>
      </c>
      <c r="F54" s="320"/>
      <c r="G54" s="317">
        <v>10</v>
      </c>
      <c r="H54" s="318"/>
      <c r="I54" s="320">
        <v>21</v>
      </c>
      <c r="J54" s="320"/>
      <c r="K54" s="317">
        <v>21</v>
      </c>
      <c r="L54" s="318"/>
      <c r="M54" s="317">
        <v>1289</v>
      </c>
      <c r="N54" s="312"/>
    </row>
    <row r="55" spans="1:14" ht="18.75">
      <c r="A55" s="316" t="s">
        <v>152</v>
      </c>
      <c r="B55" s="312"/>
      <c r="C55" s="317">
        <v>2051</v>
      </c>
      <c r="D55" s="318"/>
      <c r="E55" s="320">
        <v>22</v>
      </c>
      <c r="F55" s="320"/>
      <c r="G55" s="317">
        <v>22</v>
      </c>
      <c r="H55" s="318"/>
      <c r="I55" s="320">
        <v>22</v>
      </c>
      <c r="J55" s="320"/>
      <c r="K55" s="317">
        <v>22</v>
      </c>
      <c r="L55" s="318"/>
      <c r="M55" s="317">
        <v>2051</v>
      </c>
      <c r="N55" s="312"/>
    </row>
    <row r="56" spans="1:14" ht="18.75">
      <c r="A56" s="316" t="s">
        <v>153</v>
      </c>
      <c r="B56" s="312"/>
      <c r="C56" s="317">
        <v>136</v>
      </c>
      <c r="D56" s="318"/>
      <c r="E56" s="320">
        <v>0</v>
      </c>
      <c r="F56" s="320"/>
      <c r="G56" s="317">
        <v>0</v>
      </c>
      <c r="H56" s="318"/>
      <c r="I56" s="320">
        <v>1</v>
      </c>
      <c r="J56" s="320"/>
      <c r="K56" s="317">
        <v>1</v>
      </c>
      <c r="L56" s="318"/>
      <c r="M56" s="317">
        <v>135</v>
      </c>
      <c r="N56" s="312"/>
    </row>
    <row r="57" spans="1:14">
      <c r="A57" s="321"/>
      <c r="B57" s="312"/>
      <c r="C57" s="322"/>
      <c r="D57" s="318"/>
      <c r="E57" s="322"/>
      <c r="F57" s="322"/>
      <c r="G57" s="322"/>
      <c r="H57" s="318"/>
      <c r="I57" s="322"/>
      <c r="J57" s="322"/>
      <c r="K57" s="322"/>
      <c r="L57" s="318"/>
      <c r="M57" s="322"/>
      <c r="N57" s="312"/>
    </row>
    <row r="58" spans="1:14" ht="27.75" customHeight="1">
      <c r="A58" s="323" t="s">
        <v>107</v>
      </c>
      <c r="B58" s="312"/>
      <c r="C58" s="324">
        <v>19715</v>
      </c>
      <c r="D58" s="318"/>
      <c r="E58" s="324">
        <v>244</v>
      </c>
      <c r="F58" s="324">
        <v>10</v>
      </c>
      <c r="G58" s="324">
        <v>254</v>
      </c>
      <c r="H58" s="318"/>
      <c r="I58" s="324">
        <v>331</v>
      </c>
      <c r="J58" s="324">
        <v>11</v>
      </c>
      <c r="K58" s="324">
        <v>342</v>
      </c>
      <c r="L58" s="318"/>
      <c r="M58" s="324">
        <v>19627</v>
      </c>
      <c r="N58" s="312"/>
    </row>
    <row r="59" spans="1:14" ht="12" customHeight="1">
      <c r="A59" s="321"/>
      <c r="B59" s="312"/>
      <c r="C59" s="322"/>
      <c r="D59" s="318"/>
      <c r="E59" s="322"/>
      <c r="F59" s="322"/>
      <c r="G59" s="322"/>
      <c r="H59" s="318"/>
      <c r="I59" s="322"/>
      <c r="J59" s="322"/>
      <c r="K59" s="322"/>
      <c r="L59" s="318"/>
      <c r="M59" s="322"/>
      <c r="N59" s="312"/>
    </row>
    <row r="60" spans="1:14" ht="27.75" customHeight="1">
      <c r="A60" s="323" t="s">
        <v>83</v>
      </c>
      <c r="B60" s="312"/>
      <c r="C60" s="324">
        <v>234067</v>
      </c>
      <c r="D60" s="318"/>
      <c r="E60" s="324">
        <v>12479</v>
      </c>
      <c r="F60" s="324">
        <v>1264</v>
      </c>
      <c r="G60" s="324">
        <v>13743</v>
      </c>
      <c r="H60" s="318"/>
      <c r="I60" s="324">
        <v>12135</v>
      </c>
      <c r="J60" s="324">
        <v>1114</v>
      </c>
      <c r="K60" s="324">
        <v>13249</v>
      </c>
      <c r="L60" s="318"/>
      <c r="M60" s="324">
        <v>234561</v>
      </c>
      <c r="N60" s="312"/>
    </row>
    <row r="61" spans="1:14">
      <c r="A61" s="312"/>
      <c r="B61" s="312"/>
      <c r="C61" s="312"/>
      <c r="D61" s="312"/>
      <c r="E61" s="312"/>
      <c r="F61" s="312"/>
      <c r="G61" s="312"/>
      <c r="H61" s="312"/>
      <c r="I61" s="312"/>
      <c r="J61" s="312"/>
      <c r="K61" s="312"/>
      <c r="L61" s="312"/>
      <c r="M61" s="312"/>
      <c r="N61" s="312"/>
    </row>
    <row r="62" spans="1:14" ht="15.75">
      <c r="A62" s="325" t="s">
        <v>95</v>
      </c>
      <c r="B62" s="310"/>
      <c r="C62" s="310"/>
      <c r="D62" s="310"/>
      <c r="E62" s="310"/>
      <c r="F62" s="310"/>
      <c r="G62" s="310"/>
      <c r="H62" s="310"/>
      <c r="I62" s="310"/>
      <c r="J62" s="310"/>
      <c r="K62" s="310"/>
      <c r="L62" s="310"/>
      <c r="M62" s="310"/>
      <c r="N62" s="310"/>
    </row>
    <row r="63" spans="1:14" ht="15.75">
      <c r="A63" s="325" t="s">
        <v>96</v>
      </c>
      <c r="B63" s="310"/>
      <c r="C63" s="310"/>
      <c r="D63" s="310"/>
      <c r="E63" s="310"/>
      <c r="F63" s="310"/>
      <c r="G63" s="310"/>
      <c r="H63" s="310"/>
      <c r="I63" s="310"/>
      <c r="J63" s="310"/>
      <c r="K63" s="310"/>
      <c r="L63" s="310"/>
      <c r="M63" s="310"/>
      <c r="N63" s="310"/>
    </row>
    <row r="64" spans="1:14" ht="18">
      <c r="A64" s="326"/>
    </row>
    <row r="65" spans="1:1" ht="18">
      <c r="A65" s="327"/>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430A-C438-45D4-8503-23A12E72CE0B}">
  <sheetPr>
    <tabColor theme="0" tint="-4.9989318521683403E-2"/>
  </sheetPr>
  <dimension ref="A1:AI47"/>
  <sheetViews>
    <sheetView view="pageBreakPreview" zoomScale="55" zoomScaleNormal="55" zoomScaleSheetLayoutView="55" workbookViewId="0">
      <selection activeCell="W35" sqref="W35"/>
    </sheetView>
  </sheetViews>
  <sheetFormatPr baseColWidth="10" defaultRowHeight="12.75"/>
  <cols>
    <col min="1" max="1" width="47.5703125" style="411" customWidth="1"/>
    <col min="2" max="2" width="1.7109375" style="411" customWidth="1"/>
    <col min="3" max="10" width="10.7109375" style="411" customWidth="1"/>
    <col min="11" max="11" width="14.7109375" style="411" customWidth="1"/>
    <col min="12" max="12" width="1.7109375" style="411" customWidth="1"/>
    <col min="13" max="20" width="10.7109375" style="411" customWidth="1"/>
    <col min="21" max="21" width="14.7109375" style="411" customWidth="1"/>
    <col min="22" max="23" width="12.7109375" style="411" customWidth="1"/>
    <col min="24" max="29" width="11.42578125" style="411"/>
    <col min="30" max="30" width="14.7109375" style="411" customWidth="1"/>
    <col min="31" max="31" width="1.5703125" style="411" customWidth="1"/>
    <col min="32" max="32" width="16.42578125" style="411" customWidth="1"/>
    <col min="33" max="16384" width="11.42578125" style="411"/>
  </cols>
  <sheetData>
    <row r="1" spans="1:32" s="311" customFormat="1">
      <c r="A1" s="310" t="s">
        <v>62</v>
      </c>
      <c r="B1" s="310"/>
      <c r="C1" s="310"/>
      <c r="D1" s="310"/>
      <c r="E1" s="310"/>
      <c r="F1" s="310"/>
      <c r="G1" s="310"/>
      <c r="H1" s="310"/>
      <c r="I1" s="310"/>
      <c r="J1" s="310"/>
      <c r="K1" s="310"/>
      <c r="L1" s="310"/>
      <c r="M1" s="310"/>
      <c r="N1" s="310"/>
      <c r="O1" s="310"/>
      <c r="P1" s="310"/>
      <c r="Q1" s="310"/>
      <c r="R1" s="310"/>
      <c r="S1" s="310"/>
      <c r="T1" s="310"/>
      <c r="U1" s="310"/>
      <c r="V1" s="310"/>
      <c r="W1" s="310"/>
    </row>
    <row r="2" spans="1:32" s="311" customFormat="1" ht="38.25" customHeight="1">
      <c r="A2" s="699" t="s">
        <v>639</v>
      </c>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32" s="311" customFormat="1" ht="38.25" customHeight="1">
      <c r="A3" s="700" t="s">
        <v>89</v>
      </c>
      <c r="B3" s="700"/>
      <c r="C3" s="700"/>
      <c r="D3" s="700"/>
      <c r="E3" s="700"/>
      <c r="F3" s="700"/>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row>
    <row r="4" spans="1:32" s="311" customFormat="1" ht="70.5" customHeight="1">
      <c r="A4" s="312"/>
      <c r="B4" s="310"/>
      <c r="C4" s="310"/>
      <c r="D4" s="310"/>
      <c r="E4" s="310"/>
      <c r="F4" s="310"/>
      <c r="G4" s="310"/>
      <c r="H4" s="310"/>
      <c r="I4" s="310"/>
      <c r="J4" s="310"/>
      <c r="K4" s="310"/>
      <c r="L4" s="310"/>
      <c r="M4" s="310"/>
      <c r="N4" s="310"/>
      <c r="O4" s="310"/>
      <c r="P4" s="310"/>
      <c r="Q4" s="310"/>
      <c r="R4" s="310"/>
      <c r="S4" s="310"/>
      <c r="T4" s="310"/>
      <c r="U4" s="310"/>
      <c r="V4" s="310"/>
      <c r="W4" s="310"/>
    </row>
    <row r="5" spans="1:32" s="311" customFormat="1" ht="31.5" customHeight="1">
      <c r="A5" s="701" t="s">
        <v>640</v>
      </c>
      <c r="B5" s="436"/>
      <c r="C5" s="696" t="s">
        <v>641</v>
      </c>
      <c r="D5" s="696"/>
      <c r="E5" s="696"/>
      <c r="F5" s="696"/>
      <c r="G5" s="696"/>
      <c r="H5" s="696"/>
      <c r="I5" s="696"/>
      <c r="J5" s="696"/>
      <c r="K5" s="696"/>
      <c r="L5" s="438"/>
      <c r="M5" s="696" t="s">
        <v>642</v>
      </c>
      <c r="N5" s="696"/>
      <c r="O5" s="696"/>
      <c r="P5" s="696"/>
      <c r="Q5" s="696"/>
      <c r="R5" s="696"/>
      <c r="S5" s="696"/>
      <c r="T5" s="696"/>
      <c r="U5" s="696"/>
      <c r="V5" s="696"/>
      <c r="W5" s="696"/>
      <c r="X5" s="696"/>
      <c r="Y5" s="696"/>
      <c r="Z5" s="696"/>
      <c r="AA5" s="696"/>
      <c r="AB5" s="696"/>
      <c r="AC5" s="696"/>
      <c r="AD5" s="696"/>
      <c r="AE5" s="703"/>
      <c r="AF5" s="696" t="s">
        <v>104</v>
      </c>
    </row>
    <row r="6" spans="1:32" s="311" customFormat="1" ht="24.75" customHeight="1">
      <c r="A6" s="702"/>
      <c r="B6" s="436"/>
      <c r="C6" s="704" t="s">
        <v>643</v>
      </c>
      <c r="D6" s="705"/>
      <c r="E6" s="705"/>
      <c r="F6" s="706"/>
      <c r="G6" s="704" t="s">
        <v>644</v>
      </c>
      <c r="H6" s="705"/>
      <c r="I6" s="705"/>
      <c r="J6" s="706"/>
      <c r="K6" s="696" t="s">
        <v>529</v>
      </c>
      <c r="L6" s="438"/>
      <c r="M6" s="696" t="s">
        <v>672</v>
      </c>
      <c r="N6" s="696"/>
      <c r="O6" s="696"/>
      <c r="P6" s="696"/>
      <c r="Q6" s="696"/>
      <c r="R6" s="696"/>
      <c r="S6" s="696"/>
      <c r="T6" s="696"/>
      <c r="U6" s="696" t="s">
        <v>529</v>
      </c>
      <c r="V6" s="696" t="s">
        <v>673</v>
      </c>
      <c r="W6" s="696"/>
      <c r="X6" s="696"/>
      <c r="Y6" s="696"/>
      <c r="Z6" s="696"/>
      <c r="AA6" s="696"/>
      <c r="AB6" s="696"/>
      <c r="AC6" s="696"/>
      <c r="AD6" s="696" t="s">
        <v>529</v>
      </c>
      <c r="AE6" s="703"/>
      <c r="AF6" s="696"/>
    </row>
    <row r="7" spans="1:32" s="311" customFormat="1" ht="31.5" customHeight="1">
      <c r="A7" s="702"/>
      <c r="B7" s="436"/>
      <c r="C7" s="707"/>
      <c r="D7" s="708"/>
      <c r="E7" s="708"/>
      <c r="F7" s="709"/>
      <c r="G7" s="707"/>
      <c r="H7" s="708"/>
      <c r="I7" s="708"/>
      <c r="J7" s="709"/>
      <c r="K7" s="696"/>
      <c r="L7" s="438"/>
      <c r="M7" s="696" t="s">
        <v>101</v>
      </c>
      <c r="N7" s="696"/>
      <c r="O7" s="696"/>
      <c r="P7" s="696"/>
      <c r="Q7" s="696" t="s">
        <v>102</v>
      </c>
      <c r="R7" s="696"/>
      <c r="S7" s="696"/>
      <c r="T7" s="696"/>
      <c r="U7" s="696"/>
      <c r="V7" s="696" t="s">
        <v>101</v>
      </c>
      <c r="W7" s="696"/>
      <c r="X7" s="696"/>
      <c r="Y7" s="696"/>
      <c r="Z7" s="696" t="s">
        <v>102</v>
      </c>
      <c r="AA7" s="696"/>
      <c r="AB7" s="696"/>
      <c r="AC7" s="696"/>
      <c r="AD7" s="696"/>
      <c r="AE7" s="703"/>
      <c r="AF7" s="696"/>
    </row>
    <row r="8" spans="1:32" s="311" customFormat="1" ht="31.5" customHeight="1">
      <c r="A8" s="702"/>
      <c r="B8" s="436"/>
      <c r="C8" s="697" t="s">
        <v>101</v>
      </c>
      <c r="D8" s="698"/>
      <c r="E8" s="697" t="s">
        <v>102</v>
      </c>
      <c r="F8" s="698"/>
      <c r="G8" s="697" t="s">
        <v>101</v>
      </c>
      <c r="H8" s="698"/>
      <c r="I8" s="697" t="s">
        <v>102</v>
      </c>
      <c r="J8" s="698"/>
      <c r="K8" s="696"/>
      <c r="L8" s="438"/>
      <c r="M8" s="696" t="s">
        <v>674</v>
      </c>
      <c r="N8" s="696"/>
      <c r="O8" s="696" t="s">
        <v>675</v>
      </c>
      <c r="P8" s="696"/>
      <c r="Q8" s="696" t="s">
        <v>674</v>
      </c>
      <c r="R8" s="696"/>
      <c r="S8" s="696" t="s">
        <v>675</v>
      </c>
      <c r="T8" s="696"/>
      <c r="U8" s="696"/>
      <c r="V8" s="696" t="s">
        <v>674</v>
      </c>
      <c r="W8" s="696"/>
      <c r="X8" s="696" t="s">
        <v>675</v>
      </c>
      <c r="Y8" s="696"/>
      <c r="Z8" s="696" t="s">
        <v>674</v>
      </c>
      <c r="AA8" s="696"/>
      <c r="AB8" s="696" t="s">
        <v>675</v>
      </c>
      <c r="AC8" s="696"/>
      <c r="AD8" s="696"/>
      <c r="AE8" s="703"/>
      <c r="AF8" s="696"/>
    </row>
    <row r="9" spans="1:32" s="311" customFormat="1" ht="34.5" customHeight="1">
      <c r="A9" s="702"/>
      <c r="B9" s="436"/>
      <c r="C9" s="437" t="s">
        <v>105</v>
      </c>
      <c r="D9" s="437" t="s">
        <v>106</v>
      </c>
      <c r="E9" s="437" t="s">
        <v>105</v>
      </c>
      <c r="F9" s="437" t="s">
        <v>106</v>
      </c>
      <c r="G9" s="437" t="s">
        <v>105</v>
      </c>
      <c r="H9" s="437" t="s">
        <v>106</v>
      </c>
      <c r="I9" s="437" t="s">
        <v>105</v>
      </c>
      <c r="J9" s="437" t="s">
        <v>106</v>
      </c>
      <c r="K9" s="696"/>
      <c r="L9" s="438"/>
      <c r="M9" s="437" t="s">
        <v>105</v>
      </c>
      <c r="N9" s="437" t="s">
        <v>106</v>
      </c>
      <c r="O9" s="437" t="s">
        <v>105</v>
      </c>
      <c r="P9" s="437" t="s">
        <v>106</v>
      </c>
      <c r="Q9" s="437" t="s">
        <v>105</v>
      </c>
      <c r="R9" s="437" t="s">
        <v>106</v>
      </c>
      <c r="S9" s="437" t="s">
        <v>105</v>
      </c>
      <c r="T9" s="437" t="s">
        <v>106</v>
      </c>
      <c r="U9" s="696"/>
      <c r="V9" s="437" t="s">
        <v>105</v>
      </c>
      <c r="W9" s="437" t="s">
        <v>106</v>
      </c>
      <c r="X9" s="437" t="s">
        <v>105</v>
      </c>
      <c r="Y9" s="437" t="s">
        <v>106</v>
      </c>
      <c r="Z9" s="437" t="s">
        <v>105</v>
      </c>
      <c r="AA9" s="437" t="s">
        <v>106</v>
      </c>
      <c r="AB9" s="437" t="s">
        <v>105</v>
      </c>
      <c r="AC9" s="437" t="s">
        <v>106</v>
      </c>
      <c r="AD9" s="696"/>
      <c r="AE9" s="703"/>
      <c r="AF9" s="696"/>
    </row>
    <row r="10" spans="1:32" s="311" customFormat="1" ht="8.25" customHeight="1">
      <c r="A10" s="439"/>
      <c r="B10" s="439"/>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row>
    <row r="11" spans="1:32" s="311" customFormat="1" ht="30.75" customHeight="1">
      <c r="A11" s="440" t="s">
        <v>676</v>
      </c>
      <c r="B11" s="441"/>
      <c r="C11" s="442"/>
      <c r="D11" s="442"/>
      <c r="E11" s="442"/>
      <c r="F11" s="442"/>
      <c r="G11" s="442"/>
      <c r="H11" s="442"/>
      <c r="I11" s="442"/>
      <c r="J11" s="442"/>
      <c r="K11" s="443">
        <v>0</v>
      </c>
      <c r="L11" s="444"/>
      <c r="M11" s="442"/>
      <c r="N11" s="442"/>
      <c r="O11" s="442"/>
      <c r="P11" s="442"/>
      <c r="Q11" s="442"/>
      <c r="R11" s="442"/>
      <c r="S11" s="442"/>
      <c r="T11" s="442"/>
      <c r="U11" s="443">
        <v>0</v>
      </c>
      <c r="V11" s="443"/>
      <c r="W11" s="443"/>
      <c r="X11" s="443"/>
      <c r="Y11" s="443"/>
      <c r="Z11" s="443"/>
      <c r="AA11" s="443"/>
      <c r="AB11" s="443"/>
      <c r="AC11" s="443"/>
      <c r="AD11" s="443">
        <v>0</v>
      </c>
      <c r="AE11" s="445"/>
      <c r="AF11" s="443">
        <v>0</v>
      </c>
    </row>
    <row r="12" spans="1:32" s="311" customFormat="1" ht="30.75" customHeight="1">
      <c r="A12" s="440" t="s">
        <v>677</v>
      </c>
      <c r="B12" s="441"/>
      <c r="C12" s="442"/>
      <c r="D12" s="442"/>
      <c r="E12" s="442"/>
      <c r="F12" s="442"/>
      <c r="G12" s="442"/>
      <c r="H12" s="442"/>
      <c r="I12" s="442"/>
      <c r="J12" s="442"/>
      <c r="K12" s="443">
        <v>0</v>
      </c>
      <c r="L12" s="444"/>
      <c r="M12" s="442"/>
      <c r="N12" s="442"/>
      <c r="O12" s="442"/>
      <c r="P12" s="442"/>
      <c r="Q12" s="442"/>
      <c r="R12" s="442"/>
      <c r="S12" s="442"/>
      <c r="T12" s="442"/>
      <c r="U12" s="443">
        <v>0</v>
      </c>
      <c r="V12" s="443"/>
      <c r="W12" s="443"/>
      <c r="X12" s="443"/>
      <c r="Y12" s="443"/>
      <c r="Z12" s="443"/>
      <c r="AA12" s="443"/>
      <c r="AB12" s="443"/>
      <c r="AC12" s="443"/>
      <c r="AD12" s="443">
        <v>0</v>
      </c>
      <c r="AE12" s="445"/>
      <c r="AF12" s="443">
        <v>0</v>
      </c>
    </row>
    <row r="13" spans="1:32" s="311" customFormat="1" ht="30.75" customHeight="1">
      <c r="A13" s="440" t="s">
        <v>678</v>
      </c>
      <c r="B13" s="441"/>
      <c r="C13" s="442"/>
      <c r="D13" s="442"/>
      <c r="E13" s="442"/>
      <c r="F13" s="442"/>
      <c r="G13" s="442"/>
      <c r="H13" s="442"/>
      <c r="I13" s="442"/>
      <c r="J13" s="442"/>
      <c r="K13" s="443">
        <v>0</v>
      </c>
      <c r="L13" s="444"/>
      <c r="M13" s="442"/>
      <c r="N13" s="442"/>
      <c r="O13" s="442"/>
      <c r="P13" s="442"/>
      <c r="Q13" s="442"/>
      <c r="R13" s="442"/>
      <c r="S13" s="442"/>
      <c r="T13" s="442"/>
      <c r="U13" s="443">
        <v>0</v>
      </c>
      <c r="V13" s="443"/>
      <c r="W13" s="443"/>
      <c r="X13" s="443"/>
      <c r="Y13" s="443"/>
      <c r="Z13" s="443"/>
      <c r="AA13" s="443"/>
      <c r="AB13" s="443"/>
      <c r="AC13" s="443"/>
      <c r="AD13" s="443">
        <v>0</v>
      </c>
      <c r="AE13" s="445"/>
      <c r="AF13" s="443">
        <v>0</v>
      </c>
    </row>
    <row r="14" spans="1:32" s="311" customFormat="1" ht="30.75" customHeight="1">
      <c r="A14" s="440" t="s">
        <v>679</v>
      </c>
      <c r="B14" s="441"/>
      <c r="C14" s="442"/>
      <c r="D14" s="442"/>
      <c r="E14" s="442"/>
      <c r="F14" s="442"/>
      <c r="G14" s="442"/>
      <c r="H14" s="442"/>
      <c r="I14" s="442"/>
      <c r="J14" s="442"/>
      <c r="K14" s="443">
        <v>0</v>
      </c>
      <c r="L14" s="444"/>
      <c r="M14" s="442"/>
      <c r="N14" s="442"/>
      <c r="O14" s="442"/>
      <c r="P14" s="442"/>
      <c r="Q14" s="442"/>
      <c r="R14" s="442"/>
      <c r="S14" s="442"/>
      <c r="T14" s="442"/>
      <c r="U14" s="443">
        <v>0</v>
      </c>
      <c r="V14" s="443"/>
      <c r="W14" s="443"/>
      <c r="X14" s="443"/>
      <c r="Y14" s="443"/>
      <c r="Z14" s="443"/>
      <c r="AA14" s="443"/>
      <c r="AB14" s="443"/>
      <c r="AC14" s="443"/>
      <c r="AD14" s="443">
        <v>0</v>
      </c>
      <c r="AE14" s="445"/>
      <c r="AF14" s="443">
        <v>0</v>
      </c>
    </row>
    <row r="15" spans="1:32" s="311" customFormat="1" ht="30.75" customHeight="1">
      <c r="A15" s="440" t="s">
        <v>680</v>
      </c>
      <c r="B15" s="441"/>
      <c r="C15" s="442"/>
      <c r="D15" s="442"/>
      <c r="E15" s="442"/>
      <c r="F15" s="442"/>
      <c r="G15" s="442"/>
      <c r="H15" s="442"/>
      <c r="I15" s="442"/>
      <c r="J15" s="442"/>
      <c r="K15" s="443">
        <v>0</v>
      </c>
      <c r="L15" s="444"/>
      <c r="M15" s="442"/>
      <c r="N15" s="442"/>
      <c r="O15" s="442"/>
      <c r="P15" s="442"/>
      <c r="Q15" s="442"/>
      <c r="R15" s="442"/>
      <c r="S15" s="442"/>
      <c r="T15" s="442"/>
      <c r="U15" s="443">
        <v>0</v>
      </c>
      <c r="V15" s="443"/>
      <c r="W15" s="443"/>
      <c r="X15" s="443"/>
      <c r="Y15" s="443"/>
      <c r="Z15" s="443"/>
      <c r="AA15" s="443"/>
      <c r="AB15" s="443"/>
      <c r="AC15" s="443"/>
      <c r="AD15" s="443">
        <v>0</v>
      </c>
      <c r="AE15" s="445"/>
      <c r="AF15" s="443">
        <v>0</v>
      </c>
    </row>
    <row r="16" spans="1:32" s="311" customFormat="1" ht="30.75" customHeight="1">
      <c r="A16" s="440" t="s">
        <v>681</v>
      </c>
      <c r="B16" s="441"/>
      <c r="C16" s="442"/>
      <c r="D16" s="442"/>
      <c r="E16" s="442"/>
      <c r="F16" s="442"/>
      <c r="G16" s="442"/>
      <c r="H16" s="442"/>
      <c r="I16" s="442"/>
      <c r="J16" s="442"/>
      <c r="K16" s="443">
        <v>0</v>
      </c>
      <c r="L16" s="444"/>
      <c r="M16" s="442"/>
      <c r="N16" s="442"/>
      <c r="O16" s="442"/>
      <c r="P16" s="442"/>
      <c r="Q16" s="442"/>
      <c r="R16" s="442"/>
      <c r="S16" s="442"/>
      <c r="T16" s="442"/>
      <c r="U16" s="443">
        <v>0</v>
      </c>
      <c r="V16" s="443"/>
      <c r="W16" s="443"/>
      <c r="X16" s="443"/>
      <c r="Y16" s="443"/>
      <c r="Z16" s="443"/>
      <c r="AA16" s="443"/>
      <c r="AB16" s="443"/>
      <c r="AC16" s="443"/>
      <c r="AD16" s="443">
        <v>0</v>
      </c>
      <c r="AE16" s="445"/>
      <c r="AF16" s="443">
        <v>0</v>
      </c>
    </row>
    <row r="17" spans="1:32" s="311" customFormat="1" ht="30.75" customHeight="1">
      <c r="A17" s="440" t="s">
        <v>682</v>
      </c>
      <c r="B17" s="441"/>
      <c r="C17" s="442"/>
      <c r="D17" s="442"/>
      <c r="E17" s="442"/>
      <c r="F17" s="442"/>
      <c r="G17" s="442"/>
      <c r="H17" s="442"/>
      <c r="I17" s="442"/>
      <c r="J17" s="442"/>
      <c r="K17" s="443">
        <v>0</v>
      </c>
      <c r="L17" s="444"/>
      <c r="M17" s="442"/>
      <c r="N17" s="442"/>
      <c r="O17" s="442"/>
      <c r="P17" s="442"/>
      <c r="Q17" s="442"/>
      <c r="R17" s="442"/>
      <c r="S17" s="442"/>
      <c r="T17" s="442"/>
      <c r="U17" s="443">
        <v>0</v>
      </c>
      <c r="V17" s="443"/>
      <c r="W17" s="443"/>
      <c r="X17" s="443"/>
      <c r="Y17" s="443"/>
      <c r="Z17" s="443"/>
      <c r="AA17" s="443"/>
      <c r="AB17" s="443"/>
      <c r="AC17" s="443"/>
      <c r="AD17" s="443">
        <v>0</v>
      </c>
      <c r="AE17" s="445"/>
      <c r="AF17" s="443">
        <v>0</v>
      </c>
    </row>
    <row r="18" spans="1:32" s="311" customFormat="1" ht="30.75" customHeight="1">
      <c r="A18" s="440" t="s">
        <v>683</v>
      </c>
      <c r="B18" s="441"/>
      <c r="C18" s="442"/>
      <c r="D18" s="442"/>
      <c r="E18" s="442"/>
      <c r="F18" s="442"/>
      <c r="G18" s="442"/>
      <c r="H18" s="442"/>
      <c r="I18" s="442"/>
      <c r="J18" s="442"/>
      <c r="K18" s="443">
        <v>0</v>
      </c>
      <c r="L18" s="444"/>
      <c r="M18" s="442"/>
      <c r="N18" s="442"/>
      <c r="O18" s="442"/>
      <c r="P18" s="442"/>
      <c r="Q18" s="442"/>
      <c r="R18" s="442"/>
      <c r="S18" s="442"/>
      <c r="T18" s="442"/>
      <c r="U18" s="443">
        <v>0</v>
      </c>
      <c r="V18" s="443"/>
      <c r="W18" s="443"/>
      <c r="X18" s="443"/>
      <c r="Y18" s="443"/>
      <c r="Z18" s="443"/>
      <c r="AA18" s="443"/>
      <c r="AB18" s="443"/>
      <c r="AC18" s="443"/>
      <c r="AD18" s="443">
        <v>0</v>
      </c>
      <c r="AE18" s="445"/>
      <c r="AF18" s="443">
        <v>0</v>
      </c>
    </row>
    <row r="19" spans="1:32" s="311" customFormat="1" ht="30.75" customHeight="1">
      <c r="A19" s="440" t="s">
        <v>684</v>
      </c>
      <c r="B19" s="441"/>
      <c r="C19" s="442"/>
      <c r="D19" s="442"/>
      <c r="E19" s="442"/>
      <c r="F19" s="442"/>
      <c r="G19" s="442"/>
      <c r="H19" s="442"/>
      <c r="I19" s="442"/>
      <c r="J19" s="442"/>
      <c r="K19" s="443">
        <v>0</v>
      </c>
      <c r="L19" s="444"/>
      <c r="M19" s="442"/>
      <c r="N19" s="442"/>
      <c r="O19" s="442"/>
      <c r="P19" s="442"/>
      <c r="Q19" s="442"/>
      <c r="R19" s="442"/>
      <c r="S19" s="442"/>
      <c r="T19" s="442"/>
      <c r="U19" s="443">
        <v>0</v>
      </c>
      <c r="V19" s="443"/>
      <c r="W19" s="443"/>
      <c r="X19" s="443"/>
      <c r="Y19" s="443"/>
      <c r="Z19" s="443"/>
      <c r="AA19" s="443"/>
      <c r="AB19" s="443"/>
      <c r="AC19" s="443"/>
      <c r="AD19" s="443">
        <v>0</v>
      </c>
      <c r="AE19" s="445"/>
      <c r="AF19" s="443">
        <v>0</v>
      </c>
    </row>
    <row r="20" spans="1:32" s="311" customFormat="1" ht="30.75" customHeight="1">
      <c r="A20" s="440" t="s">
        <v>685</v>
      </c>
      <c r="B20" s="441"/>
      <c r="C20" s="442"/>
      <c r="D20" s="442"/>
      <c r="E20" s="442"/>
      <c r="F20" s="442"/>
      <c r="G20" s="442"/>
      <c r="H20" s="442"/>
      <c r="I20" s="442"/>
      <c r="J20" s="442"/>
      <c r="K20" s="443">
        <v>0</v>
      </c>
      <c r="L20" s="444"/>
      <c r="M20" s="442"/>
      <c r="N20" s="442"/>
      <c r="O20" s="442"/>
      <c r="P20" s="442"/>
      <c r="Q20" s="442"/>
      <c r="R20" s="442"/>
      <c r="S20" s="442"/>
      <c r="T20" s="442"/>
      <c r="U20" s="443">
        <v>0</v>
      </c>
      <c r="V20" s="443"/>
      <c r="W20" s="443"/>
      <c r="X20" s="443"/>
      <c r="Y20" s="443"/>
      <c r="Z20" s="443"/>
      <c r="AA20" s="443"/>
      <c r="AB20" s="443"/>
      <c r="AC20" s="443"/>
      <c r="AD20" s="443">
        <v>0</v>
      </c>
      <c r="AE20" s="445"/>
      <c r="AF20" s="443">
        <v>0</v>
      </c>
    </row>
    <row r="21" spans="1:32" s="311" customFormat="1" ht="30.75" customHeight="1">
      <c r="A21" s="440" t="s">
        <v>686</v>
      </c>
      <c r="B21" s="441"/>
      <c r="C21" s="442"/>
      <c r="D21" s="442"/>
      <c r="E21" s="442"/>
      <c r="F21" s="442"/>
      <c r="G21" s="442"/>
      <c r="H21" s="442"/>
      <c r="I21" s="442"/>
      <c r="J21" s="442"/>
      <c r="K21" s="443">
        <v>0</v>
      </c>
      <c r="L21" s="444"/>
      <c r="M21" s="442"/>
      <c r="N21" s="442"/>
      <c r="O21" s="442"/>
      <c r="P21" s="442"/>
      <c r="Q21" s="442"/>
      <c r="R21" s="442"/>
      <c r="S21" s="442"/>
      <c r="T21" s="442"/>
      <c r="U21" s="443">
        <v>0</v>
      </c>
      <c r="V21" s="443"/>
      <c r="W21" s="443"/>
      <c r="X21" s="443"/>
      <c r="Y21" s="443"/>
      <c r="Z21" s="443"/>
      <c r="AA21" s="443"/>
      <c r="AB21" s="443"/>
      <c r="AC21" s="443"/>
      <c r="AD21" s="443">
        <v>0</v>
      </c>
      <c r="AE21" s="445"/>
      <c r="AF21" s="443">
        <v>0</v>
      </c>
    </row>
    <row r="22" spans="1:32" s="311" customFormat="1" ht="30.75" customHeight="1">
      <c r="A22" s="440" t="s">
        <v>645</v>
      </c>
      <c r="B22" s="441"/>
      <c r="C22" s="442"/>
      <c r="D22" s="442"/>
      <c r="E22" s="442"/>
      <c r="F22" s="442"/>
      <c r="G22" s="442"/>
      <c r="H22" s="442">
        <v>1</v>
      </c>
      <c r="I22" s="442"/>
      <c r="J22" s="442"/>
      <c r="K22" s="443">
        <v>1</v>
      </c>
      <c r="L22" s="444"/>
      <c r="M22" s="442"/>
      <c r="N22" s="442"/>
      <c r="O22" s="442"/>
      <c r="P22" s="442"/>
      <c r="Q22" s="442"/>
      <c r="R22" s="442"/>
      <c r="S22" s="442"/>
      <c r="T22" s="442"/>
      <c r="U22" s="443">
        <v>0</v>
      </c>
      <c r="V22" s="443"/>
      <c r="W22" s="443"/>
      <c r="X22" s="443"/>
      <c r="Y22" s="443"/>
      <c r="Z22" s="443"/>
      <c r="AA22" s="443"/>
      <c r="AB22" s="443"/>
      <c r="AC22" s="443"/>
      <c r="AD22" s="443">
        <v>0</v>
      </c>
      <c r="AE22" s="445"/>
      <c r="AF22" s="443">
        <v>1</v>
      </c>
    </row>
    <row r="23" spans="1:32" s="311" customFormat="1" ht="30.75" customHeight="1">
      <c r="A23" s="446" t="s">
        <v>646</v>
      </c>
      <c r="B23" s="441"/>
      <c r="C23" s="442"/>
      <c r="D23" s="442"/>
      <c r="E23" s="442">
        <v>28</v>
      </c>
      <c r="F23" s="442"/>
      <c r="G23" s="442"/>
      <c r="H23" s="442"/>
      <c r="I23" s="442"/>
      <c r="J23" s="442"/>
      <c r="K23" s="443">
        <v>28</v>
      </c>
      <c r="L23" s="444"/>
      <c r="M23" s="442"/>
      <c r="N23" s="442"/>
      <c r="O23" s="442"/>
      <c r="P23" s="442"/>
      <c r="Q23" s="442"/>
      <c r="R23" s="442"/>
      <c r="S23" s="442">
        <v>1</v>
      </c>
      <c r="T23" s="442"/>
      <c r="U23" s="443">
        <v>1</v>
      </c>
      <c r="V23" s="443"/>
      <c r="W23" s="443"/>
      <c r="X23" s="443"/>
      <c r="Y23" s="443"/>
      <c r="Z23" s="442"/>
      <c r="AA23" s="443"/>
      <c r="AB23" s="442"/>
      <c r="AC23" s="443"/>
      <c r="AD23" s="443">
        <v>0</v>
      </c>
      <c r="AE23" s="445"/>
      <c r="AF23" s="443">
        <v>29</v>
      </c>
    </row>
    <row r="24" spans="1:32" s="311" customFormat="1" ht="30.75" customHeight="1">
      <c r="A24" s="446" t="s">
        <v>687</v>
      </c>
      <c r="B24" s="441"/>
      <c r="C24" s="442"/>
      <c r="D24" s="442"/>
      <c r="E24" s="442"/>
      <c r="F24" s="442"/>
      <c r="G24" s="442"/>
      <c r="H24" s="442"/>
      <c r="I24" s="442"/>
      <c r="J24" s="442"/>
      <c r="K24" s="443">
        <v>0</v>
      </c>
      <c r="L24" s="444"/>
      <c r="M24" s="442"/>
      <c r="N24" s="442"/>
      <c r="O24" s="442"/>
      <c r="P24" s="442"/>
      <c r="Q24" s="442"/>
      <c r="R24" s="442"/>
      <c r="S24" s="442"/>
      <c r="T24" s="442"/>
      <c r="U24" s="443">
        <v>0</v>
      </c>
      <c r="V24" s="443"/>
      <c r="W24" s="443"/>
      <c r="X24" s="443"/>
      <c r="Y24" s="443"/>
      <c r="Z24" s="443"/>
      <c r="AA24" s="443"/>
      <c r="AB24" s="443"/>
      <c r="AC24" s="443"/>
      <c r="AD24" s="443">
        <v>0</v>
      </c>
      <c r="AE24" s="445"/>
      <c r="AF24" s="443">
        <v>0</v>
      </c>
    </row>
    <row r="25" spans="1:32" s="311" customFormat="1" ht="30.75" customHeight="1">
      <c r="A25" s="446" t="s">
        <v>688</v>
      </c>
      <c r="B25" s="441"/>
      <c r="C25" s="442"/>
      <c r="D25" s="442"/>
      <c r="E25" s="442"/>
      <c r="F25" s="442"/>
      <c r="G25" s="442"/>
      <c r="H25" s="442"/>
      <c r="I25" s="442"/>
      <c r="J25" s="442"/>
      <c r="K25" s="443">
        <v>0</v>
      </c>
      <c r="L25" s="444"/>
      <c r="M25" s="442"/>
      <c r="N25" s="442"/>
      <c r="O25" s="442"/>
      <c r="P25" s="442"/>
      <c r="Q25" s="442"/>
      <c r="R25" s="442"/>
      <c r="S25" s="442"/>
      <c r="T25" s="442"/>
      <c r="U25" s="443">
        <v>0</v>
      </c>
      <c r="V25" s="443"/>
      <c r="W25" s="443"/>
      <c r="X25" s="443"/>
      <c r="Y25" s="443"/>
      <c r="Z25" s="443"/>
      <c r="AA25" s="443"/>
      <c r="AB25" s="443"/>
      <c r="AC25" s="443"/>
      <c r="AD25" s="443">
        <v>0</v>
      </c>
      <c r="AE25" s="445"/>
      <c r="AF25" s="443">
        <v>0</v>
      </c>
    </row>
    <row r="26" spans="1:32" s="311" customFormat="1" ht="30.75" customHeight="1">
      <c r="A26" s="446" t="s">
        <v>689</v>
      </c>
      <c r="B26" s="441"/>
      <c r="C26" s="442"/>
      <c r="D26" s="442"/>
      <c r="E26" s="442"/>
      <c r="F26" s="442"/>
      <c r="G26" s="442"/>
      <c r="H26" s="442"/>
      <c r="I26" s="442"/>
      <c r="J26" s="442"/>
      <c r="K26" s="443">
        <v>0</v>
      </c>
      <c r="L26" s="444"/>
      <c r="M26" s="442"/>
      <c r="N26" s="442"/>
      <c r="O26" s="442"/>
      <c r="P26" s="442"/>
      <c r="Q26" s="442"/>
      <c r="R26" s="442"/>
      <c r="S26" s="442"/>
      <c r="T26" s="442"/>
      <c r="U26" s="443">
        <v>0</v>
      </c>
      <c r="V26" s="443"/>
      <c r="W26" s="443"/>
      <c r="X26" s="443"/>
      <c r="Y26" s="443"/>
      <c r="Z26" s="443"/>
      <c r="AA26" s="443"/>
      <c r="AB26" s="443"/>
      <c r="AC26" s="443"/>
      <c r="AD26" s="443">
        <v>0</v>
      </c>
      <c r="AE26" s="445"/>
      <c r="AF26" s="443">
        <v>0</v>
      </c>
    </row>
    <row r="27" spans="1:32" s="311" customFormat="1" ht="30.75" customHeight="1">
      <c r="A27" s="446" t="s">
        <v>690</v>
      </c>
      <c r="B27" s="441"/>
      <c r="C27" s="442"/>
      <c r="D27" s="442"/>
      <c r="E27" s="442"/>
      <c r="F27" s="442"/>
      <c r="G27" s="442"/>
      <c r="H27" s="442"/>
      <c r="I27" s="442"/>
      <c r="J27" s="442"/>
      <c r="K27" s="443">
        <v>0</v>
      </c>
      <c r="L27" s="444"/>
      <c r="M27" s="442"/>
      <c r="N27" s="442"/>
      <c r="O27" s="442"/>
      <c r="P27" s="442"/>
      <c r="Q27" s="442"/>
      <c r="R27" s="442"/>
      <c r="S27" s="442"/>
      <c r="T27" s="442"/>
      <c r="U27" s="443">
        <v>0</v>
      </c>
      <c r="V27" s="443"/>
      <c r="W27" s="443"/>
      <c r="X27" s="443"/>
      <c r="Y27" s="443"/>
      <c r="Z27" s="443"/>
      <c r="AA27" s="443"/>
      <c r="AB27" s="443"/>
      <c r="AC27" s="443"/>
      <c r="AD27" s="443">
        <v>0</v>
      </c>
      <c r="AE27" s="445"/>
      <c r="AF27" s="443">
        <v>0</v>
      </c>
    </row>
    <row r="28" spans="1:32" s="311" customFormat="1" ht="30.75" customHeight="1">
      <c r="A28" s="446" t="s">
        <v>691</v>
      </c>
      <c r="B28" s="441"/>
      <c r="C28" s="442"/>
      <c r="D28" s="442"/>
      <c r="E28" s="442"/>
      <c r="F28" s="442"/>
      <c r="G28" s="442"/>
      <c r="H28" s="442"/>
      <c r="I28" s="442"/>
      <c r="J28" s="442"/>
      <c r="K28" s="443">
        <v>0</v>
      </c>
      <c r="L28" s="444"/>
      <c r="M28" s="442"/>
      <c r="N28" s="442"/>
      <c r="O28" s="442"/>
      <c r="P28" s="442"/>
      <c r="Q28" s="442"/>
      <c r="R28" s="442"/>
      <c r="S28" s="442"/>
      <c r="T28" s="442"/>
      <c r="U28" s="443">
        <v>0</v>
      </c>
      <c r="V28" s="443"/>
      <c r="W28" s="443"/>
      <c r="X28" s="443"/>
      <c r="Y28" s="443"/>
      <c r="Z28" s="443"/>
      <c r="AA28" s="443"/>
      <c r="AB28" s="443"/>
      <c r="AC28" s="443"/>
      <c r="AD28" s="443">
        <v>0</v>
      </c>
      <c r="AE28" s="445"/>
      <c r="AF28" s="443">
        <v>0</v>
      </c>
    </row>
    <row r="29" spans="1:32" s="311" customFormat="1" ht="30.75" customHeight="1">
      <c r="A29" s="446" t="s">
        <v>692</v>
      </c>
      <c r="B29" s="441"/>
      <c r="C29" s="442"/>
      <c r="D29" s="442"/>
      <c r="E29" s="442"/>
      <c r="F29" s="442"/>
      <c r="G29" s="442"/>
      <c r="H29" s="442"/>
      <c r="I29" s="442"/>
      <c r="J29" s="442"/>
      <c r="K29" s="443">
        <v>0</v>
      </c>
      <c r="L29" s="444"/>
      <c r="M29" s="442"/>
      <c r="N29" s="442"/>
      <c r="O29" s="442"/>
      <c r="P29" s="442"/>
      <c r="Q29" s="442"/>
      <c r="R29" s="442"/>
      <c r="S29" s="442"/>
      <c r="T29" s="442"/>
      <c r="U29" s="443">
        <v>0</v>
      </c>
      <c r="V29" s="443"/>
      <c r="W29" s="443"/>
      <c r="X29" s="443"/>
      <c r="Y29" s="443"/>
      <c r="Z29" s="443"/>
      <c r="AA29" s="443"/>
      <c r="AB29" s="443"/>
      <c r="AC29" s="443"/>
      <c r="AD29" s="443">
        <v>0</v>
      </c>
      <c r="AE29" s="445"/>
      <c r="AF29" s="443">
        <v>0</v>
      </c>
    </row>
    <row r="30" spans="1:32" s="311" customFormat="1" ht="30.75" customHeight="1">
      <c r="A30" s="446" t="s">
        <v>693</v>
      </c>
      <c r="B30" s="441"/>
      <c r="C30" s="442"/>
      <c r="D30" s="442"/>
      <c r="E30" s="442"/>
      <c r="F30" s="442"/>
      <c r="G30" s="442"/>
      <c r="H30" s="442"/>
      <c r="I30" s="442"/>
      <c r="J30" s="442"/>
      <c r="K30" s="443">
        <v>0</v>
      </c>
      <c r="L30" s="444"/>
      <c r="M30" s="442"/>
      <c r="N30" s="442"/>
      <c r="O30" s="442"/>
      <c r="P30" s="442"/>
      <c r="Q30" s="442"/>
      <c r="R30" s="442"/>
      <c r="S30" s="442"/>
      <c r="T30" s="442"/>
      <c r="U30" s="443">
        <v>0</v>
      </c>
      <c r="V30" s="443"/>
      <c r="W30" s="443"/>
      <c r="X30" s="443"/>
      <c r="Y30" s="443"/>
      <c r="Z30" s="443"/>
      <c r="AA30" s="443"/>
      <c r="AB30" s="443">
        <v>1</v>
      </c>
      <c r="AC30" s="443"/>
      <c r="AD30" s="443">
        <v>1</v>
      </c>
      <c r="AE30" s="445"/>
      <c r="AF30" s="443">
        <v>1</v>
      </c>
    </row>
    <row r="31" spans="1:32" s="311" customFormat="1" ht="30.75" customHeight="1">
      <c r="A31" s="446" t="s">
        <v>694</v>
      </c>
      <c r="B31" s="441"/>
      <c r="C31" s="442"/>
      <c r="D31" s="442"/>
      <c r="E31" s="442"/>
      <c r="F31" s="442"/>
      <c r="G31" s="442"/>
      <c r="H31" s="442"/>
      <c r="I31" s="442"/>
      <c r="J31" s="442"/>
      <c r="K31" s="443">
        <v>0</v>
      </c>
      <c r="L31" s="444"/>
      <c r="M31" s="442"/>
      <c r="N31" s="442"/>
      <c r="O31" s="442"/>
      <c r="P31" s="442"/>
      <c r="Q31" s="442"/>
      <c r="R31" s="442"/>
      <c r="S31" s="442"/>
      <c r="T31" s="442"/>
      <c r="U31" s="443">
        <v>0</v>
      </c>
      <c r="V31" s="443"/>
      <c r="W31" s="443"/>
      <c r="X31" s="443"/>
      <c r="Y31" s="443"/>
      <c r="Z31" s="443"/>
      <c r="AA31" s="443"/>
      <c r="AB31" s="443"/>
      <c r="AC31" s="443"/>
      <c r="AD31" s="443">
        <v>0</v>
      </c>
      <c r="AE31" s="445"/>
      <c r="AF31" s="443">
        <v>0</v>
      </c>
    </row>
    <row r="32" spans="1:32" s="311" customFormat="1" ht="30.75" customHeight="1">
      <c r="A32" s="446" t="s">
        <v>695</v>
      </c>
      <c r="B32" s="441"/>
      <c r="C32" s="442"/>
      <c r="D32" s="442"/>
      <c r="E32" s="442"/>
      <c r="F32" s="442"/>
      <c r="G32" s="442"/>
      <c r="H32" s="442"/>
      <c r="I32" s="442"/>
      <c r="J32" s="442"/>
      <c r="K32" s="443">
        <v>0</v>
      </c>
      <c r="L32" s="444"/>
      <c r="M32" s="442"/>
      <c r="N32" s="442"/>
      <c r="O32" s="442"/>
      <c r="P32" s="442"/>
      <c r="Q32" s="442"/>
      <c r="R32" s="442"/>
      <c r="S32" s="442"/>
      <c r="T32" s="442"/>
      <c r="U32" s="443">
        <v>0</v>
      </c>
      <c r="V32" s="443"/>
      <c r="W32" s="443"/>
      <c r="X32" s="443"/>
      <c r="Y32" s="443"/>
      <c r="Z32" s="443"/>
      <c r="AA32" s="443"/>
      <c r="AB32" s="443"/>
      <c r="AC32" s="443"/>
      <c r="AD32" s="443">
        <v>0</v>
      </c>
      <c r="AE32" s="445"/>
      <c r="AF32" s="443">
        <v>0</v>
      </c>
    </row>
    <row r="33" spans="1:35" s="311" customFormat="1" ht="30.75" customHeight="1">
      <c r="A33" s="446" t="s">
        <v>696</v>
      </c>
      <c r="B33" s="441"/>
      <c r="C33" s="442"/>
      <c r="D33" s="442"/>
      <c r="E33" s="442"/>
      <c r="F33" s="442"/>
      <c r="G33" s="442"/>
      <c r="H33" s="442"/>
      <c r="I33" s="442"/>
      <c r="J33" s="442"/>
      <c r="K33" s="443">
        <v>0</v>
      </c>
      <c r="L33" s="444"/>
      <c r="M33" s="442"/>
      <c r="N33" s="442"/>
      <c r="O33" s="442"/>
      <c r="P33" s="442"/>
      <c r="Q33" s="442"/>
      <c r="R33" s="442"/>
      <c r="S33" s="442"/>
      <c r="T33" s="442"/>
      <c r="U33" s="443">
        <v>0</v>
      </c>
      <c r="V33" s="443"/>
      <c r="W33" s="443"/>
      <c r="X33" s="443"/>
      <c r="Y33" s="443"/>
      <c r="Z33" s="443"/>
      <c r="AA33" s="443"/>
      <c r="AB33" s="443"/>
      <c r="AC33" s="443"/>
      <c r="AD33" s="443">
        <v>0</v>
      </c>
      <c r="AE33" s="445"/>
      <c r="AF33" s="443">
        <v>0</v>
      </c>
    </row>
    <row r="34" spans="1:35" s="311" customFormat="1" ht="30.75" customHeight="1">
      <c r="A34" s="446" t="s">
        <v>697</v>
      </c>
      <c r="B34" s="441"/>
      <c r="C34" s="442"/>
      <c r="D34" s="442"/>
      <c r="E34" s="442"/>
      <c r="F34" s="442"/>
      <c r="G34" s="442"/>
      <c r="H34" s="442"/>
      <c r="I34" s="442"/>
      <c r="J34" s="442"/>
      <c r="K34" s="443">
        <v>0</v>
      </c>
      <c r="L34" s="444"/>
      <c r="M34" s="442"/>
      <c r="N34" s="442"/>
      <c r="O34" s="442"/>
      <c r="P34" s="442"/>
      <c r="Q34" s="442">
        <v>1</v>
      </c>
      <c r="R34" s="442"/>
      <c r="S34" s="442"/>
      <c r="T34" s="442"/>
      <c r="U34" s="443">
        <v>1</v>
      </c>
      <c r="V34" s="443"/>
      <c r="W34" s="443"/>
      <c r="X34" s="443"/>
      <c r="Y34" s="443"/>
      <c r="Z34" s="443"/>
      <c r="AA34" s="443"/>
      <c r="AB34" s="443"/>
      <c r="AC34" s="443"/>
      <c r="AD34" s="443">
        <v>0</v>
      </c>
      <c r="AE34" s="445"/>
      <c r="AF34" s="443">
        <v>1</v>
      </c>
    </row>
    <row r="35" spans="1:35" s="311" customFormat="1" ht="30.75" customHeight="1">
      <c r="A35" s="446" t="s">
        <v>698</v>
      </c>
      <c r="B35" s="441"/>
      <c r="C35" s="442"/>
      <c r="D35" s="442"/>
      <c r="E35" s="442"/>
      <c r="F35" s="442"/>
      <c r="G35" s="442"/>
      <c r="H35" s="442"/>
      <c r="I35" s="442"/>
      <c r="J35" s="442"/>
      <c r="K35" s="443">
        <v>0</v>
      </c>
      <c r="L35" s="444"/>
      <c r="M35" s="442"/>
      <c r="N35" s="442"/>
      <c r="O35" s="442"/>
      <c r="P35" s="442"/>
      <c r="Q35" s="442"/>
      <c r="R35" s="442"/>
      <c r="S35" s="442"/>
      <c r="T35" s="442"/>
      <c r="U35" s="443">
        <v>0</v>
      </c>
      <c r="V35" s="443"/>
      <c r="W35" s="443"/>
      <c r="X35" s="443"/>
      <c r="Y35" s="443"/>
      <c r="Z35" s="443"/>
      <c r="AA35" s="443"/>
      <c r="AB35" s="443"/>
      <c r="AC35" s="443"/>
      <c r="AD35" s="443">
        <v>0</v>
      </c>
      <c r="AE35" s="445"/>
      <c r="AF35" s="443">
        <v>0</v>
      </c>
    </row>
    <row r="36" spans="1:35" s="311" customFormat="1" ht="30.75" customHeight="1">
      <c r="A36" s="446" t="s">
        <v>699</v>
      </c>
      <c r="B36" s="441"/>
      <c r="C36" s="442"/>
      <c r="D36" s="442"/>
      <c r="E36" s="442"/>
      <c r="F36" s="442"/>
      <c r="G36" s="442"/>
      <c r="H36" s="442"/>
      <c r="I36" s="442"/>
      <c r="J36" s="442"/>
      <c r="K36" s="443">
        <v>0</v>
      </c>
      <c r="L36" s="444"/>
      <c r="M36" s="442"/>
      <c r="N36" s="442"/>
      <c r="O36" s="442"/>
      <c r="P36" s="442"/>
      <c r="Q36" s="442"/>
      <c r="R36" s="442"/>
      <c r="S36" s="442"/>
      <c r="T36" s="442"/>
      <c r="U36" s="443">
        <v>0</v>
      </c>
      <c r="V36" s="443"/>
      <c r="W36" s="443"/>
      <c r="X36" s="443"/>
      <c r="Y36" s="443"/>
      <c r="Z36" s="443"/>
      <c r="AA36" s="443"/>
      <c r="AB36" s="443"/>
      <c r="AC36" s="443"/>
      <c r="AD36" s="443">
        <v>0</v>
      </c>
      <c r="AE36" s="445"/>
      <c r="AF36" s="443">
        <v>0</v>
      </c>
    </row>
    <row r="37" spans="1:35" s="311" customFormat="1" ht="30.75" customHeight="1">
      <c r="A37" s="446" t="s">
        <v>700</v>
      </c>
      <c r="B37" s="441"/>
      <c r="C37" s="442"/>
      <c r="D37" s="442"/>
      <c r="E37" s="442"/>
      <c r="F37" s="442"/>
      <c r="G37" s="442"/>
      <c r="H37" s="442"/>
      <c r="I37" s="442"/>
      <c r="J37" s="442"/>
      <c r="K37" s="443">
        <v>0</v>
      </c>
      <c r="L37" s="444"/>
      <c r="M37" s="442"/>
      <c r="N37" s="442"/>
      <c r="O37" s="442"/>
      <c r="P37" s="442"/>
      <c r="Q37" s="442"/>
      <c r="R37" s="442"/>
      <c r="S37" s="442"/>
      <c r="T37" s="442"/>
      <c r="U37" s="443">
        <v>0</v>
      </c>
      <c r="V37" s="443"/>
      <c r="W37" s="443"/>
      <c r="X37" s="443"/>
      <c r="Y37" s="443"/>
      <c r="Z37" s="443"/>
      <c r="AA37" s="443"/>
      <c r="AB37" s="443"/>
      <c r="AC37" s="443"/>
      <c r="AD37" s="443">
        <v>0</v>
      </c>
      <c r="AE37" s="445"/>
      <c r="AF37" s="443">
        <v>0</v>
      </c>
      <c r="AI37" s="311" t="s">
        <v>1</v>
      </c>
    </row>
    <row r="38" spans="1:35" s="311" customFormat="1" ht="30.75" customHeight="1">
      <c r="A38" s="446" t="s">
        <v>701</v>
      </c>
      <c r="B38" s="441"/>
      <c r="C38" s="442"/>
      <c r="D38" s="442"/>
      <c r="E38" s="442"/>
      <c r="F38" s="442"/>
      <c r="G38" s="442"/>
      <c r="H38" s="442"/>
      <c r="I38" s="442"/>
      <c r="J38" s="442"/>
      <c r="K38" s="443">
        <v>0</v>
      </c>
      <c r="L38" s="444"/>
      <c r="M38" s="442"/>
      <c r="N38" s="442"/>
      <c r="O38" s="442"/>
      <c r="P38" s="442"/>
      <c r="Q38" s="442"/>
      <c r="R38" s="442"/>
      <c r="S38" s="442"/>
      <c r="T38" s="442"/>
      <c r="U38" s="443">
        <v>0</v>
      </c>
      <c r="V38" s="443"/>
      <c r="W38" s="443"/>
      <c r="X38" s="443"/>
      <c r="Y38" s="443"/>
      <c r="Z38" s="443"/>
      <c r="AA38" s="443"/>
      <c r="AB38" s="443"/>
      <c r="AC38" s="443"/>
      <c r="AD38" s="443">
        <v>0</v>
      </c>
      <c r="AE38" s="445"/>
      <c r="AF38" s="443">
        <v>0</v>
      </c>
    </row>
    <row r="39" spans="1:35" s="311" customFormat="1" ht="7.5" customHeight="1">
      <c r="A39" s="447"/>
      <c r="B39" s="447"/>
      <c r="C39" s="447"/>
      <c r="D39" s="447"/>
      <c r="E39" s="447"/>
      <c r="F39" s="447"/>
      <c r="G39" s="447"/>
      <c r="H39" s="447"/>
      <c r="I39" s="447"/>
      <c r="J39" s="447"/>
      <c r="K39" s="447"/>
      <c r="L39" s="447"/>
      <c r="M39" s="447"/>
      <c r="N39" s="447"/>
      <c r="O39" s="447"/>
      <c r="P39" s="447"/>
      <c r="Q39" s="447"/>
      <c r="R39" s="447"/>
      <c r="S39" s="447"/>
      <c r="T39" s="447"/>
      <c r="U39" s="447"/>
      <c r="V39" s="448"/>
      <c r="W39" s="447"/>
      <c r="X39" s="447"/>
      <c r="Y39" s="447"/>
      <c r="Z39" s="447"/>
      <c r="AA39" s="447"/>
      <c r="AB39" s="447"/>
      <c r="AC39" s="447"/>
      <c r="AD39" s="447"/>
      <c r="AE39" s="445"/>
      <c r="AF39" s="447"/>
    </row>
    <row r="40" spans="1:35" s="311" customFormat="1" ht="36.75" customHeight="1">
      <c r="A40" s="449" t="s">
        <v>83</v>
      </c>
      <c r="B40" s="447"/>
      <c r="C40" s="323">
        <v>0</v>
      </c>
      <c r="D40" s="323">
        <v>0</v>
      </c>
      <c r="E40" s="323">
        <v>28</v>
      </c>
      <c r="F40" s="323">
        <v>0</v>
      </c>
      <c r="G40" s="323">
        <v>0</v>
      </c>
      <c r="H40" s="323">
        <v>1</v>
      </c>
      <c r="I40" s="323">
        <v>0</v>
      </c>
      <c r="J40" s="323">
        <v>0</v>
      </c>
      <c r="K40" s="323">
        <v>29</v>
      </c>
      <c r="L40" s="450"/>
      <c r="M40" s="323">
        <v>0</v>
      </c>
      <c r="N40" s="323">
        <v>0</v>
      </c>
      <c r="O40" s="323">
        <v>0</v>
      </c>
      <c r="P40" s="323">
        <v>0</v>
      </c>
      <c r="Q40" s="323">
        <v>1</v>
      </c>
      <c r="R40" s="323">
        <v>0</v>
      </c>
      <c r="S40" s="323">
        <v>1</v>
      </c>
      <c r="T40" s="323">
        <v>0</v>
      </c>
      <c r="U40" s="323">
        <v>2</v>
      </c>
      <c r="V40" s="323">
        <v>0</v>
      </c>
      <c r="W40" s="323">
        <v>0</v>
      </c>
      <c r="X40" s="323">
        <v>0</v>
      </c>
      <c r="Y40" s="323">
        <v>0</v>
      </c>
      <c r="Z40" s="323">
        <v>0</v>
      </c>
      <c r="AA40" s="323">
        <v>0</v>
      </c>
      <c r="AB40" s="323">
        <v>1</v>
      </c>
      <c r="AC40" s="323">
        <v>0</v>
      </c>
      <c r="AD40" s="323">
        <v>1</v>
      </c>
      <c r="AE40" s="445"/>
      <c r="AF40" s="323">
        <v>32</v>
      </c>
    </row>
    <row r="41" spans="1:35" s="311" customFormat="1" ht="9" customHeight="1">
      <c r="V41" s="451"/>
    </row>
    <row r="42" spans="1:35" s="311" customFormat="1" ht="14.25" customHeight="1">
      <c r="V42" s="451"/>
    </row>
    <row r="43" spans="1:35" s="311" customFormat="1" ht="15.75" customHeight="1">
      <c r="A43" s="452" t="s">
        <v>647</v>
      </c>
    </row>
    <row r="44" spans="1:35" s="311" customFormat="1" ht="15.75" customHeight="1">
      <c r="A44" s="452" t="s">
        <v>702</v>
      </c>
    </row>
    <row r="45" spans="1:35" s="311" customFormat="1" ht="15.75" customHeight="1">
      <c r="A45" s="452" t="s">
        <v>648</v>
      </c>
    </row>
    <row r="46" spans="1:35" s="311" customFormat="1" ht="15.75" customHeight="1">
      <c r="A46" s="452" t="s">
        <v>95</v>
      </c>
    </row>
    <row r="47" spans="1:35" s="311" customFormat="1" ht="15.75" customHeight="1">
      <c r="A47" s="452" t="s">
        <v>96</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6"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8391-3EC9-40A9-87D6-CB5CD00CF1B5}">
  <sheetPr>
    <tabColor theme="0" tint="-0.14999847407452621"/>
  </sheetPr>
  <dimension ref="A1:V81"/>
  <sheetViews>
    <sheetView view="pageBreakPreview" topLeftCell="A5" zoomScale="70" zoomScaleNormal="70" zoomScaleSheetLayoutView="70" workbookViewId="0">
      <selection activeCell="K71" sqref="K71"/>
    </sheetView>
  </sheetViews>
  <sheetFormatPr baseColWidth="10" defaultRowHeight="12.75"/>
  <cols>
    <col min="1" max="1" width="18" style="348" customWidth="1"/>
    <col min="2" max="4" width="11" style="348" customWidth="1"/>
    <col min="5" max="5" width="9.5703125" style="311" customWidth="1"/>
    <col min="6" max="6" width="13.42578125" style="311" customWidth="1"/>
    <col min="7" max="7" width="14.85546875" style="311" customWidth="1"/>
    <col min="8" max="8" width="18.7109375" style="311" customWidth="1"/>
    <col min="9" max="9" width="18.85546875" style="329" customWidth="1"/>
    <col min="10" max="10" width="34.42578125" style="329" customWidth="1"/>
    <col min="11" max="11" width="18.85546875" style="329" customWidth="1"/>
    <col min="12" max="12" width="8" style="311" customWidth="1"/>
    <col min="13" max="13" width="12.140625" style="311" customWidth="1"/>
    <col min="14" max="15" width="8.28515625" style="311" customWidth="1"/>
    <col min="16" max="16" width="14" style="311" customWidth="1"/>
    <col min="17" max="17" width="9" style="311" customWidth="1"/>
    <col min="18" max="18" width="9.5703125" style="311" customWidth="1"/>
    <col min="19" max="19" width="10.5703125" style="311" customWidth="1"/>
    <col min="20" max="20" width="0" style="311" hidden="1" customWidth="1"/>
    <col min="21" max="21" width="11.42578125" style="311" hidden="1" customWidth="1"/>
    <col min="22" max="22" width="2.5703125" style="311" customWidth="1"/>
    <col min="23" max="16384" width="11.42578125" style="311"/>
  </cols>
  <sheetData>
    <row r="1" spans="1:22" ht="6.75" customHeight="1">
      <c r="A1" s="328" t="s">
        <v>62</v>
      </c>
      <c r="B1" s="328"/>
      <c r="C1" s="328"/>
      <c r="D1" s="328"/>
      <c r="E1" s="310"/>
    </row>
    <row r="2" spans="1:22" ht="57.75" customHeight="1">
      <c r="A2" s="613" t="s">
        <v>652</v>
      </c>
      <c r="B2" s="613"/>
      <c r="C2" s="613"/>
      <c r="D2" s="613"/>
      <c r="E2" s="613"/>
      <c r="F2" s="613"/>
      <c r="G2" s="613"/>
      <c r="H2" s="613"/>
      <c r="I2" s="613"/>
      <c r="J2" s="613"/>
      <c r="K2" s="613"/>
      <c r="L2" s="613"/>
      <c r="M2" s="613"/>
      <c r="N2" s="613"/>
      <c r="O2" s="613"/>
      <c r="P2" s="613"/>
      <c r="Q2" s="613"/>
      <c r="R2" s="613"/>
      <c r="S2" s="613"/>
      <c r="T2" s="613"/>
      <c r="U2" s="613"/>
      <c r="V2" s="613"/>
    </row>
    <row r="3" spans="1:22" ht="36" customHeight="1">
      <c r="A3" s="614" t="s">
        <v>89</v>
      </c>
      <c r="B3" s="614"/>
      <c r="C3" s="614"/>
      <c r="D3" s="614"/>
      <c r="E3" s="614"/>
      <c r="F3" s="614"/>
      <c r="G3" s="614"/>
      <c r="H3" s="614"/>
      <c r="I3" s="614"/>
      <c r="J3" s="614"/>
      <c r="K3" s="614"/>
      <c r="L3" s="614"/>
      <c r="M3" s="614"/>
      <c r="N3" s="614"/>
      <c r="O3" s="614"/>
      <c r="P3" s="614"/>
      <c r="Q3" s="614"/>
      <c r="R3" s="614"/>
      <c r="S3" s="614"/>
      <c r="T3" s="614"/>
      <c r="U3" s="614"/>
      <c r="V3" s="614"/>
    </row>
    <row r="4" spans="1:22" ht="129.75" customHeight="1">
      <c r="A4" s="312"/>
      <c r="B4" s="310"/>
      <c r="C4" s="310"/>
      <c r="D4" s="310"/>
      <c r="E4" s="310"/>
      <c r="F4" s="330"/>
      <c r="G4" s="330"/>
      <c r="H4" s="330"/>
      <c r="I4" s="331"/>
      <c r="J4" s="331"/>
      <c r="K4" s="331"/>
      <c r="L4" s="332"/>
      <c r="M4" s="332"/>
      <c r="N4" s="332"/>
      <c r="O4" s="332"/>
      <c r="P4" s="332"/>
      <c r="Q4" s="332"/>
      <c r="R4" s="332"/>
      <c r="S4" s="332"/>
      <c r="T4" s="332"/>
      <c r="U4" s="332"/>
      <c r="V4" s="332"/>
    </row>
    <row r="5" spans="1:22" ht="38.25">
      <c r="A5" s="333" t="s">
        <v>100</v>
      </c>
      <c r="B5" s="333" t="s">
        <v>650</v>
      </c>
      <c r="C5" s="333" t="s">
        <v>651</v>
      </c>
      <c r="D5" s="313"/>
      <c r="E5" s="313"/>
      <c r="F5" s="330"/>
      <c r="G5" s="330"/>
      <c r="H5" s="330"/>
      <c r="I5" s="331"/>
      <c r="J5" s="331"/>
      <c r="K5" s="331"/>
      <c r="L5" s="332"/>
      <c r="M5" s="332"/>
      <c r="N5" s="332"/>
      <c r="O5" s="332"/>
      <c r="P5" s="332"/>
      <c r="Q5" s="332"/>
      <c r="R5" s="332"/>
      <c r="S5" s="332"/>
      <c r="T5" s="332"/>
      <c r="U5" s="332"/>
      <c r="V5" s="332"/>
    </row>
    <row r="6" spans="1:22" ht="6.75" customHeight="1">
      <c r="A6" s="334"/>
      <c r="B6" s="334"/>
      <c r="C6" s="334"/>
      <c r="D6" s="347"/>
      <c r="E6" s="347"/>
      <c r="F6" s="348"/>
      <c r="G6" s="348"/>
      <c r="H6" s="348"/>
      <c r="I6" s="331"/>
      <c r="J6" s="331"/>
      <c r="K6" s="331"/>
      <c r="L6" s="332"/>
      <c r="M6" s="332"/>
      <c r="N6" s="332"/>
      <c r="O6" s="332"/>
      <c r="P6" s="332"/>
      <c r="Q6" s="332"/>
      <c r="R6" s="332"/>
      <c r="S6" s="332"/>
      <c r="T6" s="332"/>
      <c r="U6" s="332"/>
      <c r="V6" s="332"/>
    </row>
    <row r="7" spans="1:22" ht="6.75" customHeight="1">
      <c r="A7" s="333" t="s">
        <v>108</v>
      </c>
      <c r="B7" s="335">
        <v>223</v>
      </c>
      <c r="C7" s="335">
        <v>-198</v>
      </c>
      <c r="D7" s="342"/>
      <c r="E7" s="352"/>
      <c r="F7" s="348"/>
      <c r="G7" s="348"/>
      <c r="H7" s="348"/>
      <c r="I7" s="331"/>
      <c r="J7" s="331"/>
      <c r="K7" s="331"/>
      <c r="L7" s="332"/>
      <c r="M7" s="332"/>
      <c r="N7" s="332"/>
      <c r="O7" s="332"/>
      <c r="P7" s="332"/>
      <c r="Q7" s="332"/>
      <c r="R7" s="332"/>
      <c r="S7" s="332"/>
      <c r="T7" s="332"/>
      <c r="U7" s="332"/>
      <c r="V7" s="332"/>
    </row>
    <row r="8" spans="1:22" ht="6.75" customHeight="1">
      <c r="A8" s="333" t="s">
        <v>109</v>
      </c>
      <c r="B8" s="335">
        <v>1833</v>
      </c>
      <c r="C8" s="335">
        <v>-1833</v>
      </c>
      <c r="D8" s="342"/>
      <c r="E8" s="352"/>
      <c r="F8" s="348"/>
      <c r="G8" s="348"/>
      <c r="H8" s="348"/>
      <c r="I8" s="331"/>
      <c r="J8" s="331"/>
      <c r="K8" s="331"/>
      <c r="L8" s="332"/>
      <c r="M8" s="332"/>
      <c r="N8" s="332"/>
      <c r="O8" s="332"/>
      <c r="P8" s="332"/>
      <c r="Q8" s="332"/>
      <c r="R8" s="332"/>
      <c r="S8" s="332"/>
      <c r="T8" s="332"/>
      <c r="U8" s="332"/>
      <c r="V8" s="332"/>
    </row>
    <row r="9" spans="1:22" ht="6.75" customHeight="1">
      <c r="A9" s="333" t="s">
        <v>110</v>
      </c>
      <c r="B9" s="335">
        <v>41</v>
      </c>
      <c r="C9" s="335">
        <v>-27</v>
      </c>
      <c r="D9" s="342"/>
      <c r="E9" s="352"/>
      <c r="F9" s="348"/>
      <c r="G9" s="348"/>
      <c r="H9" s="348"/>
      <c r="I9" s="331"/>
      <c r="J9" s="331"/>
      <c r="K9" s="331"/>
      <c r="L9" s="332"/>
      <c r="M9" s="332"/>
      <c r="N9" s="332"/>
      <c r="O9" s="332"/>
      <c r="P9" s="332"/>
      <c r="Q9" s="332"/>
      <c r="R9" s="332"/>
      <c r="S9" s="332"/>
      <c r="T9" s="332"/>
      <c r="U9" s="332"/>
      <c r="V9" s="332"/>
    </row>
    <row r="10" spans="1:22" ht="6.75" customHeight="1">
      <c r="A10" s="333" t="s">
        <v>111</v>
      </c>
      <c r="B10" s="335">
        <v>39</v>
      </c>
      <c r="C10" s="335">
        <v>-25</v>
      </c>
      <c r="D10" s="342"/>
      <c r="E10" s="352"/>
      <c r="F10" s="348"/>
      <c r="G10" s="348"/>
      <c r="H10" s="348"/>
      <c r="I10" s="331"/>
      <c r="J10" s="331"/>
      <c r="K10" s="331"/>
      <c r="L10" s="332"/>
      <c r="M10" s="332"/>
      <c r="N10" s="332"/>
      <c r="O10" s="332"/>
      <c r="P10" s="332"/>
      <c r="Q10" s="332"/>
      <c r="R10" s="332"/>
      <c r="S10" s="332"/>
      <c r="T10" s="332"/>
      <c r="U10" s="332"/>
      <c r="V10" s="332"/>
    </row>
    <row r="11" spans="1:22" ht="6.75" customHeight="1">
      <c r="A11" s="333" t="s">
        <v>114</v>
      </c>
      <c r="B11" s="335">
        <v>284</v>
      </c>
      <c r="C11" s="335">
        <v>-202</v>
      </c>
      <c r="D11" s="342"/>
      <c r="E11" s="352"/>
      <c r="F11" s="348"/>
      <c r="G11" s="348"/>
      <c r="H11" s="348"/>
      <c r="I11" s="331"/>
      <c r="J11" s="331"/>
      <c r="K11" s="331"/>
      <c r="L11" s="332"/>
      <c r="M11" s="332"/>
      <c r="N11" s="332"/>
      <c r="O11" s="332"/>
      <c r="P11" s="332"/>
      <c r="Q11" s="332"/>
      <c r="R11" s="332"/>
      <c r="S11" s="332"/>
      <c r="T11" s="332"/>
      <c r="U11" s="332"/>
      <c r="V11" s="332"/>
    </row>
    <row r="12" spans="1:22" ht="6.75" customHeight="1">
      <c r="A12" s="333" t="s">
        <v>115</v>
      </c>
      <c r="B12" s="335">
        <v>511</v>
      </c>
      <c r="C12" s="335">
        <v>-545</v>
      </c>
      <c r="D12" s="342"/>
      <c r="E12" s="352"/>
      <c r="F12" s="348"/>
      <c r="G12" s="348"/>
      <c r="H12" s="348"/>
      <c r="I12" s="331"/>
      <c r="J12" s="331"/>
      <c r="K12" s="331"/>
      <c r="L12" s="332"/>
      <c r="M12" s="332"/>
      <c r="N12" s="332"/>
      <c r="O12" s="332"/>
      <c r="P12" s="332"/>
      <c r="Q12" s="332"/>
      <c r="R12" s="332"/>
      <c r="S12" s="332"/>
      <c r="T12" s="332"/>
      <c r="U12" s="332"/>
      <c r="V12" s="332"/>
    </row>
    <row r="13" spans="1:22" ht="6.75" customHeight="1">
      <c r="A13" s="333" t="s">
        <v>116</v>
      </c>
      <c r="B13" s="335">
        <v>2268</v>
      </c>
      <c r="C13" s="335">
        <v>-2281</v>
      </c>
      <c r="D13" s="342"/>
      <c r="E13" s="352"/>
      <c r="F13" s="348"/>
      <c r="G13" s="348"/>
      <c r="H13" s="348"/>
      <c r="I13" s="331"/>
      <c r="J13" s="331"/>
      <c r="K13" s="331"/>
      <c r="L13" s="332"/>
      <c r="M13" s="332"/>
      <c r="N13" s="332"/>
      <c r="O13" s="332"/>
      <c r="P13" s="332"/>
      <c r="Q13" s="332"/>
      <c r="R13" s="332"/>
      <c r="S13" s="332"/>
      <c r="T13" s="332"/>
      <c r="U13" s="332"/>
      <c r="V13" s="332"/>
    </row>
    <row r="14" spans="1:22" ht="6.75" customHeight="1">
      <c r="A14" s="333" t="s">
        <v>112</v>
      </c>
      <c r="B14" s="335">
        <v>715</v>
      </c>
      <c r="C14" s="335">
        <v>-754</v>
      </c>
      <c r="D14" s="342"/>
      <c r="E14" s="352"/>
      <c r="F14" s="348"/>
      <c r="G14" s="348"/>
      <c r="H14" s="348"/>
      <c r="I14" s="331"/>
      <c r="J14" s="331"/>
      <c r="K14" s="331"/>
      <c r="L14" s="332"/>
      <c r="M14" s="332"/>
      <c r="N14" s="332"/>
      <c r="O14" s="332"/>
      <c r="P14" s="332"/>
      <c r="Q14" s="332"/>
      <c r="R14" s="332"/>
      <c r="S14" s="332"/>
      <c r="T14" s="332"/>
      <c r="U14" s="332"/>
      <c r="V14" s="332"/>
    </row>
    <row r="15" spans="1:22" ht="6.75" customHeight="1">
      <c r="A15" s="333" t="s">
        <v>113</v>
      </c>
      <c r="B15" s="335">
        <v>84</v>
      </c>
      <c r="C15" s="335">
        <v>-76</v>
      </c>
      <c r="D15" s="342"/>
      <c r="E15" s="352"/>
      <c r="F15" s="348"/>
      <c r="G15" s="348"/>
      <c r="H15" s="348"/>
      <c r="I15" s="331"/>
      <c r="J15" s="331"/>
      <c r="K15" s="331"/>
      <c r="L15" s="332"/>
      <c r="M15" s="332"/>
      <c r="N15" s="332"/>
      <c r="O15" s="332"/>
      <c r="P15" s="332"/>
      <c r="Q15" s="332"/>
      <c r="R15" s="332"/>
      <c r="S15" s="332"/>
      <c r="T15" s="332"/>
      <c r="U15" s="332"/>
      <c r="V15" s="332"/>
    </row>
    <row r="16" spans="1:22" ht="6.75" customHeight="1">
      <c r="A16" s="333" t="s">
        <v>117</v>
      </c>
      <c r="B16" s="335">
        <v>237</v>
      </c>
      <c r="C16" s="335">
        <v>-199</v>
      </c>
      <c r="D16" s="342"/>
      <c r="E16" s="352"/>
      <c r="F16" s="348"/>
      <c r="G16" s="348"/>
      <c r="H16" s="348"/>
      <c r="I16" s="331"/>
      <c r="J16" s="331"/>
      <c r="K16" s="331"/>
      <c r="L16" s="332"/>
      <c r="M16" s="332"/>
      <c r="N16" s="332"/>
      <c r="O16" s="332"/>
      <c r="P16" s="332"/>
      <c r="Q16" s="332"/>
      <c r="R16" s="332"/>
      <c r="S16" s="332"/>
      <c r="T16" s="332"/>
      <c r="U16" s="332"/>
      <c r="V16" s="332"/>
    </row>
    <row r="17" spans="1:22" ht="6.75" customHeight="1">
      <c r="A17" s="333" t="s">
        <v>122</v>
      </c>
      <c r="B17" s="335">
        <v>791</v>
      </c>
      <c r="C17" s="335">
        <v>-748</v>
      </c>
      <c r="D17" s="342"/>
      <c r="E17" s="352"/>
      <c r="F17" s="348"/>
      <c r="G17" s="348"/>
      <c r="H17" s="348"/>
      <c r="I17" s="331"/>
      <c r="J17" s="331"/>
      <c r="K17" s="331"/>
      <c r="L17" s="332"/>
      <c r="M17" s="332"/>
      <c r="N17" s="332"/>
      <c r="O17" s="332"/>
      <c r="P17" s="332"/>
      <c r="Q17" s="332"/>
      <c r="R17" s="332"/>
      <c r="S17" s="332"/>
      <c r="T17" s="332"/>
      <c r="U17" s="332"/>
      <c r="V17" s="332"/>
    </row>
    <row r="18" spans="1:22" ht="6.75" customHeight="1">
      <c r="A18" s="333" t="s">
        <v>118</v>
      </c>
      <c r="B18" s="335">
        <v>642</v>
      </c>
      <c r="C18" s="335">
        <v>-720</v>
      </c>
      <c r="D18" s="342"/>
      <c r="E18" s="352"/>
      <c r="F18" s="348"/>
      <c r="G18" s="348"/>
      <c r="H18" s="348"/>
      <c r="I18" s="331"/>
      <c r="J18" s="331"/>
      <c r="K18" s="331"/>
      <c r="L18" s="332"/>
      <c r="M18" s="332"/>
      <c r="N18" s="332"/>
      <c r="O18" s="332"/>
      <c r="P18" s="332"/>
      <c r="Q18" s="332"/>
      <c r="R18" s="332"/>
      <c r="S18" s="332"/>
      <c r="T18" s="332"/>
      <c r="U18" s="332"/>
      <c r="V18" s="332"/>
    </row>
    <row r="19" spans="1:22" ht="6.75" customHeight="1">
      <c r="A19" s="333" t="s">
        <v>119</v>
      </c>
      <c r="B19" s="335">
        <v>109</v>
      </c>
      <c r="C19" s="335">
        <v>-110</v>
      </c>
      <c r="D19" s="342"/>
      <c r="E19" s="352"/>
      <c r="F19" s="348"/>
      <c r="G19" s="348"/>
      <c r="H19" s="348"/>
      <c r="I19" s="331"/>
      <c r="J19" s="331"/>
      <c r="K19" s="331"/>
      <c r="L19" s="332"/>
      <c r="M19" s="332"/>
      <c r="N19" s="332"/>
      <c r="O19" s="332"/>
      <c r="P19" s="332"/>
      <c r="Q19" s="332"/>
      <c r="R19" s="332"/>
      <c r="S19" s="332"/>
      <c r="T19" s="332"/>
      <c r="U19" s="332"/>
      <c r="V19" s="332"/>
    </row>
    <row r="20" spans="1:22" ht="6.75" customHeight="1">
      <c r="A20" s="333" t="s">
        <v>120</v>
      </c>
      <c r="B20" s="335">
        <v>253</v>
      </c>
      <c r="C20" s="335">
        <v>-218</v>
      </c>
      <c r="D20" s="342"/>
      <c r="E20" s="352"/>
      <c r="F20" s="348"/>
      <c r="G20" s="348"/>
      <c r="H20" s="348"/>
      <c r="I20" s="331"/>
      <c r="J20" s="331"/>
      <c r="K20" s="331"/>
      <c r="L20" s="332"/>
      <c r="M20" s="332"/>
      <c r="N20" s="332"/>
      <c r="O20" s="332"/>
      <c r="P20" s="332"/>
      <c r="Q20" s="332"/>
      <c r="R20" s="332"/>
      <c r="S20" s="332"/>
      <c r="T20" s="332"/>
      <c r="U20" s="332"/>
      <c r="V20" s="332"/>
    </row>
    <row r="21" spans="1:22" ht="6.75" customHeight="1">
      <c r="A21" s="333" t="s">
        <v>121</v>
      </c>
      <c r="B21" s="335">
        <v>502</v>
      </c>
      <c r="C21" s="335">
        <v>-501</v>
      </c>
      <c r="D21" s="342"/>
      <c r="E21" s="352"/>
      <c r="F21" s="348"/>
      <c r="G21" s="348"/>
      <c r="H21" s="348"/>
      <c r="I21" s="331"/>
      <c r="J21" s="331"/>
      <c r="K21" s="331"/>
      <c r="L21" s="332"/>
      <c r="M21" s="332"/>
      <c r="N21" s="332"/>
      <c r="O21" s="332"/>
      <c r="P21" s="332"/>
      <c r="Q21" s="332"/>
      <c r="R21" s="332"/>
      <c r="S21" s="332"/>
      <c r="T21" s="332"/>
      <c r="U21" s="332"/>
      <c r="V21" s="332"/>
    </row>
    <row r="22" spans="1:22" ht="6.75" customHeight="1">
      <c r="A22" s="333" t="s">
        <v>123</v>
      </c>
      <c r="B22" s="335">
        <v>220</v>
      </c>
      <c r="C22" s="335">
        <v>-180</v>
      </c>
      <c r="D22" s="342"/>
      <c r="E22" s="352"/>
      <c r="F22" s="348"/>
      <c r="G22" s="348"/>
      <c r="H22" s="348"/>
      <c r="I22" s="331"/>
      <c r="J22" s="331"/>
      <c r="K22" s="331"/>
      <c r="L22" s="332"/>
      <c r="M22" s="332"/>
      <c r="N22" s="332"/>
      <c r="O22" s="332"/>
      <c r="P22" s="332"/>
      <c r="Q22" s="332"/>
      <c r="R22" s="332"/>
      <c r="S22" s="332"/>
      <c r="T22" s="332"/>
      <c r="U22" s="332"/>
      <c r="V22" s="332"/>
    </row>
    <row r="23" spans="1:22" ht="6.75" customHeight="1">
      <c r="A23" s="333" t="s">
        <v>124</v>
      </c>
      <c r="B23" s="335">
        <v>78</v>
      </c>
      <c r="C23" s="335">
        <v>-55</v>
      </c>
      <c r="D23" s="342"/>
      <c r="E23" s="352"/>
      <c r="F23" s="348"/>
      <c r="G23" s="348"/>
      <c r="H23" s="348"/>
      <c r="I23" s="331"/>
      <c r="J23" s="331"/>
      <c r="K23" s="331"/>
      <c r="L23" s="332"/>
      <c r="M23" s="332"/>
      <c r="N23" s="332"/>
      <c r="O23" s="332"/>
      <c r="P23" s="332"/>
      <c r="Q23" s="332"/>
      <c r="R23" s="332"/>
      <c r="S23" s="332"/>
      <c r="T23" s="332"/>
      <c r="U23" s="332"/>
      <c r="V23" s="332"/>
    </row>
    <row r="24" spans="1:22" ht="6.75" customHeight="1">
      <c r="A24" s="333" t="s">
        <v>125</v>
      </c>
      <c r="B24" s="335">
        <v>443</v>
      </c>
      <c r="C24" s="335">
        <v>-407</v>
      </c>
      <c r="D24" s="342"/>
      <c r="E24" s="352"/>
      <c r="F24" s="348"/>
      <c r="G24" s="348"/>
      <c r="H24" s="348"/>
      <c r="I24" s="331"/>
      <c r="J24" s="331"/>
      <c r="K24" s="331"/>
      <c r="L24" s="332"/>
      <c r="M24" s="332"/>
      <c r="N24" s="332"/>
      <c r="O24" s="332"/>
      <c r="P24" s="332"/>
      <c r="Q24" s="332"/>
      <c r="R24" s="332"/>
      <c r="S24" s="332"/>
      <c r="T24" s="332"/>
      <c r="U24" s="332"/>
      <c r="V24" s="332"/>
    </row>
    <row r="25" spans="1:22" ht="6.75" customHeight="1">
      <c r="A25" s="333" t="s">
        <v>126</v>
      </c>
      <c r="B25" s="335">
        <v>831</v>
      </c>
      <c r="C25" s="335">
        <v>-788</v>
      </c>
      <c r="D25" s="342"/>
      <c r="E25" s="352"/>
      <c r="F25" s="348"/>
      <c r="G25" s="348"/>
      <c r="H25" s="348"/>
      <c r="I25" s="331"/>
      <c r="J25" s="331"/>
      <c r="K25" s="331"/>
      <c r="L25" s="332"/>
      <c r="M25" s="332"/>
      <c r="N25" s="332"/>
      <c r="O25" s="332"/>
      <c r="P25" s="332"/>
      <c r="Q25" s="332"/>
      <c r="R25" s="332"/>
      <c r="S25" s="332"/>
      <c r="T25" s="332"/>
      <c r="U25" s="332"/>
      <c r="V25" s="332"/>
    </row>
    <row r="26" spans="1:22" ht="6.75" customHeight="1">
      <c r="A26" s="333" t="s">
        <v>127</v>
      </c>
      <c r="B26" s="335">
        <v>116</v>
      </c>
      <c r="C26" s="335">
        <v>-107</v>
      </c>
      <c r="D26" s="342"/>
      <c r="E26" s="352"/>
      <c r="F26" s="348"/>
      <c r="G26" s="348"/>
      <c r="H26" s="348"/>
      <c r="I26" s="331"/>
      <c r="J26" s="331"/>
      <c r="K26" s="331"/>
      <c r="L26" s="332"/>
      <c r="M26" s="332"/>
      <c r="N26" s="332"/>
      <c r="O26" s="332"/>
      <c r="P26" s="332"/>
      <c r="Q26" s="332"/>
      <c r="R26" s="332"/>
      <c r="S26" s="332"/>
      <c r="T26" s="332"/>
      <c r="U26" s="332"/>
      <c r="V26" s="332"/>
    </row>
    <row r="27" spans="1:22" ht="6.75" customHeight="1">
      <c r="A27" s="333" t="s">
        <v>128</v>
      </c>
      <c r="B27" s="335">
        <v>425</v>
      </c>
      <c r="C27" s="335">
        <v>-404</v>
      </c>
      <c r="D27" s="342"/>
      <c r="E27" s="352"/>
      <c r="F27" s="348"/>
      <c r="G27" s="348"/>
      <c r="H27" s="348"/>
      <c r="I27" s="331"/>
      <c r="J27" s="331"/>
      <c r="K27" s="331"/>
      <c r="L27" s="332"/>
      <c r="M27" s="332"/>
      <c r="N27" s="332"/>
      <c r="O27" s="332"/>
      <c r="P27" s="332"/>
      <c r="Q27" s="332"/>
      <c r="R27" s="332"/>
      <c r="S27" s="332"/>
      <c r="T27" s="332"/>
      <c r="U27" s="332"/>
      <c r="V27" s="332"/>
    </row>
    <row r="28" spans="1:22" ht="6.75" customHeight="1">
      <c r="A28" s="333" t="s">
        <v>129</v>
      </c>
      <c r="B28" s="335">
        <v>255</v>
      </c>
      <c r="C28" s="335">
        <v>-231</v>
      </c>
      <c r="D28" s="342"/>
      <c r="E28" s="352"/>
      <c r="F28" s="348"/>
      <c r="G28" s="348"/>
      <c r="H28" s="348"/>
      <c r="I28" s="331"/>
      <c r="J28" s="331"/>
      <c r="K28" s="331"/>
      <c r="L28" s="332"/>
      <c r="M28" s="332"/>
      <c r="N28" s="332"/>
      <c r="O28" s="332"/>
      <c r="P28" s="332"/>
      <c r="Q28" s="332"/>
      <c r="R28" s="332"/>
      <c r="S28" s="332"/>
      <c r="T28" s="332"/>
      <c r="U28" s="332"/>
      <c r="V28" s="332"/>
    </row>
    <row r="29" spans="1:22" ht="6.75" customHeight="1">
      <c r="A29" s="333" t="s">
        <v>130</v>
      </c>
      <c r="B29" s="335">
        <v>281</v>
      </c>
      <c r="C29" s="335">
        <v>-240</v>
      </c>
      <c r="D29" s="342"/>
      <c r="E29" s="352"/>
      <c r="F29" s="348"/>
      <c r="G29" s="348"/>
      <c r="H29" s="348"/>
      <c r="I29" s="331"/>
      <c r="J29" s="331"/>
      <c r="K29" s="331"/>
      <c r="L29" s="332"/>
      <c r="M29" s="332"/>
      <c r="N29" s="332"/>
      <c r="O29" s="332"/>
      <c r="P29" s="332"/>
      <c r="Q29" s="332"/>
      <c r="R29" s="332"/>
      <c r="S29" s="332"/>
      <c r="T29" s="332"/>
      <c r="U29" s="332"/>
      <c r="V29" s="332"/>
    </row>
    <row r="30" spans="1:22" ht="6.75" customHeight="1">
      <c r="A30" s="333" t="s">
        <v>131</v>
      </c>
      <c r="B30" s="335">
        <v>290</v>
      </c>
      <c r="C30" s="335">
        <v>-206</v>
      </c>
      <c r="D30" s="342"/>
      <c r="E30" s="352"/>
      <c r="F30" s="348"/>
      <c r="G30" s="348"/>
      <c r="H30" s="348"/>
      <c r="I30" s="331"/>
      <c r="J30" s="331"/>
      <c r="K30" s="331"/>
      <c r="L30" s="332"/>
      <c r="M30" s="332"/>
      <c r="N30" s="332"/>
      <c r="O30" s="332"/>
      <c r="P30" s="332"/>
      <c r="Q30" s="332"/>
      <c r="R30" s="332"/>
      <c r="S30" s="332"/>
      <c r="T30" s="332"/>
      <c r="U30" s="332"/>
      <c r="V30" s="332"/>
    </row>
    <row r="31" spans="1:22" ht="6.75" customHeight="1">
      <c r="A31" s="333" t="s">
        <v>132</v>
      </c>
      <c r="B31" s="335">
        <v>155</v>
      </c>
      <c r="C31" s="335">
        <v>-153</v>
      </c>
      <c r="D31" s="342"/>
      <c r="E31" s="352"/>
      <c r="F31" s="348"/>
      <c r="G31" s="348"/>
      <c r="H31" s="348"/>
      <c r="I31" s="331"/>
      <c r="J31" s="331"/>
      <c r="K31" s="331"/>
      <c r="L31" s="332"/>
      <c r="M31" s="332"/>
      <c r="N31" s="332"/>
      <c r="O31" s="332"/>
      <c r="P31" s="332"/>
      <c r="Q31" s="332"/>
      <c r="R31" s="332"/>
      <c r="S31" s="332"/>
      <c r="T31" s="332"/>
      <c r="U31" s="332"/>
      <c r="V31" s="332"/>
    </row>
    <row r="32" spans="1:22" ht="6.75" customHeight="1">
      <c r="A32" s="333" t="s">
        <v>133</v>
      </c>
      <c r="B32" s="335">
        <v>1137</v>
      </c>
      <c r="C32" s="335">
        <v>-954</v>
      </c>
      <c r="D32" s="342"/>
      <c r="E32" s="352"/>
      <c r="F32" s="348"/>
      <c r="G32" s="348"/>
      <c r="H32" s="348"/>
      <c r="I32" s="331"/>
      <c r="J32" s="331"/>
      <c r="K32" s="331"/>
      <c r="L32" s="332"/>
      <c r="M32" s="332"/>
      <c r="N32" s="332"/>
      <c r="O32" s="332"/>
      <c r="P32" s="332"/>
      <c r="Q32" s="332"/>
      <c r="R32" s="332"/>
      <c r="S32" s="332"/>
      <c r="T32" s="332"/>
      <c r="U32" s="332"/>
      <c r="V32" s="332"/>
    </row>
    <row r="33" spans="1:22" ht="6.75" customHeight="1">
      <c r="A33" s="333" t="s">
        <v>134</v>
      </c>
      <c r="B33" s="335">
        <v>165</v>
      </c>
      <c r="C33" s="335">
        <v>-284</v>
      </c>
      <c r="D33" s="342"/>
      <c r="E33" s="352"/>
      <c r="F33" s="348"/>
      <c r="G33" s="348"/>
      <c r="H33" s="348"/>
      <c r="I33" s="331"/>
      <c r="J33" s="331"/>
      <c r="K33" s="331"/>
      <c r="L33" s="332"/>
      <c r="M33" s="332"/>
      <c r="N33" s="332"/>
      <c r="O33" s="332"/>
      <c r="P33" s="332"/>
      <c r="Q33" s="332"/>
      <c r="R33" s="332"/>
      <c r="S33" s="332"/>
      <c r="T33" s="332"/>
      <c r="U33" s="332"/>
      <c r="V33" s="332"/>
    </row>
    <row r="34" spans="1:22" ht="6.75" customHeight="1">
      <c r="A34" s="333" t="s">
        <v>135</v>
      </c>
      <c r="B34" s="335">
        <v>71</v>
      </c>
      <c r="C34" s="335">
        <v>-67</v>
      </c>
      <c r="D34" s="342"/>
      <c r="E34" s="352"/>
      <c r="F34" s="348"/>
      <c r="G34" s="348"/>
      <c r="H34" s="348"/>
      <c r="I34" s="331"/>
      <c r="J34" s="331"/>
      <c r="K34" s="331"/>
      <c r="L34" s="332"/>
      <c r="M34" s="332"/>
      <c r="N34" s="332"/>
      <c r="O34" s="332"/>
      <c r="P34" s="332"/>
      <c r="Q34" s="332"/>
      <c r="R34" s="332"/>
      <c r="S34" s="332"/>
      <c r="T34" s="332"/>
      <c r="U34" s="332"/>
      <c r="V34" s="332"/>
    </row>
    <row r="35" spans="1:22" ht="6.75" customHeight="1">
      <c r="A35" s="333" t="s">
        <v>136</v>
      </c>
      <c r="B35" s="335">
        <v>46</v>
      </c>
      <c r="C35" s="335">
        <v>-31</v>
      </c>
      <c r="D35" s="342"/>
      <c r="E35" s="352"/>
      <c r="F35" s="348"/>
      <c r="G35" s="348"/>
      <c r="H35" s="348"/>
      <c r="I35" s="331"/>
      <c r="J35" s="331"/>
      <c r="K35" s="331"/>
      <c r="L35" s="332"/>
      <c r="M35" s="332"/>
      <c r="N35" s="332"/>
      <c r="O35" s="332"/>
      <c r="P35" s="332"/>
      <c r="Q35" s="332"/>
      <c r="R35" s="332"/>
      <c r="S35" s="332"/>
      <c r="T35" s="332"/>
      <c r="U35" s="332"/>
      <c r="V35" s="332"/>
    </row>
    <row r="36" spans="1:22" ht="6.75" customHeight="1">
      <c r="A36" s="333" t="s">
        <v>137</v>
      </c>
      <c r="B36" s="335">
        <v>224</v>
      </c>
      <c r="C36" s="335">
        <v>-158</v>
      </c>
      <c r="D36" s="342"/>
      <c r="E36" s="352"/>
      <c r="F36" s="348"/>
      <c r="G36" s="348"/>
      <c r="H36" s="348"/>
      <c r="I36" s="331"/>
      <c r="J36" s="331"/>
      <c r="K36" s="331"/>
      <c r="L36" s="332"/>
      <c r="M36" s="332"/>
      <c r="N36" s="332"/>
      <c r="O36" s="332"/>
      <c r="P36" s="332"/>
      <c r="Q36" s="332"/>
      <c r="R36" s="332"/>
      <c r="S36" s="332"/>
      <c r="T36" s="332"/>
      <c r="U36" s="332"/>
      <c r="V36" s="332"/>
    </row>
    <row r="37" spans="1:22" ht="6.75" customHeight="1">
      <c r="A37" s="333" t="s">
        <v>138</v>
      </c>
      <c r="B37" s="335">
        <v>88</v>
      </c>
      <c r="C37" s="335">
        <v>-69</v>
      </c>
      <c r="D37" s="342"/>
      <c r="E37" s="352"/>
      <c r="F37" s="348"/>
      <c r="G37" s="348"/>
      <c r="H37" s="348"/>
      <c r="I37" s="331"/>
      <c r="J37" s="331"/>
      <c r="K37" s="331"/>
      <c r="L37" s="332"/>
      <c r="M37" s="332"/>
      <c r="N37" s="332"/>
      <c r="O37" s="332"/>
      <c r="P37" s="332"/>
      <c r="Q37" s="332"/>
      <c r="R37" s="332"/>
      <c r="S37" s="332"/>
      <c r="T37" s="332"/>
      <c r="U37" s="332"/>
      <c r="V37" s="332"/>
    </row>
    <row r="38" spans="1:22" ht="6.75" customHeight="1">
      <c r="A38" s="333" t="s">
        <v>139</v>
      </c>
      <c r="B38" s="335">
        <v>132</v>
      </c>
      <c r="C38" s="335">
        <v>-136</v>
      </c>
      <c r="D38" s="342"/>
      <c r="E38" s="352"/>
      <c r="F38" s="348"/>
      <c r="G38" s="348"/>
      <c r="H38" s="348"/>
      <c r="I38" s="331"/>
      <c r="J38" s="331"/>
      <c r="K38" s="331"/>
      <c r="L38" s="332"/>
      <c r="M38" s="332"/>
      <c r="N38" s="332"/>
      <c r="O38" s="332"/>
      <c r="P38" s="332"/>
      <c r="Q38" s="332"/>
      <c r="R38" s="332"/>
      <c r="S38" s="332"/>
      <c r="T38" s="332"/>
      <c r="U38" s="332"/>
      <c r="V38" s="332"/>
    </row>
    <row r="39" spans="1:22" ht="6.75" customHeight="1">
      <c r="A39" s="333" t="s">
        <v>140</v>
      </c>
      <c r="B39" s="335">
        <v>17</v>
      </c>
      <c r="C39" s="335">
        <f>'[3]Pág-5-Tab-ING-EGR'!K43*-1</f>
        <v>-10</v>
      </c>
      <c r="D39" s="342"/>
      <c r="E39" s="352"/>
      <c r="F39" s="348"/>
      <c r="G39" s="348"/>
      <c r="H39" s="348"/>
      <c r="I39" s="331"/>
      <c r="J39" s="331"/>
      <c r="K39" s="331"/>
      <c r="L39" s="332"/>
      <c r="M39" s="332"/>
      <c r="N39" s="332"/>
      <c r="O39" s="332"/>
      <c r="P39" s="332"/>
      <c r="Q39" s="332"/>
      <c r="R39" s="332"/>
      <c r="S39" s="332"/>
      <c r="T39" s="332"/>
      <c r="U39" s="332"/>
      <c r="V39" s="332"/>
    </row>
    <row r="40" spans="1:22" ht="6.75" customHeight="1">
      <c r="A40" s="333" t="s">
        <v>141</v>
      </c>
      <c r="B40" s="335">
        <v>5</v>
      </c>
      <c r="C40" s="335">
        <f>'[3]Pág-5-Tab-ING-EGR'!K44*-1</f>
        <v>-14</v>
      </c>
      <c r="D40" s="342"/>
      <c r="E40" s="352"/>
      <c r="F40" s="348"/>
      <c r="G40" s="348"/>
      <c r="H40" s="348"/>
      <c r="I40" s="331"/>
      <c r="J40" s="331"/>
      <c r="K40" s="331"/>
      <c r="L40" s="332"/>
      <c r="M40" s="332"/>
      <c r="N40" s="332"/>
      <c r="O40" s="332"/>
      <c r="P40" s="332"/>
      <c r="Q40" s="332"/>
      <c r="R40" s="332"/>
      <c r="S40" s="332"/>
      <c r="T40" s="332"/>
      <c r="U40" s="332"/>
      <c r="V40" s="332"/>
    </row>
    <row r="41" spans="1:22" ht="6.75" customHeight="1">
      <c r="A41" s="333" t="s">
        <v>142</v>
      </c>
      <c r="B41" s="335">
        <v>9</v>
      </c>
      <c r="C41" s="335">
        <f>'[3]Pág-5-Tab-ING-EGR'!K45*-1</f>
        <v>-33</v>
      </c>
      <c r="D41" s="342"/>
      <c r="E41" s="352"/>
      <c r="F41" s="348"/>
      <c r="G41" s="348"/>
      <c r="H41" s="348"/>
      <c r="I41" s="331"/>
      <c r="J41" s="331"/>
      <c r="K41" s="331"/>
      <c r="L41" s="332"/>
      <c r="M41" s="332"/>
      <c r="N41" s="332"/>
      <c r="O41" s="332"/>
      <c r="P41" s="332"/>
      <c r="Q41" s="332"/>
      <c r="R41" s="332"/>
      <c r="S41" s="332"/>
      <c r="T41" s="332"/>
      <c r="U41" s="332"/>
      <c r="V41" s="332"/>
    </row>
    <row r="42" spans="1:22" ht="6.75" customHeight="1">
      <c r="A42" s="333" t="s">
        <v>143</v>
      </c>
      <c r="B42" s="335">
        <v>2</v>
      </c>
      <c r="C42" s="335">
        <f>'[3]Pág-5-Tab-ING-EGR'!K46*-1</f>
        <v>-8</v>
      </c>
      <c r="D42" s="342"/>
      <c r="E42" s="352"/>
      <c r="F42" s="348"/>
      <c r="G42" s="348"/>
      <c r="H42" s="348"/>
      <c r="I42" s="331"/>
      <c r="J42" s="331"/>
      <c r="K42" s="331"/>
      <c r="L42" s="332"/>
      <c r="M42" s="332"/>
      <c r="N42" s="332"/>
      <c r="O42" s="332"/>
      <c r="P42" s="332"/>
      <c r="Q42" s="332"/>
      <c r="R42" s="332"/>
      <c r="S42" s="332"/>
      <c r="T42" s="332"/>
      <c r="U42" s="332"/>
      <c r="V42" s="332"/>
    </row>
    <row r="43" spans="1:22" ht="6.75" customHeight="1">
      <c r="A43" s="333" t="s">
        <v>144</v>
      </c>
      <c r="B43" s="335">
        <v>38</v>
      </c>
      <c r="C43" s="335">
        <f>'[3]Pág-5-Tab-ING-EGR'!K47*-1</f>
        <v>-11</v>
      </c>
      <c r="D43" s="342"/>
      <c r="E43" s="352"/>
      <c r="F43" s="348"/>
      <c r="G43" s="348"/>
      <c r="H43" s="348"/>
      <c r="I43" s="331"/>
      <c r="J43" s="331"/>
      <c r="K43" s="331"/>
      <c r="L43" s="332"/>
      <c r="M43" s="332"/>
      <c r="N43" s="332"/>
      <c r="O43" s="332"/>
      <c r="P43" s="332"/>
      <c r="Q43" s="332"/>
      <c r="R43" s="332"/>
      <c r="S43" s="332"/>
      <c r="T43" s="332"/>
      <c r="U43" s="332"/>
      <c r="V43" s="332"/>
    </row>
    <row r="44" spans="1:22" ht="6.75" customHeight="1">
      <c r="A44" s="333" t="s">
        <v>145</v>
      </c>
      <c r="B44" s="335">
        <v>35</v>
      </c>
      <c r="C44" s="335">
        <f>'[3]Pág-5-Tab-ING-EGR'!K48*-1</f>
        <v>-72</v>
      </c>
      <c r="D44" s="342"/>
      <c r="E44" s="352"/>
      <c r="F44" s="348"/>
      <c r="G44" s="348"/>
      <c r="H44" s="348"/>
      <c r="I44" s="331"/>
      <c r="J44" s="331"/>
      <c r="K44" s="331"/>
      <c r="L44" s="332"/>
      <c r="M44" s="332"/>
      <c r="N44" s="332"/>
      <c r="O44" s="332"/>
      <c r="P44" s="332"/>
      <c r="Q44" s="332"/>
      <c r="R44" s="332"/>
      <c r="S44" s="332"/>
      <c r="T44" s="332"/>
      <c r="U44" s="332"/>
      <c r="V44" s="332"/>
    </row>
    <row r="45" spans="1:22" ht="6.75" customHeight="1">
      <c r="A45" s="333" t="s">
        <v>146</v>
      </c>
      <c r="B45" s="335">
        <v>34</v>
      </c>
      <c r="C45" s="335">
        <f>'[3]Pág-5-Tab-ING-EGR'!K49*-1</f>
        <v>-62</v>
      </c>
      <c r="D45" s="342"/>
      <c r="E45" s="352"/>
      <c r="F45" s="348"/>
      <c r="G45" s="348"/>
      <c r="H45" s="348"/>
      <c r="I45" s="331"/>
      <c r="J45" s="331"/>
      <c r="K45" s="331"/>
      <c r="L45" s="332"/>
      <c r="M45" s="332"/>
      <c r="N45" s="332"/>
      <c r="O45" s="332"/>
      <c r="P45" s="332"/>
      <c r="Q45" s="332"/>
      <c r="R45" s="332"/>
      <c r="S45" s="332"/>
      <c r="T45" s="332"/>
      <c r="U45" s="332"/>
      <c r="V45" s="332"/>
    </row>
    <row r="46" spans="1:22" ht="6.75" customHeight="1">
      <c r="A46" s="333" t="s">
        <v>147</v>
      </c>
      <c r="B46" s="335">
        <v>47</v>
      </c>
      <c r="C46" s="335">
        <f>'[3]Pág-5-Tab-ING-EGR'!K50*-1</f>
        <v>-54</v>
      </c>
      <c r="D46" s="342"/>
      <c r="E46" s="352"/>
      <c r="F46" s="348"/>
      <c r="G46" s="348"/>
      <c r="H46" s="348"/>
      <c r="I46" s="331"/>
      <c r="J46" s="331"/>
      <c r="K46" s="331"/>
      <c r="L46" s="332"/>
      <c r="M46" s="332"/>
      <c r="N46" s="332"/>
      <c r="O46" s="332"/>
      <c r="P46" s="332"/>
      <c r="Q46" s="332"/>
      <c r="R46" s="332"/>
      <c r="S46" s="332"/>
      <c r="T46" s="332"/>
      <c r="U46" s="332"/>
      <c r="V46" s="332"/>
    </row>
    <row r="47" spans="1:22" ht="6.75" customHeight="1">
      <c r="A47" s="333" t="s">
        <v>148</v>
      </c>
      <c r="B47" s="335">
        <v>8</v>
      </c>
      <c r="C47" s="335">
        <f>'[3]Pág-5-Tab-ING-EGR'!K51*-1</f>
        <v>-11</v>
      </c>
      <c r="D47" s="342"/>
      <c r="E47" s="352"/>
      <c r="F47" s="348"/>
      <c r="G47" s="348"/>
      <c r="H47" s="348"/>
      <c r="I47" s="331"/>
      <c r="J47" s="331"/>
      <c r="K47" s="331"/>
      <c r="L47" s="332"/>
      <c r="M47" s="332"/>
      <c r="N47" s="332"/>
      <c r="O47" s="332"/>
      <c r="P47" s="332"/>
      <c r="Q47" s="332"/>
      <c r="R47" s="332"/>
      <c r="S47" s="332"/>
      <c r="T47" s="332"/>
      <c r="U47" s="332"/>
      <c r="V47" s="332"/>
    </row>
    <row r="48" spans="1:22" ht="6.75" customHeight="1">
      <c r="A48" s="333" t="s">
        <v>149</v>
      </c>
      <c r="B48" s="335">
        <v>17</v>
      </c>
      <c r="C48" s="335">
        <f>'[3]Pág-5-Tab-ING-EGR'!K52*-1</f>
        <v>-12</v>
      </c>
      <c r="D48" s="342"/>
      <c r="E48" s="352"/>
      <c r="F48" s="348"/>
      <c r="G48" s="348"/>
      <c r="H48" s="348"/>
      <c r="I48" s="331"/>
      <c r="J48" s="331"/>
      <c r="K48" s="331"/>
      <c r="L48" s="332"/>
      <c r="M48" s="332"/>
      <c r="N48" s="332"/>
      <c r="O48" s="332"/>
      <c r="P48" s="332"/>
      <c r="Q48" s="332"/>
      <c r="R48" s="332"/>
      <c r="S48" s="332"/>
      <c r="T48" s="332"/>
      <c r="U48" s="332"/>
      <c r="V48" s="332"/>
    </row>
    <row r="49" spans="1:22" ht="6.75" customHeight="1">
      <c r="A49" s="333" t="s">
        <v>150</v>
      </c>
      <c r="B49" s="335">
        <v>10</v>
      </c>
      <c r="C49" s="335">
        <f>'[3]Pág-5-Tab-ING-EGR'!K53*-1</f>
        <v>-11</v>
      </c>
      <c r="D49" s="342"/>
      <c r="E49" s="352"/>
      <c r="F49" s="348"/>
      <c r="G49" s="348"/>
      <c r="H49" s="348"/>
      <c r="I49" s="331"/>
      <c r="J49" s="331"/>
      <c r="K49" s="331"/>
      <c r="L49" s="332"/>
      <c r="M49" s="332"/>
      <c r="N49" s="332"/>
      <c r="O49" s="332"/>
      <c r="P49" s="332"/>
      <c r="Q49" s="332"/>
      <c r="R49" s="332"/>
      <c r="S49" s="332"/>
      <c r="T49" s="332"/>
      <c r="U49" s="332"/>
      <c r="V49" s="332"/>
    </row>
    <row r="50" spans="1:22" ht="6.75" customHeight="1">
      <c r="A50" s="333" t="s">
        <v>151</v>
      </c>
      <c r="B50" s="335">
        <v>10</v>
      </c>
      <c r="C50" s="335">
        <f>'[3]Pág-5-Tab-ING-EGR'!K54*-1</f>
        <v>-21</v>
      </c>
      <c r="D50" s="342"/>
      <c r="E50" s="352"/>
      <c r="F50" s="348"/>
      <c r="G50" s="348"/>
      <c r="H50" s="348"/>
      <c r="I50" s="331"/>
      <c r="J50" s="331"/>
      <c r="K50" s="331"/>
      <c r="L50" s="332"/>
      <c r="M50" s="332"/>
      <c r="N50" s="332"/>
      <c r="O50" s="332"/>
      <c r="P50" s="332"/>
      <c r="Q50" s="332"/>
      <c r="R50" s="332"/>
      <c r="S50" s="332"/>
      <c r="T50" s="332"/>
      <c r="U50" s="332"/>
      <c r="V50" s="332"/>
    </row>
    <row r="51" spans="1:22" ht="6.75" customHeight="1">
      <c r="A51" s="333" t="s">
        <v>152</v>
      </c>
      <c r="B51" s="335">
        <v>22</v>
      </c>
      <c r="C51" s="335">
        <f>'[3]Pág-5-Tab-ING-EGR'!K55*-1</f>
        <v>-22</v>
      </c>
      <c r="D51" s="342"/>
      <c r="E51" s="352"/>
      <c r="F51" s="348"/>
      <c r="G51" s="348"/>
      <c r="H51" s="348"/>
      <c r="I51" s="331"/>
      <c r="J51" s="331"/>
      <c r="K51" s="331"/>
      <c r="L51" s="332"/>
      <c r="M51" s="332"/>
      <c r="N51" s="332"/>
      <c r="O51" s="332"/>
      <c r="P51" s="332"/>
      <c r="Q51" s="332"/>
      <c r="R51" s="332"/>
      <c r="S51" s="332"/>
      <c r="T51" s="332"/>
      <c r="U51" s="332"/>
      <c r="V51" s="332"/>
    </row>
    <row r="52" spans="1:22" ht="6.75" customHeight="1">
      <c r="A52" s="333" t="s">
        <v>153</v>
      </c>
      <c r="B52" s="335">
        <v>0</v>
      </c>
      <c r="C52" s="335">
        <f>'[3]Pág-5-Tab-ING-EGR'!K56*-1</f>
        <v>-1</v>
      </c>
      <c r="D52" s="342"/>
      <c r="E52" s="352"/>
      <c r="F52" s="348"/>
      <c r="G52" s="348"/>
      <c r="H52" s="348"/>
      <c r="I52" s="331"/>
      <c r="J52" s="331"/>
      <c r="K52" s="331"/>
      <c r="L52" s="332"/>
      <c r="M52" s="332"/>
      <c r="N52" s="332"/>
      <c r="O52" s="332"/>
      <c r="P52" s="332"/>
      <c r="Q52" s="332"/>
      <c r="R52" s="332"/>
      <c r="S52" s="332"/>
      <c r="T52" s="332"/>
      <c r="U52" s="332"/>
      <c r="V52" s="332"/>
    </row>
    <row r="53" spans="1:22" ht="6.75" customHeight="1">
      <c r="A53" s="333" t="s">
        <v>83</v>
      </c>
      <c r="B53" s="335">
        <f>'[3]Pág-5-Tab-ING-EGR'!G60</f>
        <v>13743</v>
      </c>
      <c r="C53" s="335">
        <f>'[3]Pág-5-Tab-ING-EGR'!K60*-1</f>
        <v>-13249</v>
      </c>
      <c r="D53" s="342"/>
      <c r="E53" s="347"/>
      <c r="F53" s="348"/>
      <c r="G53" s="348"/>
      <c r="H53" s="348"/>
      <c r="I53" s="331"/>
      <c r="J53" s="331"/>
      <c r="K53" s="331"/>
      <c r="L53" s="332"/>
      <c r="M53" s="332"/>
      <c r="N53" s="332"/>
      <c r="O53" s="332"/>
      <c r="P53" s="332"/>
      <c r="Q53" s="332"/>
      <c r="R53" s="332"/>
      <c r="S53" s="332"/>
      <c r="T53" s="332"/>
      <c r="U53" s="332"/>
      <c r="V53" s="332"/>
    </row>
    <row r="54" spans="1:22" ht="6.75" customHeight="1">
      <c r="A54" s="336"/>
      <c r="B54" s="337"/>
      <c r="C54" s="337"/>
      <c r="D54" s="342"/>
      <c r="E54" s="347"/>
      <c r="F54" s="348"/>
      <c r="G54" s="348"/>
      <c r="H54" s="348"/>
      <c r="I54" s="331"/>
      <c r="J54" s="331"/>
      <c r="K54" s="331"/>
      <c r="L54" s="332"/>
      <c r="M54" s="332"/>
      <c r="N54" s="332"/>
      <c r="O54" s="332"/>
      <c r="P54" s="332"/>
      <c r="Q54" s="332"/>
      <c r="R54" s="332"/>
      <c r="S54" s="332"/>
      <c r="T54" s="332"/>
      <c r="U54" s="332"/>
      <c r="V54" s="332"/>
    </row>
    <row r="55" spans="1:22" ht="6.75" customHeight="1">
      <c r="A55" s="338"/>
      <c r="B55" s="351"/>
      <c r="C55" s="351"/>
      <c r="D55" s="342"/>
      <c r="E55" s="347"/>
      <c r="F55" s="348"/>
      <c r="G55" s="348"/>
      <c r="H55" s="348"/>
      <c r="I55" s="331"/>
      <c r="J55" s="331"/>
      <c r="K55" s="331"/>
      <c r="L55" s="332"/>
      <c r="M55" s="332"/>
      <c r="N55" s="332"/>
      <c r="O55" s="332"/>
      <c r="P55" s="332"/>
      <c r="Q55" s="332"/>
      <c r="R55" s="332"/>
      <c r="S55" s="332"/>
      <c r="T55" s="332"/>
      <c r="U55" s="332"/>
      <c r="V55" s="332"/>
    </row>
    <row r="56" spans="1:22" ht="6.75" customHeight="1">
      <c r="A56" s="338"/>
      <c r="B56" s="351"/>
      <c r="C56" s="351"/>
      <c r="D56" s="342"/>
      <c r="E56" s="347"/>
      <c r="F56" s="348"/>
      <c r="G56" s="348"/>
      <c r="H56" s="348"/>
      <c r="I56" s="331"/>
      <c r="J56" s="331"/>
      <c r="K56" s="331"/>
      <c r="L56" s="332"/>
      <c r="M56" s="332"/>
      <c r="N56" s="332"/>
      <c r="O56" s="332"/>
      <c r="P56" s="332"/>
      <c r="Q56" s="332"/>
      <c r="R56" s="332"/>
      <c r="S56" s="332"/>
      <c r="T56" s="332"/>
      <c r="U56" s="332"/>
      <c r="V56" s="332"/>
    </row>
    <row r="57" spans="1:22" ht="6.75" customHeight="1">
      <c r="A57" s="338"/>
      <c r="B57" s="351"/>
      <c r="C57" s="351"/>
      <c r="D57" s="342"/>
      <c r="E57" s="347"/>
      <c r="F57" s="348"/>
      <c r="G57" s="348"/>
      <c r="H57" s="348"/>
      <c r="I57" s="331"/>
      <c r="J57" s="331"/>
      <c r="K57" s="331"/>
      <c r="L57" s="332"/>
      <c r="M57" s="332"/>
      <c r="N57" s="332"/>
      <c r="O57" s="332"/>
      <c r="P57" s="332"/>
      <c r="Q57" s="332"/>
      <c r="R57" s="332"/>
      <c r="S57" s="332"/>
      <c r="T57" s="332"/>
      <c r="U57" s="332"/>
      <c r="V57" s="332"/>
    </row>
    <row r="58" spans="1:22" ht="6.75" customHeight="1">
      <c r="A58" s="338"/>
      <c r="B58" s="351"/>
      <c r="C58" s="351"/>
      <c r="D58" s="342"/>
      <c r="E58" s="347"/>
      <c r="F58" s="348"/>
      <c r="G58" s="348"/>
      <c r="H58" s="348"/>
      <c r="I58" s="331"/>
      <c r="J58" s="331"/>
      <c r="K58" s="331"/>
      <c r="L58" s="332"/>
      <c r="M58" s="332"/>
      <c r="N58" s="332"/>
      <c r="O58" s="332"/>
      <c r="P58" s="332"/>
      <c r="Q58" s="332"/>
      <c r="R58" s="332"/>
      <c r="S58" s="332"/>
      <c r="T58" s="332"/>
      <c r="U58" s="332"/>
      <c r="V58" s="332"/>
    </row>
    <row r="59" spans="1:22" ht="6.75" customHeight="1">
      <c r="A59" s="338"/>
      <c r="B59" s="351"/>
      <c r="C59" s="351"/>
      <c r="D59" s="342"/>
      <c r="E59" s="347"/>
      <c r="F59" s="348"/>
      <c r="G59" s="348"/>
      <c r="H59" s="348"/>
      <c r="I59" s="331"/>
      <c r="J59" s="331"/>
      <c r="K59" s="331"/>
      <c r="L59" s="332"/>
      <c r="M59" s="332"/>
      <c r="N59" s="332"/>
      <c r="O59" s="332"/>
      <c r="P59" s="332"/>
      <c r="Q59" s="332"/>
      <c r="R59" s="332"/>
      <c r="S59" s="332"/>
      <c r="T59" s="332"/>
      <c r="U59" s="332"/>
      <c r="V59" s="332"/>
    </row>
    <row r="60" spans="1:22" ht="6.75" customHeight="1">
      <c r="A60" s="338"/>
      <c r="B60" s="351"/>
      <c r="C60" s="351"/>
      <c r="D60" s="342"/>
      <c r="E60" s="347"/>
      <c r="F60" s="348"/>
      <c r="G60" s="348"/>
      <c r="H60" s="348"/>
      <c r="I60" s="331"/>
      <c r="J60" s="331"/>
      <c r="K60" s="331"/>
      <c r="L60" s="332"/>
      <c r="M60" s="332"/>
      <c r="N60" s="332"/>
      <c r="O60" s="332"/>
      <c r="P60" s="332"/>
      <c r="Q60" s="332"/>
      <c r="R60" s="332"/>
      <c r="S60" s="332"/>
      <c r="T60" s="332"/>
      <c r="U60" s="332"/>
      <c r="V60" s="332"/>
    </row>
    <row r="61" spans="1:22" ht="6.75" customHeight="1">
      <c r="A61" s="338"/>
      <c r="B61" s="351"/>
      <c r="C61" s="351"/>
      <c r="D61" s="342"/>
      <c r="E61" s="347"/>
      <c r="F61" s="348"/>
      <c r="G61" s="348"/>
      <c r="H61" s="348"/>
      <c r="I61" s="331"/>
      <c r="J61" s="331"/>
      <c r="K61" s="331"/>
      <c r="L61" s="332"/>
      <c r="M61" s="332"/>
      <c r="N61" s="332"/>
      <c r="O61" s="332"/>
      <c r="P61" s="332"/>
      <c r="Q61" s="332"/>
      <c r="R61" s="332"/>
      <c r="S61" s="332"/>
      <c r="T61" s="332"/>
      <c r="U61" s="332"/>
      <c r="V61" s="332"/>
    </row>
    <row r="62" spans="1:22" ht="6.75" customHeight="1">
      <c r="A62" s="338"/>
      <c r="B62" s="351"/>
      <c r="C62" s="351"/>
      <c r="D62" s="342"/>
      <c r="E62" s="347"/>
      <c r="F62" s="348"/>
      <c r="G62" s="348"/>
      <c r="H62" s="348"/>
      <c r="I62" s="331"/>
      <c r="J62" s="331"/>
      <c r="K62" s="331"/>
      <c r="L62" s="332"/>
      <c r="M62" s="332"/>
      <c r="N62" s="332"/>
      <c r="O62" s="332"/>
      <c r="P62" s="332"/>
      <c r="Q62" s="332"/>
      <c r="R62" s="332"/>
      <c r="S62" s="332"/>
      <c r="T62" s="332"/>
      <c r="U62" s="332"/>
      <c r="V62" s="332"/>
    </row>
    <row r="63" spans="1:22" ht="6.75" customHeight="1">
      <c r="A63" s="340"/>
      <c r="B63" s="341"/>
      <c r="C63" s="341"/>
      <c r="D63" s="342"/>
      <c r="E63" s="347"/>
      <c r="F63" s="348"/>
      <c r="G63" s="348"/>
      <c r="H63" s="348"/>
      <c r="I63" s="331"/>
      <c r="J63" s="331"/>
      <c r="K63" s="331"/>
      <c r="L63" s="332"/>
      <c r="M63" s="332"/>
      <c r="N63" s="332"/>
      <c r="O63" s="332"/>
      <c r="P63" s="332"/>
      <c r="Q63" s="332"/>
      <c r="R63" s="332"/>
      <c r="S63" s="332"/>
      <c r="T63" s="332"/>
      <c r="U63" s="332"/>
      <c r="V63" s="332"/>
    </row>
    <row r="64" spans="1:22" ht="87" customHeight="1">
      <c r="A64" s="340"/>
      <c r="B64" s="341"/>
      <c r="C64" s="615"/>
      <c r="D64" s="615"/>
      <c r="E64" s="615"/>
      <c r="F64" s="615"/>
      <c r="G64" s="615"/>
      <c r="H64" s="615"/>
      <c r="I64" s="339"/>
      <c r="J64" s="339"/>
      <c r="K64" s="616"/>
      <c r="L64" s="616"/>
      <c r="M64" s="616"/>
      <c r="N64" s="616"/>
      <c r="O64" s="616"/>
      <c r="P64" s="332"/>
      <c r="Q64" s="332"/>
      <c r="R64" s="332"/>
      <c r="S64" s="332"/>
      <c r="T64" s="332"/>
      <c r="U64" s="332"/>
      <c r="V64" s="332"/>
    </row>
    <row r="65" spans="1:11" ht="80.25" customHeight="1">
      <c r="A65" s="340"/>
      <c r="B65" s="341"/>
      <c r="C65" s="341"/>
      <c r="D65" s="342"/>
      <c r="E65" s="312"/>
      <c r="I65" s="343"/>
      <c r="J65" s="343"/>
      <c r="K65" s="344"/>
    </row>
    <row r="66" spans="1:11" ht="80.25" customHeight="1">
      <c r="A66" s="340"/>
      <c r="B66" s="341"/>
      <c r="C66" s="341"/>
      <c r="D66" s="342"/>
      <c r="E66" s="312"/>
      <c r="I66" s="343"/>
      <c r="K66" s="345"/>
    </row>
    <row r="67" spans="1:11" ht="18.75">
      <c r="A67" s="346" t="s">
        <v>653</v>
      </c>
      <c r="B67" s="341"/>
      <c r="C67" s="341"/>
      <c r="D67" s="342"/>
      <c r="E67" s="312"/>
    </row>
    <row r="68" spans="1:11" ht="18.75">
      <c r="A68" s="346" t="s">
        <v>95</v>
      </c>
      <c r="B68" s="341"/>
      <c r="C68" s="341"/>
      <c r="D68" s="342"/>
      <c r="E68" s="312"/>
    </row>
    <row r="69" spans="1:11" ht="18.75">
      <c r="A69" s="346" t="s">
        <v>96</v>
      </c>
      <c r="B69" s="341"/>
      <c r="C69" s="341"/>
      <c r="D69" s="342"/>
      <c r="E69" s="312"/>
    </row>
    <row r="70" spans="1:11" ht="18.75">
      <c r="A70" s="340"/>
      <c r="B70" s="341"/>
      <c r="C70" s="341"/>
      <c r="D70" s="342"/>
      <c r="E70" s="312"/>
    </row>
    <row r="71" spans="1:11" ht="18.75">
      <c r="A71" s="340"/>
      <c r="B71" s="341"/>
      <c r="C71" s="341"/>
      <c r="D71" s="342"/>
      <c r="E71" s="312"/>
    </row>
    <row r="72" spans="1:11" ht="18.75">
      <c r="A72" s="340"/>
      <c r="B72" s="341"/>
      <c r="C72" s="341"/>
      <c r="D72" s="342"/>
      <c r="E72" s="312"/>
    </row>
    <row r="73" spans="1:11" ht="18.75">
      <c r="A73" s="340"/>
      <c r="B73" s="341"/>
      <c r="C73" s="341"/>
      <c r="D73" s="342"/>
      <c r="E73" s="312"/>
    </row>
    <row r="74" spans="1:11" ht="18.75">
      <c r="A74" s="340"/>
      <c r="B74" s="341"/>
      <c r="C74" s="341"/>
      <c r="D74" s="342"/>
      <c r="E74" s="312"/>
    </row>
    <row r="75" spans="1:11" ht="18.75">
      <c r="A75" s="340"/>
      <c r="B75" s="341"/>
      <c r="C75" s="341"/>
      <c r="D75" s="342"/>
      <c r="E75" s="312"/>
    </row>
    <row r="76" spans="1:11" ht="18.75">
      <c r="A76" s="340"/>
      <c r="B76" s="341"/>
      <c r="C76" s="341"/>
      <c r="D76" s="342"/>
      <c r="E76" s="312"/>
    </row>
    <row r="77" spans="1:11">
      <c r="A77" s="347"/>
      <c r="B77" s="347"/>
      <c r="C77" s="347"/>
      <c r="D77" s="347"/>
      <c r="E77" s="312"/>
    </row>
    <row r="78" spans="1:11">
      <c r="B78" s="328"/>
      <c r="C78" s="328"/>
      <c r="D78" s="328"/>
      <c r="E78" s="310"/>
    </row>
    <row r="79" spans="1:11">
      <c r="B79" s="328"/>
      <c r="C79" s="328"/>
      <c r="D79" s="328"/>
      <c r="E79" s="310"/>
    </row>
    <row r="80" spans="1:11" ht="18">
      <c r="A80" s="349"/>
    </row>
    <row r="81" spans="1:1" ht="18">
      <c r="A81" s="350"/>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43" firstPageNumber="6" orientation="landscape" useFirstPageNumber="1" r:id="rId1"/>
  <headerFooter scaleWithDoc="0">
    <oddHeader xml:space="preserve">&amp;L&amp;G&amp;R&amp;G
</oddHeader>
    <oddFooter>&amp;R&amp;"Montserrat,Negrita"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F249-401F-4D88-A56D-7DFBB26B59B6}">
  <dimension ref="A1:Z68"/>
  <sheetViews>
    <sheetView view="pageBreakPreview" topLeftCell="A13" zoomScale="60" zoomScaleNormal="70" workbookViewId="0">
      <selection activeCell="O66" sqref="O66"/>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17" t="s">
        <v>156</v>
      </c>
      <c r="B2" s="617"/>
      <c r="C2" s="617"/>
      <c r="D2" s="617"/>
      <c r="E2" s="617"/>
      <c r="F2" s="617"/>
      <c r="G2" s="617"/>
      <c r="H2" s="617"/>
      <c r="I2" s="617"/>
      <c r="J2" s="617"/>
      <c r="K2" s="617"/>
      <c r="L2" s="617"/>
      <c r="M2" s="617"/>
      <c r="N2" s="617"/>
      <c r="O2" s="617"/>
      <c r="P2" s="617"/>
      <c r="Q2" s="617"/>
      <c r="R2" s="617"/>
      <c r="S2" s="617"/>
      <c r="T2" s="617"/>
      <c r="U2" s="617"/>
      <c r="V2" s="617"/>
      <c r="W2" s="617"/>
      <c r="X2" s="617"/>
      <c r="Y2" s="617"/>
      <c r="Z2" s="617"/>
    </row>
    <row r="3" spans="1:26" ht="27.95" customHeight="1">
      <c r="A3" s="617" t="str">
        <f>UPPER(CONCATENATE("Agosto 2023"))</f>
        <v>AGOSTO 2023</v>
      </c>
      <c r="B3" s="617"/>
      <c r="C3" s="617"/>
      <c r="D3" s="617"/>
      <c r="E3" s="617"/>
      <c r="F3" s="617"/>
      <c r="G3" s="617"/>
      <c r="H3" s="617"/>
      <c r="I3" s="617"/>
      <c r="J3" s="617"/>
      <c r="K3" s="617"/>
      <c r="L3" s="617"/>
      <c r="M3" s="617"/>
      <c r="N3" s="617"/>
      <c r="O3" s="617"/>
      <c r="P3" s="617"/>
      <c r="Q3" s="617"/>
      <c r="R3" s="617"/>
      <c r="S3" s="617"/>
      <c r="T3" s="617"/>
      <c r="U3" s="617"/>
      <c r="V3" s="617"/>
      <c r="W3" s="617"/>
      <c r="X3" s="617"/>
      <c r="Y3" s="617"/>
      <c r="Z3" s="617"/>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18" t="s">
        <v>100</v>
      </c>
      <c r="B5" s="135"/>
      <c r="C5" s="618" t="s">
        <v>101</v>
      </c>
      <c r="D5" s="618"/>
      <c r="E5" s="618"/>
      <c r="F5" s="618"/>
      <c r="G5" s="618"/>
      <c r="H5" s="618"/>
      <c r="I5" s="618"/>
      <c r="J5" s="618"/>
      <c r="K5" s="618"/>
      <c r="L5" s="353"/>
      <c r="M5" s="135"/>
      <c r="N5" s="618" t="s">
        <v>102</v>
      </c>
      <c r="O5" s="618"/>
      <c r="P5" s="618"/>
      <c r="Q5" s="618"/>
      <c r="R5" s="618"/>
      <c r="S5" s="618"/>
      <c r="T5" s="618"/>
      <c r="U5" s="618"/>
      <c r="V5" s="618"/>
      <c r="W5" s="353"/>
      <c r="X5" s="617"/>
      <c r="Y5" s="618" t="s">
        <v>103</v>
      </c>
      <c r="Z5" s="618" t="s">
        <v>48</v>
      </c>
    </row>
    <row r="6" spans="1:26" ht="38.25">
      <c r="A6" s="618"/>
      <c r="B6" s="135"/>
      <c r="C6" s="618" t="s">
        <v>157</v>
      </c>
      <c r="D6" s="618"/>
      <c r="E6" s="618"/>
      <c r="F6" s="354"/>
      <c r="G6" s="618" t="s">
        <v>158</v>
      </c>
      <c r="H6" s="618"/>
      <c r="I6" s="618"/>
      <c r="J6" s="354"/>
      <c r="K6" s="618" t="s">
        <v>83</v>
      </c>
      <c r="L6" s="619" t="s">
        <v>48</v>
      </c>
      <c r="M6" s="135"/>
      <c r="N6" s="618" t="s">
        <v>157</v>
      </c>
      <c r="O6" s="618"/>
      <c r="P6" s="618"/>
      <c r="Q6" s="354"/>
      <c r="R6" s="618" t="s">
        <v>158</v>
      </c>
      <c r="S6" s="618"/>
      <c r="T6" s="618"/>
      <c r="U6" s="354"/>
      <c r="V6" s="618" t="s">
        <v>83</v>
      </c>
      <c r="W6" s="619" t="s">
        <v>48</v>
      </c>
      <c r="X6" s="617"/>
      <c r="Y6" s="618"/>
      <c r="Z6" s="618"/>
    </row>
    <row r="7" spans="1:26" ht="38.25">
      <c r="A7" s="618"/>
      <c r="B7" s="135"/>
      <c r="C7" s="354" t="s">
        <v>105</v>
      </c>
      <c r="D7" s="354" t="s">
        <v>106</v>
      </c>
      <c r="E7" s="354" t="s">
        <v>107</v>
      </c>
      <c r="F7" s="354" t="s">
        <v>48</v>
      </c>
      <c r="G7" s="354" t="s">
        <v>105</v>
      </c>
      <c r="H7" s="354" t="s">
        <v>106</v>
      </c>
      <c r="I7" s="354" t="s">
        <v>107</v>
      </c>
      <c r="J7" s="354" t="s">
        <v>48</v>
      </c>
      <c r="K7" s="618"/>
      <c r="L7" s="619"/>
      <c r="M7" s="135"/>
      <c r="N7" s="354" t="s">
        <v>105</v>
      </c>
      <c r="O7" s="354" t="s">
        <v>106</v>
      </c>
      <c r="P7" s="354" t="s">
        <v>107</v>
      </c>
      <c r="Q7" s="354" t="s">
        <v>48</v>
      </c>
      <c r="R7" s="354" t="s">
        <v>105</v>
      </c>
      <c r="S7" s="354" t="s">
        <v>106</v>
      </c>
      <c r="T7" s="354" t="s">
        <v>107</v>
      </c>
      <c r="U7" s="354" t="s">
        <v>48</v>
      </c>
      <c r="V7" s="618"/>
      <c r="W7" s="619"/>
      <c r="X7" s="617"/>
      <c r="Y7" s="618"/>
      <c r="Z7" s="618"/>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37" t="s">
        <v>108</v>
      </c>
      <c r="B9" s="136"/>
      <c r="C9" s="138">
        <v>552</v>
      </c>
      <c r="D9" s="139">
        <v>49</v>
      </c>
      <c r="E9" s="140">
        <v>601</v>
      </c>
      <c r="F9" s="139">
        <v>32.33</v>
      </c>
      <c r="G9" s="141">
        <v>1191</v>
      </c>
      <c r="H9" s="139">
        <v>67</v>
      </c>
      <c r="I9" s="142">
        <v>1258</v>
      </c>
      <c r="J9" s="139">
        <v>67.67</v>
      </c>
      <c r="K9" s="142">
        <v>1859</v>
      </c>
      <c r="L9" s="143">
        <v>89.89</v>
      </c>
      <c r="M9" s="136"/>
      <c r="N9" s="138">
        <v>88</v>
      </c>
      <c r="O9" s="139">
        <v>15</v>
      </c>
      <c r="P9" s="140">
        <v>103</v>
      </c>
      <c r="Q9" s="139">
        <v>49.28</v>
      </c>
      <c r="R9" s="139">
        <v>94</v>
      </c>
      <c r="S9" s="139">
        <v>12</v>
      </c>
      <c r="T9" s="140">
        <v>106</v>
      </c>
      <c r="U9" s="139">
        <v>50.72</v>
      </c>
      <c r="V9" s="140">
        <v>209</v>
      </c>
      <c r="W9" s="143">
        <v>10.11</v>
      </c>
      <c r="X9" s="136"/>
      <c r="Y9" s="144">
        <v>2068</v>
      </c>
      <c r="Z9" s="143">
        <v>0.88</v>
      </c>
    </row>
    <row r="10" spans="1:26" ht="18.75">
      <c r="A10" s="137" t="s">
        <v>109</v>
      </c>
      <c r="B10" s="136"/>
      <c r="C10" s="145">
        <v>4986</v>
      </c>
      <c r="D10" s="139">
        <v>289</v>
      </c>
      <c r="E10" s="142">
        <v>5275</v>
      </c>
      <c r="F10" s="139">
        <v>46.46</v>
      </c>
      <c r="G10" s="141">
        <v>5866</v>
      </c>
      <c r="H10" s="139">
        <v>214</v>
      </c>
      <c r="I10" s="142">
        <v>6080</v>
      </c>
      <c r="J10" s="139">
        <v>53.54</v>
      </c>
      <c r="K10" s="142">
        <v>11355</v>
      </c>
      <c r="L10" s="143">
        <v>82.12</v>
      </c>
      <c r="M10" s="136"/>
      <c r="N10" s="145">
        <v>1442</v>
      </c>
      <c r="O10" s="139">
        <v>124</v>
      </c>
      <c r="P10" s="142">
        <v>1566</v>
      </c>
      <c r="Q10" s="139">
        <v>63.32</v>
      </c>
      <c r="R10" s="139">
        <v>837</v>
      </c>
      <c r="S10" s="139">
        <v>70</v>
      </c>
      <c r="T10" s="140">
        <v>907</v>
      </c>
      <c r="U10" s="139">
        <v>36.68</v>
      </c>
      <c r="V10" s="142">
        <v>2473</v>
      </c>
      <c r="W10" s="143">
        <v>17.88</v>
      </c>
      <c r="X10" s="136"/>
      <c r="Y10" s="144">
        <v>13828</v>
      </c>
      <c r="Z10" s="355">
        <v>5.9</v>
      </c>
    </row>
    <row r="11" spans="1:26" ht="18.75">
      <c r="A11" s="137" t="s">
        <v>110</v>
      </c>
      <c r="B11" s="136"/>
      <c r="C11" s="138">
        <v>473</v>
      </c>
      <c r="D11" s="139">
        <v>18</v>
      </c>
      <c r="E11" s="140">
        <v>491</v>
      </c>
      <c r="F11" s="139">
        <v>42.18</v>
      </c>
      <c r="G11" s="139">
        <v>661</v>
      </c>
      <c r="H11" s="139">
        <v>12</v>
      </c>
      <c r="I11" s="140">
        <v>673</v>
      </c>
      <c r="J11" s="139">
        <v>57.82</v>
      </c>
      <c r="K11" s="142">
        <v>1164</v>
      </c>
      <c r="L11" s="143">
        <v>89.54</v>
      </c>
      <c r="M11" s="136"/>
      <c r="N11" s="138">
        <v>55</v>
      </c>
      <c r="O11" s="139">
        <v>6</v>
      </c>
      <c r="P11" s="140">
        <v>61</v>
      </c>
      <c r="Q11" s="139">
        <v>44.85</v>
      </c>
      <c r="R11" s="139">
        <v>71</v>
      </c>
      <c r="S11" s="139">
        <v>4</v>
      </c>
      <c r="T11" s="140">
        <v>75</v>
      </c>
      <c r="U11" s="139">
        <v>55.15</v>
      </c>
      <c r="V11" s="140">
        <v>136</v>
      </c>
      <c r="W11" s="143">
        <v>10.46</v>
      </c>
      <c r="X11" s="136"/>
      <c r="Y11" s="144">
        <v>1300</v>
      </c>
      <c r="Z11" s="143">
        <v>0.55000000000000004</v>
      </c>
    </row>
    <row r="12" spans="1:26" ht="18.75">
      <c r="A12" s="137" t="s">
        <v>111</v>
      </c>
      <c r="B12" s="136"/>
      <c r="C12" s="138">
        <v>182</v>
      </c>
      <c r="D12" s="139">
        <v>7</v>
      </c>
      <c r="E12" s="140">
        <v>189</v>
      </c>
      <c r="F12" s="139">
        <v>20.21</v>
      </c>
      <c r="G12" s="139">
        <v>731</v>
      </c>
      <c r="H12" s="139">
        <v>15</v>
      </c>
      <c r="I12" s="140">
        <v>746</v>
      </c>
      <c r="J12" s="139">
        <v>79.790000000000006</v>
      </c>
      <c r="K12" s="140">
        <v>935</v>
      </c>
      <c r="L12" s="143">
        <v>93.5</v>
      </c>
      <c r="M12" s="136"/>
      <c r="N12" s="138">
        <v>25</v>
      </c>
      <c r="O12" s="139">
        <v>1</v>
      </c>
      <c r="P12" s="140">
        <v>26</v>
      </c>
      <c r="Q12" s="139">
        <v>40</v>
      </c>
      <c r="R12" s="139">
        <v>35</v>
      </c>
      <c r="S12" s="139">
        <v>4</v>
      </c>
      <c r="T12" s="140">
        <v>39</v>
      </c>
      <c r="U12" s="139">
        <v>60</v>
      </c>
      <c r="V12" s="140">
        <v>65</v>
      </c>
      <c r="W12" s="143">
        <v>6.5</v>
      </c>
      <c r="X12" s="136"/>
      <c r="Y12" s="144">
        <v>1000</v>
      </c>
      <c r="Z12" s="143">
        <v>0.43</v>
      </c>
    </row>
    <row r="13" spans="1:26" ht="18.75">
      <c r="A13" s="137" t="s">
        <v>114</v>
      </c>
      <c r="B13" s="136"/>
      <c r="C13" s="145">
        <v>2431</v>
      </c>
      <c r="D13" s="139">
        <v>179</v>
      </c>
      <c r="E13" s="142">
        <v>2610</v>
      </c>
      <c r="F13" s="139">
        <v>49.82</v>
      </c>
      <c r="G13" s="141">
        <v>2550</v>
      </c>
      <c r="H13" s="139">
        <v>79</v>
      </c>
      <c r="I13" s="142">
        <v>2629</v>
      </c>
      <c r="J13" s="139">
        <v>50.18</v>
      </c>
      <c r="K13" s="142">
        <v>5239</v>
      </c>
      <c r="L13" s="143">
        <v>95.45</v>
      </c>
      <c r="M13" s="136"/>
      <c r="N13" s="138">
        <v>74</v>
      </c>
      <c r="O13" s="139">
        <v>6</v>
      </c>
      <c r="P13" s="140">
        <v>80</v>
      </c>
      <c r="Q13" s="139">
        <v>32</v>
      </c>
      <c r="R13" s="139">
        <v>156</v>
      </c>
      <c r="S13" s="139">
        <v>14</v>
      </c>
      <c r="T13" s="140">
        <v>170</v>
      </c>
      <c r="U13" s="139">
        <v>68</v>
      </c>
      <c r="V13" s="140">
        <v>250</v>
      </c>
      <c r="W13" s="143">
        <v>4.55</v>
      </c>
      <c r="X13" s="136"/>
      <c r="Y13" s="144">
        <v>5489</v>
      </c>
      <c r="Z13" s="143">
        <v>2.34</v>
      </c>
    </row>
    <row r="14" spans="1:26" ht="18.75">
      <c r="A14" s="137" t="s">
        <v>115</v>
      </c>
      <c r="B14" s="136"/>
      <c r="C14" s="145">
        <v>2413</v>
      </c>
      <c r="D14" s="139">
        <v>139</v>
      </c>
      <c r="E14" s="142">
        <v>2552</v>
      </c>
      <c r="F14" s="139">
        <v>33.68</v>
      </c>
      <c r="G14" s="141">
        <v>4838</v>
      </c>
      <c r="H14" s="139">
        <v>187</v>
      </c>
      <c r="I14" s="142">
        <v>5025</v>
      </c>
      <c r="J14" s="139">
        <v>66.319999999999993</v>
      </c>
      <c r="K14" s="142">
        <v>7577</v>
      </c>
      <c r="L14" s="143">
        <v>85.99</v>
      </c>
      <c r="M14" s="136"/>
      <c r="N14" s="138">
        <v>473</v>
      </c>
      <c r="O14" s="139">
        <v>65</v>
      </c>
      <c r="P14" s="140">
        <v>538</v>
      </c>
      <c r="Q14" s="139">
        <v>43.6</v>
      </c>
      <c r="R14" s="139">
        <v>614</v>
      </c>
      <c r="S14" s="139">
        <v>82</v>
      </c>
      <c r="T14" s="140">
        <v>696</v>
      </c>
      <c r="U14" s="139">
        <v>56.4</v>
      </c>
      <c r="V14" s="142">
        <v>1234</v>
      </c>
      <c r="W14" s="143">
        <v>14.01</v>
      </c>
      <c r="X14" s="136"/>
      <c r="Y14" s="144">
        <v>8811</v>
      </c>
      <c r="Z14" s="143">
        <v>3.76</v>
      </c>
    </row>
    <row r="15" spans="1:26" ht="18.75">
      <c r="A15" s="137" t="s">
        <v>116</v>
      </c>
      <c r="B15" s="136"/>
      <c r="C15" s="145">
        <v>5815</v>
      </c>
      <c r="D15" s="139">
        <v>564</v>
      </c>
      <c r="E15" s="142">
        <v>6379</v>
      </c>
      <c r="F15" s="139">
        <v>27.6</v>
      </c>
      <c r="G15" s="141">
        <v>15937</v>
      </c>
      <c r="H15" s="139">
        <v>794</v>
      </c>
      <c r="I15" s="142">
        <v>16731</v>
      </c>
      <c r="J15" s="139">
        <v>72.400000000000006</v>
      </c>
      <c r="K15" s="142">
        <v>23110</v>
      </c>
      <c r="L15" s="143">
        <v>89.4</v>
      </c>
      <c r="M15" s="136"/>
      <c r="N15" s="138">
        <v>517</v>
      </c>
      <c r="O15" s="139">
        <v>65</v>
      </c>
      <c r="P15" s="140">
        <v>582</v>
      </c>
      <c r="Q15" s="139">
        <v>21.24</v>
      </c>
      <c r="R15" s="141">
        <v>2045</v>
      </c>
      <c r="S15" s="139">
        <v>113</v>
      </c>
      <c r="T15" s="142">
        <v>2158</v>
      </c>
      <c r="U15" s="139">
        <v>78.760000000000005</v>
      </c>
      <c r="V15" s="142">
        <v>2740</v>
      </c>
      <c r="W15" s="143">
        <v>10.6</v>
      </c>
      <c r="X15" s="136"/>
      <c r="Y15" s="144">
        <v>25850</v>
      </c>
      <c r="Z15" s="143">
        <v>11.02</v>
      </c>
    </row>
    <row r="16" spans="1:26" ht="18.75">
      <c r="A16" s="137" t="s">
        <v>112</v>
      </c>
      <c r="B16" s="136"/>
      <c r="C16" s="145">
        <v>2276</v>
      </c>
      <c r="D16" s="139">
        <v>121</v>
      </c>
      <c r="E16" s="142">
        <v>2397</v>
      </c>
      <c r="F16" s="139">
        <v>53.67</v>
      </c>
      <c r="G16" s="141">
        <v>1965</v>
      </c>
      <c r="H16" s="139">
        <v>104</v>
      </c>
      <c r="I16" s="142">
        <v>2069</v>
      </c>
      <c r="J16" s="139">
        <v>46.33</v>
      </c>
      <c r="K16" s="142">
        <v>4466</v>
      </c>
      <c r="L16" s="143">
        <v>99.42</v>
      </c>
      <c r="M16" s="136"/>
      <c r="N16" s="138">
        <v>7</v>
      </c>
      <c r="O16" s="139">
        <v>1</v>
      </c>
      <c r="P16" s="140">
        <v>8</v>
      </c>
      <c r="Q16" s="139">
        <v>30.77</v>
      </c>
      <c r="R16" s="139">
        <v>14</v>
      </c>
      <c r="S16" s="139">
        <v>4</v>
      </c>
      <c r="T16" s="140">
        <v>18</v>
      </c>
      <c r="U16" s="139">
        <v>69.23</v>
      </c>
      <c r="V16" s="140">
        <v>26</v>
      </c>
      <c r="W16" s="143">
        <v>0.57999999999999996</v>
      </c>
      <c r="X16" s="136"/>
      <c r="Y16" s="144">
        <v>4492</v>
      </c>
      <c r="Z16" s="143">
        <v>1.92</v>
      </c>
    </row>
    <row r="17" spans="1:26" ht="18.75">
      <c r="A17" s="137" t="s">
        <v>113</v>
      </c>
      <c r="B17" s="136"/>
      <c r="C17" s="138">
        <v>295</v>
      </c>
      <c r="D17" s="139">
        <v>15</v>
      </c>
      <c r="E17" s="140">
        <v>310</v>
      </c>
      <c r="F17" s="139">
        <v>36.340000000000003</v>
      </c>
      <c r="G17" s="139">
        <v>525</v>
      </c>
      <c r="H17" s="139">
        <v>18</v>
      </c>
      <c r="I17" s="140">
        <v>543</v>
      </c>
      <c r="J17" s="139">
        <v>63.66</v>
      </c>
      <c r="K17" s="140">
        <v>853</v>
      </c>
      <c r="L17" s="143">
        <v>67.540000000000006</v>
      </c>
      <c r="M17" s="136"/>
      <c r="N17" s="138">
        <v>131</v>
      </c>
      <c r="O17" s="139">
        <v>14</v>
      </c>
      <c r="P17" s="140">
        <v>145</v>
      </c>
      <c r="Q17" s="139">
        <v>35.369999999999997</v>
      </c>
      <c r="R17" s="139">
        <v>251</v>
      </c>
      <c r="S17" s="139">
        <v>14</v>
      </c>
      <c r="T17" s="140">
        <v>265</v>
      </c>
      <c r="U17" s="139">
        <v>64.63</v>
      </c>
      <c r="V17" s="140">
        <v>410</v>
      </c>
      <c r="W17" s="143">
        <v>32.46</v>
      </c>
      <c r="X17" s="136"/>
      <c r="Y17" s="144">
        <v>1263</v>
      </c>
      <c r="Z17" s="143">
        <v>0.54</v>
      </c>
    </row>
    <row r="18" spans="1:26" ht="18.75">
      <c r="A18" s="137" t="s">
        <v>117</v>
      </c>
      <c r="B18" s="136"/>
      <c r="C18" s="145">
        <v>1405</v>
      </c>
      <c r="D18" s="139">
        <v>126</v>
      </c>
      <c r="E18" s="142">
        <v>1531</v>
      </c>
      <c r="F18" s="139">
        <v>37.85</v>
      </c>
      <c r="G18" s="141">
        <v>2369</v>
      </c>
      <c r="H18" s="139">
        <v>145</v>
      </c>
      <c r="I18" s="142">
        <v>2514</v>
      </c>
      <c r="J18" s="139">
        <v>62.15</v>
      </c>
      <c r="K18" s="142">
        <v>4045</v>
      </c>
      <c r="L18" s="143">
        <v>98.92</v>
      </c>
      <c r="M18" s="136"/>
      <c r="N18" s="138">
        <v>6</v>
      </c>
      <c r="O18" s="139"/>
      <c r="P18" s="140">
        <v>6</v>
      </c>
      <c r="Q18" s="139">
        <v>13.64</v>
      </c>
      <c r="R18" s="139">
        <v>36</v>
      </c>
      <c r="S18" s="139">
        <v>2</v>
      </c>
      <c r="T18" s="140">
        <v>38</v>
      </c>
      <c r="U18" s="139">
        <v>86.36</v>
      </c>
      <c r="V18" s="140">
        <v>44</v>
      </c>
      <c r="W18" s="143">
        <v>1.08</v>
      </c>
      <c r="X18" s="136"/>
      <c r="Y18" s="144">
        <v>4089</v>
      </c>
      <c r="Z18" s="143">
        <v>1.74</v>
      </c>
    </row>
    <row r="19" spans="1:26" ht="18.75">
      <c r="A19" s="137" t="s">
        <v>122</v>
      </c>
      <c r="B19" s="136"/>
      <c r="C19" s="145">
        <v>9358</v>
      </c>
      <c r="D19" s="139">
        <v>708</v>
      </c>
      <c r="E19" s="142">
        <v>10066</v>
      </c>
      <c r="F19" s="139">
        <v>29.54</v>
      </c>
      <c r="G19" s="141">
        <v>22633</v>
      </c>
      <c r="H19" s="141">
        <v>1375</v>
      </c>
      <c r="I19" s="142">
        <v>24008</v>
      </c>
      <c r="J19" s="139">
        <v>70.459999999999994</v>
      </c>
      <c r="K19" s="142">
        <v>34074</v>
      </c>
      <c r="L19" s="143">
        <v>96.03</v>
      </c>
      <c r="M19" s="136"/>
      <c r="N19" s="138">
        <v>725</v>
      </c>
      <c r="O19" s="139">
        <v>101</v>
      </c>
      <c r="P19" s="140">
        <v>826</v>
      </c>
      <c r="Q19" s="139">
        <v>58.58</v>
      </c>
      <c r="R19" s="139">
        <v>533</v>
      </c>
      <c r="S19" s="139">
        <v>51</v>
      </c>
      <c r="T19" s="140">
        <v>584</v>
      </c>
      <c r="U19" s="139">
        <v>41.42</v>
      </c>
      <c r="V19" s="142">
        <v>1410</v>
      </c>
      <c r="W19" s="143">
        <v>3.97</v>
      </c>
      <c r="X19" s="136"/>
      <c r="Y19" s="144">
        <v>35484</v>
      </c>
      <c r="Z19" s="143">
        <v>15.13</v>
      </c>
    </row>
    <row r="20" spans="1:26" ht="18.75">
      <c r="A20" s="137" t="s">
        <v>118</v>
      </c>
      <c r="B20" s="136"/>
      <c r="C20" s="145">
        <v>2535</v>
      </c>
      <c r="D20" s="139">
        <v>136</v>
      </c>
      <c r="E20" s="142">
        <v>2671</v>
      </c>
      <c r="F20" s="139">
        <v>38.79</v>
      </c>
      <c r="G20" s="141">
        <v>4057</v>
      </c>
      <c r="H20" s="139">
        <v>158</v>
      </c>
      <c r="I20" s="142">
        <v>4215</v>
      </c>
      <c r="J20" s="139">
        <v>61.21</v>
      </c>
      <c r="K20" s="142">
        <v>6886</v>
      </c>
      <c r="L20" s="143">
        <v>95.69</v>
      </c>
      <c r="M20" s="136"/>
      <c r="N20" s="138">
        <v>107</v>
      </c>
      <c r="O20" s="139">
        <v>35</v>
      </c>
      <c r="P20" s="140">
        <v>142</v>
      </c>
      <c r="Q20" s="139">
        <v>45.81</v>
      </c>
      <c r="R20" s="139">
        <v>149</v>
      </c>
      <c r="S20" s="139">
        <v>19</v>
      </c>
      <c r="T20" s="140">
        <v>168</v>
      </c>
      <c r="U20" s="139">
        <v>54.19</v>
      </c>
      <c r="V20" s="140">
        <v>310</v>
      </c>
      <c r="W20" s="143">
        <v>4.3099999999999996</v>
      </c>
      <c r="X20" s="136"/>
      <c r="Y20" s="144">
        <v>7196</v>
      </c>
      <c r="Z20" s="143">
        <v>3.07</v>
      </c>
    </row>
    <row r="21" spans="1:26" ht="18.75">
      <c r="A21" s="137" t="s">
        <v>119</v>
      </c>
      <c r="B21" s="136"/>
      <c r="C21" s="145">
        <v>1166</v>
      </c>
      <c r="D21" s="139">
        <v>91</v>
      </c>
      <c r="E21" s="142">
        <v>1257</v>
      </c>
      <c r="F21" s="139">
        <v>37.729999999999997</v>
      </c>
      <c r="G21" s="141">
        <v>1992</v>
      </c>
      <c r="H21" s="139">
        <v>83</v>
      </c>
      <c r="I21" s="142">
        <v>2075</v>
      </c>
      <c r="J21" s="139">
        <v>62.27</v>
      </c>
      <c r="K21" s="142">
        <v>3332</v>
      </c>
      <c r="L21" s="143">
        <v>82.95</v>
      </c>
      <c r="M21" s="136"/>
      <c r="N21" s="138">
        <v>184</v>
      </c>
      <c r="O21" s="139">
        <v>12</v>
      </c>
      <c r="P21" s="140">
        <v>196</v>
      </c>
      <c r="Q21" s="139">
        <v>28.61</v>
      </c>
      <c r="R21" s="139">
        <v>476</v>
      </c>
      <c r="S21" s="139">
        <v>13</v>
      </c>
      <c r="T21" s="140">
        <v>489</v>
      </c>
      <c r="U21" s="139">
        <v>71.39</v>
      </c>
      <c r="V21" s="140">
        <v>685</v>
      </c>
      <c r="W21" s="143">
        <v>17.05</v>
      </c>
      <c r="X21" s="136"/>
      <c r="Y21" s="144">
        <v>4017</v>
      </c>
      <c r="Z21" s="143">
        <v>1.71</v>
      </c>
    </row>
    <row r="22" spans="1:26" ht="18.75">
      <c r="A22" s="137" t="s">
        <v>120</v>
      </c>
      <c r="B22" s="136"/>
      <c r="C22" s="145">
        <v>1456</v>
      </c>
      <c r="D22" s="139">
        <v>139</v>
      </c>
      <c r="E22" s="142">
        <v>1595</v>
      </c>
      <c r="F22" s="139">
        <v>33.69</v>
      </c>
      <c r="G22" s="141">
        <v>2930</v>
      </c>
      <c r="H22" s="139">
        <v>209</v>
      </c>
      <c r="I22" s="142">
        <v>3139</v>
      </c>
      <c r="J22" s="139">
        <v>66.31</v>
      </c>
      <c r="K22" s="142">
        <v>4734</v>
      </c>
      <c r="L22" s="143">
        <v>92.84</v>
      </c>
      <c r="M22" s="136"/>
      <c r="N22" s="138">
        <v>160</v>
      </c>
      <c r="O22" s="139">
        <v>27</v>
      </c>
      <c r="P22" s="140">
        <v>187</v>
      </c>
      <c r="Q22" s="139">
        <v>51.23</v>
      </c>
      <c r="R22" s="139">
        <v>167</v>
      </c>
      <c r="S22" s="139">
        <v>11</v>
      </c>
      <c r="T22" s="140">
        <v>178</v>
      </c>
      <c r="U22" s="139">
        <v>48.77</v>
      </c>
      <c r="V22" s="140">
        <v>365</v>
      </c>
      <c r="W22" s="143">
        <v>7.16</v>
      </c>
      <c r="X22" s="136"/>
      <c r="Y22" s="144">
        <v>5099</v>
      </c>
      <c r="Z22" s="143">
        <v>2.17</v>
      </c>
    </row>
    <row r="23" spans="1:26" ht="18.75">
      <c r="A23" s="137" t="s">
        <v>121</v>
      </c>
      <c r="B23" s="136"/>
      <c r="C23" s="145">
        <v>5738</v>
      </c>
      <c r="D23" s="139">
        <v>330</v>
      </c>
      <c r="E23" s="142">
        <v>6068</v>
      </c>
      <c r="F23" s="139">
        <v>51.44</v>
      </c>
      <c r="G23" s="141">
        <v>5510</v>
      </c>
      <c r="H23" s="139">
        <v>219</v>
      </c>
      <c r="I23" s="142">
        <v>5729</v>
      </c>
      <c r="J23" s="139">
        <v>48.56</v>
      </c>
      <c r="K23" s="142">
        <v>11797</v>
      </c>
      <c r="L23" s="143">
        <v>87.58</v>
      </c>
      <c r="M23" s="136"/>
      <c r="N23" s="138">
        <v>912</v>
      </c>
      <c r="O23" s="139">
        <v>60</v>
      </c>
      <c r="P23" s="140">
        <v>972</v>
      </c>
      <c r="Q23" s="139">
        <v>58.1</v>
      </c>
      <c r="R23" s="139">
        <v>690</v>
      </c>
      <c r="S23" s="139">
        <v>11</v>
      </c>
      <c r="T23" s="140">
        <v>701</v>
      </c>
      <c r="U23" s="139">
        <v>41.9</v>
      </c>
      <c r="V23" s="142">
        <v>1673</v>
      </c>
      <c r="W23" s="143">
        <v>12.42</v>
      </c>
      <c r="X23" s="136"/>
      <c r="Y23" s="144">
        <v>13470</v>
      </c>
      <c r="Z23" s="143">
        <v>5.74</v>
      </c>
    </row>
    <row r="24" spans="1:26" ht="18.75">
      <c r="A24" s="137" t="s">
        <v>123</v>
      </c>
      <c r="B24" s="136"/>
      <c r="C24" s="145">
        <v>2361</v>
      </c>
      <c r="D24" s="139">
        <v>183</v>
      </c>
      <c r="E24" s="142">
        <v>2544</v>
      </c>
      <c r="F24" s="139">
        <v>49.86</v>
      </c>
      <c r="G24" s="141">
        <v>2460</v>
      </c>
      <c r="H24" s="139">
        <v>98</v>
      </c>
      <c r="I24" s="142">
        <v>2558</v>
      </c>
      <c r="J24" s="139">
        <v>50.14</v>
      </c>
      <c r="K24" s="142">
        <v>5102</v>
      </c>
      <c r="L24" s="143">
        <v>77.569999999999993</v>
      </c>
      <c r="M24" s="136"/>
      <c r="N24" s="138">
        <v>883</v>
      </c>
      <c r="O24" s="139">
        <v>67</v>
      </c>
      <c r="P24" s="140">
        <v>950</v>
      </c>
      <c r="Q24" s="139">
        <v>64.41</v>
      </c>
      <c r="R24" s="139">
        <v>516</v>
      </c>
      <c r="S24" s="139">
        <v>9</v>
      </c>
      <c r="T24" s="140">
        <v>525</v>
      </c>
      <c r="U24" s="139">
        <v>35.590000000000003</v>
      </c>
      <c r="V24" s="142">
        <v>1475</v>
      </c>
      <c r="W24" s="143">
        <v>22.43</v>
      </c>
      <c r="X24" s="136"/>
      <c r="Y24" s="144">
        <v>6577</v>
      </c>
      <c r="Z24" s="355">
        <v>2.8</v>
      </c>
    </row>
    <row r="25" spans="1:26" ht="18.75">
      <c r="A25" s="137" t="s">
        <v>124</v>
      </c>
      <c r="B25" s="136"/>
      <c r="C25" s="138">
        <v>978</v>
      </c>
      <c r="D25" s="139">
        <v>70</v>
      </c>
      <c r="E25" s="142">
        <v>1048</v>
      </c>
      <c r="F25" s="139">
        <v>29.5</v>
      </c>
      <c r="G25" s="141">
        <v>2356</v>
      </c>
      <c r="H25" s="139">
        <v>148</v>
      </c>
      <c r="I25" s="142">
        <v>2504</v>
      </c>
      <c r="J25" s="139">
        <v>70.5</v>
      </c>
      <c r="K25" s="142">
        <v>3552</v>
      </c>
      <c r="L25" s="143">
        <v>91.97</v>
      </c>
      <c r="M25" s="136"/>
      <c r="N25" s="138">
        <v>113</v>
      </c>
      <c r="O25" s="139">
        <v>6</v>
      </c>
      <c r="P25" s="140">
        <v>119</v>
      </c>
      <c r="Q25" s="139">
        <v>38.39</v>
      </c>
      <c r="R25" s="139">
        <v>188</v>
      </c>
      <c r="S25" s="139">
        <v>3</v>
      </c>
      <c r="T25" s="140">
        <v>191</v>
      </c>
      <c r="U25" s="139">
        <v>61.61</v>
      </c>
      <c r="V25" s="140">
        <v>310</v>
      </c>
      <c r="W25" s="143">
        <v>8.0299999999999994</v>
      </c>
      <c r="X25" s="136"/>
      <c r="Y25" s="144">
        <v>3862</v>
      </c>
      <c r="Z25" s="143">
        <v>1.65</v>
      </c>
    </row>
    <row r="26" spans="1:26" ht="18.75">
      <c r="A26" s="137" t="s">
        <v>125</v>
      </c>
      <c r="B26" s="136"/>
      <c r="C26" s="145">
        <v>1165</v>
      </c>
      <c r="D26" s="139">
        <v>82</v>
      </c>
      <c r="E26" s="142">
        <v>1247</v>
      </c>
      <c r="F26" s="139">
        <v>48.33</v>
      </c>
      <c r="G26" s="141">
        <v>1263</v>
      </c>
      <c r="H26" s="139">
        <v>70</v>
      </c>
      <c r="I26" s="142">
        <v>1333</v>
      </c>
      <c r="J26" s="139">
        <v>51.67</v>
      </c>
      <c r="K26" s="142">
        <v>2580</v>
      </c>
      <c r="L26" s="143">
        <v>98.32</v>
      </c>
      <c r="M26" s="136"/>
      <c r="N26" s="138">
        <v>19</v>
      </c>
      <c r="O26" s="139">
        <v>3</v>
      </c>
      <c r="P26" s="140">
        <v>22</v>
      </c>
      <c r="Q26" s="139">
        <v>50</v>
      </c>
      <c r="R26" s="139">
        <v>21</v>
      </c>
      <c r="S26" s="139">
        <v>1</v>
      </c>
      <c r="T26" s="140">
        <v>22</v>
      </c>
      <c r="U26" s="139">
        <v>50</v>
      </c>
      <c r="V26" s="140">
        <v>44</v>
      </c>
      <c r="W26" s="143">
        <v>1.68</v>
      </c>
      <c r="X26" s="136"/>
      <c r="Y26" s="144">
        <v>2624</v>
      </c>
      <c r="Z26" s="143">
        <v>1.1200000000000001</v>
      </c>
    </row>
    <row r="27" spans="1:26" ht="18.75">
      <c r="A27" s="137" t="s">
        <v>126</v>
      </c>
      <c r="B27" s="136"/>
      <c r="C27" s="145">
        <v>3622</v>
      </c>
      <c r="D27" s="139">
        <v>276</v>
      </c>
      <c r="E27" s="142">
        <v>3898</v>
      </c>
      <c r="F27" s="139">
        <v>40.18</v>
      </c>
      <c r="G27" s="141">
        <v>5561</v>
      </c>
      <c r="H27" s="139">
        <v>242</v>
      </c>
      <c r="I27" s="142">
        <v>5803</v>
      </c>
      <c r="J27" s="139">
        <v>59.82</v>
      </c>
      <c r="K27" s="142">
        <v>9701</v>
      </c>
      <c r="L27" s="143">
        <v>92.79</v>
      </c>
      <c r="M27" s="136"/>
      <c r="N27" s="138">
        <v>332</v>
      </c>
      <c r="O27" s="139">
        <v>33</v>
      </c>
      <c r="P27" s="140">
        <v>365</v>
      </c>
      <c r="Q27" s="139">
        <v>48.41</v>
      </c>
      <c r="R27" s="139">
        <v>375</v>
      </c>
      <c r="S27" s="139">
        <v>14</v>
      </c>
      <c r="T27" s="140">
        <v>389</v>
      </c>
      <c r="U27" s="139">
        <v>51.59</v>
      </c>
      <c r="V27" s="140">
        <v>754</v>
      </c>
      <c r="W27" s="143">
        <v>7.21</v>
      </c>
      <c r="X27" s="136"/>
      <c r="Y27" s="144">
        <v>10455</v>
      </c>
      <c r="Z27" s="143">
        <v>4.46</v>
      </c>
    </row>
    <row r="28" spans="1:26" ht="18.75">
      <c r="A28" s="137" t="s">
        <v>127</v>
      </c>
      <c r="B28" s="136"/>
      <c r="C28" s="145">
        <v>1938</v>
      </c>
      <c r="D28" s="139">
        <v>84</v>
      </c>
      <c r="E28" s="142">
        <v>2022</v>
      </c>
      <c r="F28" s="139">
        <v>52.74</v>
      </c>
      <c r="G28" s="141">
        <v>1761</v>
      </c>
      <c r="H28" s="139">
        <v>51</v>
      </c>
      <c r="I28" s="142">
        <v>1812</v>
      </c>
      <c r="J28" s="139">
        <v>47.26</v>
      </c>
      <c r="K28" s="142">
        <v>3834</v>
      </c>
      <c r="L28" s="143">
        <v>98.18</v>
      </c>
      <c r="M28" s="136"/>
      <c r="N28" s="138">
        <v>15</v>
      </c>
      <c r="O28" s="139">
        <v>14</v>
      </c>
      <c r="P28" s="140">
        <v>29</v>
      </c>
      <c r="Q28" s="139">
        <v>40.85</v>
      </c>
      <c r="R28" s="139">
        <v>30</v>
      </c>
      <c r="S28" s="139">
        <v>12</v>
      </c>
      <c r="T28" s="140">
        <v>42</v>
      </c>
      <c r="U28" s="139">
        <v>59.15</v>
      </c>
      <c r="V28" s="140">
        <v>71</v>
      </c>
      <c r="W28" s="143">
        <v>1.82</v>
      </c>
      <c r="X28" s="136"/>
      <c r="Y28" s="144">
        <v>3905</v>
      </c>
      <c r="Z28" s="143">
        <v>1.66</v>
      </c>
    </row>
    <row r="29" spans="1:26" ht="18.75">
      <c r="A29" s="137" t="s">
        <v>128</v>
      </c>
      <c r="B29" s="136"/>
      <c r="C29" s="145">
        <v>3887</v>
      </c>
      <c r="D29" s="139">
        <v>334</v>
      </c>
      <c r="E29" s="142">
        <v>4221</v>
      </c>
      <c r="F29" s="139">
        <v>57.23</v>
      </c>
      <c r="G29" s="141">
        <v>2959</v>
      </c>
      <c r="H29" s="139">
        <v>195</v>
      </c>
      <c r="I29" s="142">
        <v>3154</v>
      </c>
      <c r="J29" s="139">
        <v>42.77</v>
      </c>
      <c r="K29" s="142">
        <v>7375</v>
      </c>
      <c r="L29" s="143">
        <v>91.44</v>
      </c>
      <c r="M29" s="136"/>
      <c r="N29" s="138">
        <v>202</v>
      </c>
      <c r="O29" s="139">
        <v>16</v>
      </c>
      <c r="P29" s="140">
        <v>218</v>
      </c>
      <c r="Q29" s="139">
        <v>31.59</v>
      </c>
      <c r="R29" s="139">
        <v>449</v>
      </c>
      <c r="S29" s="139">
        <v>23</v>
      </c>
      <c r="T29" s="140">
        <v>472</v>
      </c>
      <c r="U29" s="139">
        <v>68.41</v>
      </c>
      <c r="V29" s="140">
        <v>690</v>
      </c>
      <c r="W29" s="143">
        <v>8.56</v>
      </c>
      <c r="X29" s="136"/>
      <c r="Y29" s="144">
        <v>8065</v>
      </c>
      <c r="Z29" s="143">
        <v>3.44</v>
      </c>
    </row>
    <row r="30" spans="1:26" ht="18.75">
      <c r="A30" s="137" t="s">
        <v>129</v>
      </c>
      <c r="B30" s="136"/>
      <c r="C30" s="138">
        <v>895</v>
      </c>
      <c r="D30" s="139">
        <v>60</v>
      </c>
      <c r="E30" s="140">
        <v>955</v>
      </c>
      <c r="F30" s="139">
        <v>32.57</v>
      </c>
      <c r="G30" s="141">
        <v>1867</v>
      </c>
      <c r="H30" s="139">
        <v>110</v>
      </c>
      <c r="I30" s="142">
        <v>1977</v>
      </c>
      <c r="J30" s="139">
        <v>67.430000000000007</v>
      </c>
      <c r="K30" s="142">
        <v>2932</v>
      </c>
      <c r="L30" s="143">
        <v>93.61</v>
      </c>
      <c r="M30" s="136"/>
      <c r="N30" s="138">
        <v>39</v>
      </c>
      <c r="O30" s="139">
        <v>5</v>
      </c>
      <c r="P30" s="140">
        <v>44</v>
      </c>
      <c r="Q30" s="139">
        <v>22</v>
      </c>
      <c r="R30" s="139">
        <v>152</v>
      </c>
      <c r="S30" s="139">
        <v>4</v>
      </c>
      <c r="T30" s="140">
        <v>156</v>
      </c>
      <c r="U30" s="139">
        <v>78</v>
      </c>
      <c r="V30" s="140">
        <v>200</v>
      </c>
      <c r="W30" s="143">
        <v>6.39</v>
      </c>
      <c r="X30" s="136"/>
      <c r="Y30" s="144">
        <v>3132</v>
      </c>
      <c r="Z30" s="143">
        <v>1.34</v>
      </c>
    </row>
    <row r="31" spans="1:26" ht="18.75">
      <c r="A31" s="137" t="s">
        <v>130</v>
      </c>
      <c r="B31" s="136"/>
      <c r="C31" s="145">
        <v>2144</v>
      </c>
      <c r="D31" s="139">
        <v>122</v>
      </c>
      <c r="E31" s="142">
        <v>2266</v>
      </c>
      <c r="F31" s="139">
        <v>68.25</v>
      </c>
      <c r="G31" s="141">
        <v>1025</v>
      </c>
      <c r="H31" s="139">
        <v>29</v>
      </c>
      <c r="I31" s="142">
        <v>1054</v>
      </c>
      <c r="J31" s="139">
        <v>31.75</v>
      </c>
      <c r="K31" s="142">
        <v>3320</v>
      </c>
      <c r="L31" s="143">
        <v>91.16</v>
      </c>
      <c r="M31" s="136"/>
      <c r="N31" s="138">
        <v>111</v>
      </c>
      <c r="O31" s="139">
        <v>7</v>
      </c>
      <c r="P31" s="140">
        <v>118</v>
      </c>
      <c r="Q31" s="139">
        <v>36.65</v>
      </c>
      <c r="R31" s="139">
        <v>190</v>
      </c>
      <c r="S31" s="139">
        <v>14</v>
      </c>
      <c r="T31" s="140">
        <v>204</v>
      </c>
      <c r="U31" s="139">
        <v>63.35</v>
      </c>
      <c r="V31" s="140">
        <v>322</v>
      </c>
      <c r="W31" s="143">
        <v>8.84</v>
      </c>
      <c r="X31" s="136"/>
      <c r="Y31" s="144">
        <v>3642</v>
      </c>
      <c r="Z31" s="143">
        <v>1.55</v>
      </c>
    </row>
    <row r="32" spans="1:26" ht="18.75">
      <c r="A32" s="137" t="s">
        <v>131</v>
      </c>
      <c r="B32" s="136"/>
      <c r="C32" s="145">
        <v>1797</v>
      </c>
      <c r="D32" s="139">
        <v>108</v>
      </c>
      <c r="E32" s="142">
        <v>1905</v>
      </c>
      <c r="F32" s="139">
        <v>69.22</v>
      </c>
      <c r="G32" s="139">
        <v>817</v>
      </c>
      <c r="H32" s="139">
        <v>30</v>
      </c>
      <c r="I32" s="140">
        <v>847</v>
      </c>
      <c r="J32" s="139">
        <v>30.78</v>
      </c>
      <c r="K32" s="142">
        <v>2752</v>
      </c>
      <c r="L32" s="143">
        <v>93.35</v>
      </c>
      <c r="M32" s="136"/>
      <c r="N32" s="138">
        <v>68</v>
      </c>
      <c r="O32" s="139">
        <v>5</v>
      </c>
      <c r="P32" s="140">
        <v>73</v>
      </c>
      <c r="Q32" s="139">
        <v>37.24</v>
      </c>
      <c r="R32" s="139">
        <v>117</v>
      </c>
      <c r="S32" s="139">
        <v>6</v>
      </c>
      <c r="T32" s="140">
        <v>123</v>
      </c>
      <c r="U32" s="139">
        <v>62.76</v>
      </c>
      <c r="V32" s="140">
        <v>196</v>
      </c>
      <c r="W32" s="143">
        <v>6.65</v>
      </c>
      <c r="X32" s="136"/>
      <c r="Y32" s="144">
        <v>2948</v>
      </c>
      <c r="Z32" s="143">
        <v>1.26</v>
      </c>
    </row>
    <row r="33" spans="1:26" ht="18.75">
      <c r="A33" s="137" t="s">
        <v>132</v>
      </c>
      <c r="B33" s="136"/>
      <c r="C33" s="145">
        <v>1060</v>
      </c>
      <c r="D33" s="139">
        <v>43</v>
      </c>
      <c r="E33" s="142">
        <v>1103</v>
      </c>
      <c r="F33" s="139">
        <v>31.9</v>
      </c>
      <c r="G33" s="141">
        <v>2287</v>
      </c>
      <c r="H33" s="139">
        <v>68</v>
      </c>
      <c r="I33" s="142">
        <v>2355</v>
      </c>
      <c r="J33" s="139">
        <v>68.099999999999994</v>
      </c>
      <c r="K33" s="142">
        <v>3458</v>
      </c>
      <c r="L33" s="143">
        <v>84.24</v>
      </c>
      <c r="M33" s="136"/>
      <c r="N33" s="138">
        <v>277</v>
      </c>
      <c r="O33" s="139">
        <v>17</v>
      </c>
      <c r="P33" s="140">
        <v>294</v>
      </c>
      <c r="Q33" s="139">
        <v>45.44</v>
      </c>
      <c r="R33" s="139">
        <v>333</v>
      </c>
      <c r="S33" s="139">
        <v>20</v>
      </c>
      <c r="T33" s="140">
        <v>353</v>
      </c>
      <c r="U33" s="139">
        <v>54.56</v>
      </c>
      <c r="V33" s="140">
        <v>647</v>
      </c>
      <c r="W33" s="143">
        <v>15.76</v>
      </c>
      <c r="X33" s="136"/>
      <c r="Y33" s="144">
        <v>4105</v>
      </c>
      <c r="Z33" s="143">
        <v>1.75</v>
      </c>
    </row>
    <row r="34" spans="1:26" ht="18.75">
      <c r="A34" s="137" t="s">
        <v>133</v>
      </c>
      <c r="B34" s="136"/>
      <c r="C34" s="145">
        <v>3569</v>
      </c>
      <c r="D34" s="139">
        <v>257</v>
      </c>
      <c r="E34" s="142">
        <v>3826</v>
      </c>
      <c r="F34" s="139">
        <v>36.29</v>
      </c>
      <c r="G34" s="141">
        <v>6451</v>
      </c>
      <c r="H34" s="139">
        <v>267</v>
      </c>
      <c r="I34" s="142">
        <v>6718</v>
      </c>
      <c r="J34" s="139">
        <v>63.71</v>
      </c>
      <c r="K34" s="142">
        <v>10544</v>
      </c>
      <c r="L34" s="143">
        <v>97.64</v>
      </c>
      <c r="M34" s="136"/>
      <c r="N34" s="138">
        <v>36</v>
      </c>
      <c r="O34" s="139">
        <v>40</v>
      </c>
      <c r="P34" s="140">
        <v>76</v>
      </c>
      <c r="Q34" s="139">
        <v>29.8</v>
      </c>
      <c r="R34" s="139">
        <v>116</v>
      </c>
      <c r="S34" s="139">
        <v>63</v>
      </c>
      <c r="T34" s="140">
        <v>179</v>
      </c>
      <c r="U34" s="139">
        <v>70.2</v>
      </c>
      <c r="V34" s="140">
        <v>255</v>
      </c>
      <c r="W34" s="143">
        <v>2.36</v>
      </c>
      <c r="X34" s="136"/>
      <c r="Y34" s="144">
        <v>10799</v>
      </c>
      <c r="Z34" s="355">
        <v>4.5999999999999996</v>
      </c>
    </row>
    <row r="35" spans="1:26" ht="18.75">
      <c r="A35" s="137" t="s">
        <v>134</v>
      </c>
      <c r="B35" s="136"/>
      <c r="C35" s="145">
        <v>1106</v>
      </c>
      <c r="D35" s="139">
        <v>82</v>
      </c>
      <c r="E35" s="142">
        <v>1188</v>
      </c>
      <c r="F35" s="139">
        <v>27.93</v>
      </c>
      <c r="G35" s="141">
        <v>2962</v>
      </c>
      <c r="H35" s="139">
        <v>104</v>
      </c>
      <c r="I35" s="142">
        <v>3066</v>
      </c>
      <c r="J35" s="139">
        <v>72.069999999999993</v>
      </c>
      <c r="K35" s="142">
        <v>4254</v>
      </c>
      <c r="L35" s="143">
        <v>98.36</v>
      </c>
      <c r="M35" s="136"/>
      <c r="N35" s="138">
        <v>35</v>
      </c>
      <c r="O35" s="139">
        <v>1</v>
      </c>
      <c r="P35" s="140">
        <v>36</v>
      </c>
      <c r="Q35" s="139">
        <v>50.7</v>
      </c>
      <c r="R35" s="139">
        <v>35</v>
      </c>
      <c r="S35" s="139"/>
      <c r="T35" s="140">
        <v>35</v>
      </c>
      <c r="U35" s="139">
        <v>49.3</v>
      </c>
      <c r="V35" s="140">
        <v>71</v>
      </c>
      <c r="W35" s="143">
        <v>1.64</v>
      </c>
      <c r="X35" s="136"/>
      <c r="Y35" s="144">
        <v>4325</v>
      </c>
      <c r="Z35" s="143">
        <v>1.84</v>
      </c>
    </row>
    <row r="36" spans="1:26" ht="18.75">
      <c r="A36" s="137" t="s">
        <v>135</v>
      </c>
      <c r="B36" s="136"/>
      <c r="C36" s="138">
        <v>979</v>
      </c>
      <c r="D36" s="139">
        <v>85</v>
      </c>
      <c r="E36" s="142">
        <v>1064</v>
      </c>
      <c r="F36" s="139">
        <v>30.53</v>
      </c>
      <c r="G36" s="141">
        <v>2306</v>
      </c>
      <c r="H36" s="139">
        <v>115</v>
      </c>
      <c r="I36" s="142">
        <v>2421</v>
      </c>
      <c r="J36" s="139">
        <v>69.47</v>
      </c>
      <c r="K36" s="142">
        <v>3485</v>
      </c>
      <c r="L36" s="143">
        <v>84.53</v>
      </c>
      <c r="M36" s="136"/>
      <c r="N36" s="138">
        <v>197</v>
      </c>
      <c r="O36" s="139">
        <v>21</v>
      </c>
      <c r="P36" s="140">
        <v>218</v>
      </c>
      <c r="Q36" s="139">
        <v>34.17</v>
      </c>
      <c r="R36" s="139">
        <v>404</v>
      </c>
      <c r="S36" s="139">
        <v>16</v>
      </c>
      <c r="T36" s="140">
        <v>420</v>
      </c>
      <c r="U36" s="139">
        <v>65.83</v>
      </c>
      <c r="V36" s="140">
        <v>638</v>
      </c>
      <c r="W36" s="143">
        <v>15.47</v>
      </c>
      <c r="X36" s="136"/>
      <c r="Y36" s="144">
        <v>4123</v>
      </c>
      <c r="Z36" s="143">
        <v>1.76</v>
      </c>
    </row>
    <row r="37" spans="1:26" ht="18.75">
      <c r="A37" s="137" t="s">
        <v>136</v>
      </c>
      <c r="B37" s="136"/>
      <c r="C37" s="138">
        <v>596</v>
      </c>
      <c r="D37" s="139">
        <v>56</v>
      </c>
      <c r="E37" s="140">
        <v>652</v>
      </c>
      <c r="F37" s="139">
        <v>78.08</v>
      </c>
      <c r="G37" s="139">
        <v>168</v>
      </c>
      <c r="H37" s="139">
        <v>15</v>
      </c>
      <c r="I37" s="140">
        <v>183</v>
      </c>
      <c r="J37" s="139">
        <v>21.92</v>
      </c>
      <c r="K37" s="140">
        <v>835</v>
      </c>
      <c r="L37" s="143">
        <v>82.02</v>
      </c>
      <c r="M37" s="136"/>
      <c r="N37" s="138">
        <v>69</v>
      </c>
      <c r="O37" s="139">
        <v>2</v>
      </c>
      <c r="P37" s="140">
        <v>71</v>
      </c>
      <c r="Q37" s="139">
        <v>38.799999999999997</v>
      </c>
      <c r="R37" s="139">
        <v>109</v>
      </c>
      <c r="S37" s="139">
        <v>3</v>
      </c>
      <c r="T37" s="140">
        <v>112</v>
      </c>
      <c r="U37" s="139">
        <v>61.2</v>
      </c>
      <c r="V37" s="140">
        <v>183</v>
      </c>
      <c r="W37" s="143">
        <v>17.98</v>
      </c>
      <c r="X37" s="136"/>
      <c r="Y37" s="144">
        <v>1018</v>
      </c>
      <c r="Z37" s="143">
        <v>0.43</v>
      </c>
    </row>
    <row r="38" spans="1:26" ht="18.75">
      <c r="A38" s="137" t="s">
        <v>137</v>
      </c>
      <c r="B38" s="136"/>
      <c r="C38" s="145">
        <v>4559</v>
      </c>
      <c r="D38" s="139">
        <v>343</v>
      </c>
      <c r="E38" s="142">
        <v>4902</v>
      </c>
      <c r="F38" s="139">
        <v>63.75</v>
      </c>
      <c r="G38" s="141">
        <v>2649</v>
      </c>
      <c r="H38" s="139">
        <v>138</v>
      </c>
      <c r="I38" s="142">
        <v>2787</v>
      </c>
      <c r="J38" s="139">
        <v>36.25</v>
      </c>
      <c r="K38" s="142">
        <v>7689</v>
      </c>
      <c r="L38" s="143">
        <v>97.05</v>
      </c>
      <c r="M38" s="136"/>
      <c r="N38" s="138">
        <v>90</v>
      </c>
      <c r="O38" s="139">
        <v>11</v>
      </c>
      <c r="P38" s="140">
        <v>101</v>
      </c>
      <c r="Q38" s="139">
        <v>43.16</v>
      </c>
      <c r="R38" s="139">
        <v>120</v>
      </c>
      <c r="S38" s="139">
        <v>13</v>
      </c>
      <c r="T38" s="140">
        <v>133</v>
      </c>
      <c r="U38" s="139">
        <v>56.84</v>
      </c>
      <c r="V38" s="140">
        <v>234</v>
      </c>
      <c r="W38" s="143">
        <v>2.95</v>
      </c>
      <c r="X38" s="136"/>
      <c r="Y38" s="144">
        <v>7923</v>
      </c>
      <c r="Z38" s="143">
        <v>3.38</v>
      </c>
    </row>
    <row r="39" spans="1:26" ht="18.75">
      <c r="A39" s="137" t="s">
        <v>138</v>
      </c>
      <c r="B39" s="136"/>
      <c r="C39" s="138">
        <v>511</v>
      </c>
      <c r="D39" s="139">
        <v>25</v>
      </c>
      <c r="E39" s="140">
        <v>536</v>
      </c>
      <c r="F39" s="139">
        <v>34.049999999999997</v>
      </c>
      <c r="G39" s="141">
        <v>1014</v>
      </c>
      <c r="H39" s="139">
        <v>24</v>
      </c>
      <c r="I39" s="142">
        <v>1038</v>
      </c>
      <c r="J39" s="139">
        <v>65.95</v>
      </c>
      <c r="K39" s="142">
        <v>1574</v>
      </c>
      <c r="L39" s="143">
        <v>95.51</v>
      </c>
      <c r="M39" s="136"/>
      <c r="N39" s="138">
        <v>31</v>
      </c>
      <c r="O39" s="139">
        <v>6</v>
      </c>
      <c r="P39" s="140">
        <v>37</v>
      </c>
      <c r="Q39" s="139">
        <v>50</v>
      </c>
      <c r="R39" s="139">
        <v>34</v>
      </c>
      <c r="S39" s="139">
        <v>3</v>
      </c>
      <c r="T39" s="140">
        <v>37</v>
      </c>
      <c r="U39" s="139">
        <v>50</v>
      </c>
      <c r="V39" s="140">
        <v>74</v>
      </c>
      <c r="W39" s="143">
        <v>4.49</v>
      </c>
      <c r="X39" s="136"/>
      <c r="Y39" s="144">
        <v>1648</v>
      </c>
      <c r="Z39" s="355">
        <v>0.7</v>
      </c>
    </row>
    <row r="40" spans="1:26" ht="18.75">
      <c r="A40" s="137" t="s">
        <v>139</v>
      </c>
      <c r="B40" s="136"/>
      <c r="C40" s="138">
        <v>401</v>
      </c>
      <c r="D40" s="139">
        <v>67</v>
      </c>
      <c r="E40" s="140">
        <v>468</v>
      </c>
      <c r="F40" s="139">
        <v>31.99</v>
      </c>
      <c r="G40" s="139">
        <v>943</v>
      </c>
      <c r="H40" s="139">
        <v>52</v>
      </c>
      <c r="I40" s="140">
        <v>995</v>
      </c>
      <c r="J40" s="139">
        <v>68.010000000000005</v>
      </c>
      <c r="K40" s="142">
        <v>1463</v>
      </c>
      <c r="L40" s="143">
        <v>62.87</v>
      </c>
      <c r="M40" s="136"/>
      <c r="N40" s="138">
        <v>260</v>
      </c>
      <c r="O40" s="139">
        <v>29</v>
      </c>
      <c r="P40" s="140">
        <v>289</v>
      </c>
      <c r="Q40" s="139">
        <v>33.450000000000003</v>
      </c>
      <c r="R40" s="139">
        <v>537</v>
      </c>
      <c r="S40" s="139">
        <v>38</v>
      </c>
      <c r="T40" s="140">
        <v>575</v>
      </c>
      <c r="U40" s="139">
        <v>66.55</v>
      </c>
      <c r="V40" s="140">
        <v>864</v>
      </c>
      <c r="W40" s="143">
        <v>37.130000000000003</v>
      </c>
      <c r="X40" s="136"/>
      <c r="Y40" s="144">
        <v>2327</v>
      </c>
      <c r="Z40" s="143">
        <v>0.99</v>
      </c>
    </row>
    <row r="41" spans="1:26" ht="8.1" customHeight="1">
      <c r="A41" s="146"/>
      <c r="B41" s="136"/>
      <c r="C41" s="146"/>
      <c r="D41" s="146"/>
      <c r="E41" s="146"/>
      <c r="F41" s="146"/>
      <c r="G41" s="146"/>
      <c r="H41" s="146"/>
      <c r="I41" s="146"/>
      <c r="J41" s="146"/>
      <c r="K41" s="146"/>
      <c r="L41" s="146"/>
      <c r="M41" s="136"/>
      <c r="N41" s="146"/>
      <c r="O41" s="146"/>
      <c r="P41" s="146"/>
      <c r="Q41" s="146"/>
      <c r="R41" s="146"/>
      <c r="S41" s="146"/>
      <c r="T41" s="146"/>
      <c r="U41" s="146"/>
      <c r="V41" s="146"/>
      <c r="W41" s="146"/>
      <c r="X41" s="136"/>
      <c r="Y41" s="146"/>
      <c r="Z41" s="146"/>
    </row>
    <row r="42" spans="1:26" ht="18.75">
      <c r="A42" s="150" t="s">
        <v>107</v>
      </c>
      <c r="B42" s="136"/>
      <c r="C42" s="151">
        <v>72649</v>
      </c>
      <c r="D42" s="152">
        <v>5188</v>
      </c>
      <c r="E42" s="152">
        <v>77837</v>
      </c>
      <c r="F42" s="153">
        <v>36.21</v>
      </c>
      <c r="G42" s="152">
        <v>112604</v>
      </c>
      <c r="H42" s="152">
        <v>5435</v>
      </c>
      <c r="I42" s="152">
        <v>118039</v>
      </c>
      <c r="J42" s="153">
        <v>54.92</v>
      </c>
      <c r="K42" s="152">
        <v>195876</v>
      </c>
      <c r="L42" s="147">
        <v>91.13</v>
      </c>
      <c r="M42" s="136"/>
      <c r="N42" s="151">
        <v>7683</v>
      </c>
      <c r="O42" s="153">
        <v>815</v>
      </c>
      <c r="P42" s="152">
        <v>8498</v>
      </c>
      <c r="Q42" s="153">
        <v>3.95</v>
      </c>
      <c r="R42" s="152">
        <v>9894</v>
      </c>
      <c r="S42" s="153">
        <v>666</v>
      </c>
      <c r="T42" s="152">
        <v>10560</v>
      </c>
      <c r="U42" s="153">
        <v>4.91</v>
      </c>
      <c r="V42" s="152">
        <v>19058</v>
      </c>
      <c r="W42" s="147">
        <v>8.8699999999999992</v>
      </c>
      <c r="X42" s="136"/>
      <c r="Y42" s="151">
        <v>214934</v>
      </c>
      <c r="Z42" s="154">
        <v>91.63</v>
      </c>
    </row>
    <row r="43" spans="1:26" ht="8.1" customHeight="1">
      <c r="A43" s="146"/>
      <c r="B43" s="136"/>
      <c r="C43" s="146"/>
      <c r="D43" s="146"/>
      <c r="E43" s="146"/>
      <c r="F43" s="146"/>
      <c r="G43" s="146"/>
      <c r="H43" s="146"/>
      <c r="I43" s="146"/>
      <c r="J43" s="146"/>
      <c r="K43" s="146"/>
      <c r="L43" s="146"/>
      <c r="M43" s="136"/>
      <c r="N43" s="146"/>
      <c r="O43" s="146"/>
      <c r="P43" s="146"/>
      <c r="Q43" s="146"/>
      <c r="R43" s="146"/>
      <c r="S43" s="146"/>
      <c r="T43" s="146"/>
      <c r="U43" s="146"/>
      <c r="V43" s="146"/>
      <c r="W43" s="146"/>
      <c r="X43" s="136"/>
      <c r="Y43" s="146"/>
      <c r="Z43" s="146"/>
    </row>
    <row r="44" spans="1:26" ht="18.75">
      <c r="A44" s="137" t="s">
        <v>140</v>
      </c>
      <c r="B44" s="136"/>
      <c r="C44" s="138">
        <v>26</v>
      </c>
      <c r="D44" s="139"/>
      <c r="E44" s="140">
        <v>26</v>
      </c>
      <c r="F44" s="139">
        <v>27.37</v>
      </c>
      <c r="G44" s="139">
        <v>69</v>
      </c>
      <c r="H44" s="139"/>
      <c r="I44" s="140">
        <v>69</v>
      </c>
      <c r="J44" s="139">
        <v>72.63</v>
      </c>
      <c r="K44" s="140">
        <v>95</v>
      </c>
      <c r="L44" s="143">
        <v>18.100000000000001</v>
      </c>
      <c r="M44" s="136"/>
      <c r="N44" s="138">
        <v>285</v>
      </c>
      <c r="O44" s="139"/>
      <c r="P44" s="140">
        <v>285</v>
      </c>
      <c r="Q44" s="139">
        <v>66.28</v>
      </c>
      <c r="R44" s="139">
        <v>145</v>
      </c>
      <c r="S44" s="139"/>
      <c r="T44" s="140">
        <v>145</v>
      </c>
      <c r="U44" s="139">
        <v>33.72</v>
      </c>
      <c r="V44" s="140">
        <v>430</v>
      </c>
      <c r="W44" s="143">
        <v>81.900000000000006</v>
      </c>
      <c r="X44" s="136"/>
      <c r="Y44" s="148">
        <v>525</v>
      </c>
      <c r="Z44" s="143">
        <v>0.22</v>
      </c>
    </row>
    <row r="45" spans="1:26" ht="18.75">
      <c r="A45" s="137" t="s">
        <v>141</v>
      </c>
      <c r="B45" s="136"/>
      <c r="C45" s="138">
        <v>248</v>
      </c>
      <c r="D45" s="139"/>
      <c r="E45" s="140">
        <v>248</v>
      </c>
      <c r="F45" s="139">
        <v>21.4</v>
      </c>
      <c r="G45" s="139">
        <v>911</v>
      </c>
      <c r="H45" s="139"/>
      <c r="I45" s="140">
        <v>911</v>
      </c>
      <c r="J45" s="139">
        <v>78.599999999999994</v>
      </c>
      <c r="K45" s="142">
        <v>1159</v>
      </c>
      <c r="L45" s="143">
        <v>61.06</v>
      </c>
      <c r="M45" s="136"/>
      <c r="N45" s="138">
        <v>330</v>
      </c>
      <c r="O45" s="139"/>
      <c r="P45" s="140">
        <v>330</v>
      </c>
      <c r="Q45" s="139">
        <v>44.65</v>
      </c>
      <c r="R45" s="139">
        <v>409</v>
      </c>
      <c r="S45" s="139"/>
      <c r="T45" s="140">
        <v>409</v>
      </c>
      <c r="U45" s="139">
        <v>55.35</v>
      </c>
      <c r="V45" s="140">
        <v>739</v>
      </c>
      <c r="W45" s="143">
        <v>38.94</v>
      </c>
      <c r="X45" s="136"/>
      <c r="Y45" s="144">
        <v>1898</v>
      </c>
      <c r="Z45" s="143">
        <v>0.81</v>
      </c>
    </row>
    <row r="46" spans="1:26" ht="18.75">
      <c r="A46" s="137" t="s">
        <v>142</v>
      </c>
      <c r="B46" s="136"/>
      <c r="C46" s="138">
        <v>206</v>
      </c>
      <c r="D46" s="139"/>
      <c r="E46" s="140">
        <v>206</v>
      </c>
      <c r="F46" s="139">
        <v>20.72</v>
      </c>
      <c r="G46" s="139">
        <v>788</v>
      </c>
      <c r="H46" s="139"/>
      <c r="I46" s="140">
        <v>788</v>
      </c>
      <c r="J46" s="139">
        <v>79.28</v>
      </c>
      <c r="K46" s="140">
        <v>994</v>
      </c>
      <c r="L46" s="143">
        <v>54.05</v>
      </c>
      <c r="M46" s="136"/>
      <c r="N46" s="138">
        <v>289</v>
      </c>
      <c r="O46" s="139"/>
      <c r="P46" s="140">
        <v>289</v>
      </c>
      <c r="Q46" s="139">
        <v>34.200000000000003</v>
      </c>
      <c r="R46" s="139">
        <v>556</v>
      </c>
      <c r="S46" s="139"/>
      <c r="T46" s="140">
        <v>556</v>
      </c>
      <c r="U46" s="139">
        <v>65.8</v>
      </c>
      <c r="V46" s="140">
        <v>845</v>
      </c>
      <c r="W46" s="143">
        <v>45.95</v>
      </c>
      <c r="X46" s="136"/>
      <c r="Y46" s="144">
        <v>1839</v>
      </c>
      <c r="Z46" s="143">
        <v>0.78</v>
      </c>
    </row>
    <row r="47" spans="1:26" ht="18.75">
      <c r="A47" s="137" t="s">
        <v>143</v>
      </c>
      <c r="B47" s="136"/>
      <c r="C47" s="138">
        <v>8</v>
      </c>
      <c r="D47" s="139"/>
      <c r="E47" s="140">
        <v>8</v>
      </c>
      <c r="F47" s="139">
        <v>25</v>
      </c>
      <c r="G47" s="139">
        <v>24</v>
      </c>
      <c r="H47" s="139"/>
      <c r="I47" s="140">
        <v>24</v>
      </c>
      <c r="J47" s="139">
        <v>75</v>
      </c>
      <c r="K47" s="140">
        <v>32</v>
      </c>
      <c r="L47" s="143">
        <v>23.88</v>
      </c>
      <c r="M47" s="136"/>
      <c r="N47" s="138">
        <v>9</v>
      </c>
      <c r="O47" s="139"/>
      <c r="P47" s="140">
        <v>9</v>
      </c>
      <c r="Q47" s="139">
        <v>8.82</v>
      </c>
      <c r="R47" s="139">
        <v>93</v>
      </c>
      <c r="S47" s="139"/>
      <c r="T47" s="140">
        <v>93</v>
      </c>
      <c r="U47" s="139">
        <v>91.18</v>
      </c>
      <c r="V47" s="140">
        <v>102</v>
      </c>
      <c r="W47" s="143">
        <v>76.12</v>
      </c>
      <c r="X47" s="136"/>
      <c r="Y47" s="148">
        <v>134</v>
      </c>
      <c r="Z47" s="143">
        <v>0.06</v>
      </c>
    </row>
    <row r="48" spans="1:26" ht="18.75">
      <c r="A48" s="137" t="s">
        <v>144</v>
      </c>
      <c r="B48" s="136"/>
      <c r="C48" s="138">
        <v>14</v>
      </c>
      <c r="D48" s="139"/>
      <c r="E48" s="140">
        <v>14</v>
      </c>
      <c r="F48" s="139">
        <v>10.69</v>
      </c>
      <c r="G48" s="139">
        <v>117</v>
      </c>
      <c r="H48" s="139"/>
      <c r="I48" s="140">
        <v>117</v>
      </c>
      <c r="J48" s="139">
        <v>89.31</v>
      </c>
      <c r="K48" s="140">
        <v>131</v>
      </c>
      <c r="L48" s="143">
        <v>22.78</v>
      </c>
      <c r="M48" s="136"/>
      <c r="N48" s="138">
        <v>21</v>
      </c>
      <c r="O48" s="139"/>
      <c r="P48" s="140">
        <v>21</v>
      </c>
      <c r="Q48" s="139">
        <v>4.7300000000000004</v>
      </c>
      <c r="R48" s="139">
        <v>423</v>
      </c>
      <c r="S48" s="139"/>
      <c r="T48" s="140">
        <v>423</v>
      </c>
      <c r="U48" s="139">
        <v>95.27</v>
      </c>
      <c r="V48" s="140">
        <v>444</v>
      </c>
      <c r="W48" s="143">
        <v>77.22</v>
      </c>
      <c r="X48" s="136"/>
      <c r="Y48" s="148">
        <v>575</v>
      </c>
      <c r="Z48" s="143">
        <v>0.25</v>
      </c>
    </row>
    <row r="49" spans="1:26" ht="18.75">
      <c r="A49" s="137" t="s">
        <v>145</v>
      </c>
      <c r="B49" s="136"/>
      <c r="C49" s="138">
        <v>55</v>
      </c>
      <c r="D49" s="139"/>
      <c r="E49" s="140">
        <v>55</v>
      </c>
      <c r="F49" s="139">
        <v>23.31</v>
      </c>
      <c r="G49" s="139">
        <v>181</v>
      </c>
      <c r="H49" s="139"/>
      <c r="I49" s="140">
        <v>181</v>
      </c>
      <c r="J49" s="139">
        <v>76.69</v>
      </c>
      <c r="K49" s="140">
        <v>236</v>
      </c>
      <c r="L49" s="143">
        <v>11.31</v>
      </c>
      <c r="M49" s="136"/>
      <c r="N49" s="138">
        <v>677</v>
      </c>
      <c r="O49" s="139"/>
      <c r="P49" s="140">
        <v>677</v>
      </c>
      <c r="Q49" s="139">
        <v>36.57</v>
      </c>
      <c r="R49" s="141">
        <v>1174</v>
      </c>
      <c r="S49" s="139"/>
      <c r="T49" s="142">
        <v>1174</v>
      </c>
      <c r="U49" s="139">
        <v>63.43</v>
      </c>
      <c r="V49" s="142">
        <v>1851</v>
      </c>
      <c r="W49" s="143">
        <v>88.69</v>
      </c>
      <c r="X49" s="136"/>
      <c r="Y49" s="144">
        <v>2087</v>
      </c>
      <c r="Z49" s="143">
        <v>0.89</v>
      </c>
    </row>
    <row r="50" spans="1:26" ht="18.75">
      <c r="A50" s="137" t="s">
        <v>146</v>
      </c>
      <c r="B50" s="136"/>
      <c r="C50" s="138">
        <v>94</v>
      </c>
      <c r="D50" s="139"/>
      <c r="E50" s="140">
        <v>94</v>
      </c>
      <c r="F50" s="139">
        <v>20.3</v>
      </c>
      <c r="G50" s="139">
        <v>369</v>
      </c>
      <c r="H50" s="139"/>
      <c r="I50" s="140">
        <v>369</v>
      </c>
      <c r="J50" s="139">
        <v>79.7</v>
      </c>
      <c r="K50" s="140">
        <v>463</v>
      </c>
      <c r="L50" s="143">
        <v>22.32</v>
      </c>
      <c r="M50" s="136"/>
      <c r="N50" s="138">
        <v>805</v>
      </c>
      <c r="O50" s="139"/>
      <c r="P50" s="140">
        <v>805</v>
      </c>
      <c r="Q50" s="139">
        <v>49.97</v>
      </c>
      <c r="R50" s="139">
        <v>806</v>
      </c>
      <c r="S50" s="139"/>
      <c r="T50" s="140">
        <v>806</v>
      </c>
      <c r="U50" s="139">
        <v>50.03</v>
      </c>
      <c r="V50" s="142">
        <v>1611</v>
      </c>
      <c r="W50" s="143">
        <v>77.680000000000007</v>
      </c>
      <c r="X50" s="136"/>
      <c r="Y50" s="144">
        <v>2074</v>
      </c>
      <c r="Z50" s="143">
        <v>0.88</v>
      </c>
    </row>
    <row r="51" spans="1:26" ht="18.75">
      <c r="A51" s="137" t="s">
        <v>147</v>
      </c>
      <c r="B51" s="136"/>
      <c r="C51" s="138">
        <v>244</v>
      </c>
      <c r="D51" s="139"/>
      <c r="E51" s="140">
        <v>244</v>
      </c>
      <c r="F51" s="139">
        <v>22.78</v>
      </c>
      <c r="G51" s="139">
        <v>827</v>
      </c>
      <c r="H51" s="139"/>
      <c r="I51" s="140">
        <v>827</v>
      </c>
      <c r="J51" s="139">
        <v>77.22</v>
      </c>
      <c r="K51" s="142">
        <v>1071</v>
      </c>
      <c r="L51" s="143">
        <v>53.63</v>
      </c>
      <c r="M51" s="136"/>
      <c r="N51" s="138">
        <v>484</v>
      </c>
      <c r="O51" s="139"/>
      <c r="P51" s="140">
        <v>484</v>
      </c>
      <c r="Q51" s="139">
        <v>52.27</v>
      </c>
      <c r="R51" s="139">
        <v>442</v>
      </c>
      <c r="S51" s="139"/>
      <c r="T51" s="140">
        <v>442</v>
      </c>
      <c r="U51" s="139">
        <v>47.73</v>
      </c>
      <c r="V51" s="140">
        <v>926</v>
      </c>
      <c r="W51" s="143">
        <v>46.37</v>
      </c>
      <c r="X51" s="136"/>
      <c r="Y51" s="144">
        <v>1997</v>
      </c>
      <c r="Z51" s="143">
        <v>0.85</v>
      </c>
    </row>
    <row r="52" spans="1:26" ht="18.75">
      <c r="A52" s="137" t="s">
        <v>148</v>
      </c>
      <c r="B52" s="136"/>
      <c r="C52" s="138">
        <v>162</v>
      </c>
      <c r="D52" s="139"/>
      <c r="E52" s="140">
        <v>162</v>
      </c>
      <c r="F52" s="139">
        <v>21.49</v>
      </c>
      <c r="G52" s="139">
        <v>592</v>
      </c>
      <c r="H52" s="139"/>
      <c r="I52" s="140">
        <v>592</v>
      </c>
      <c r="J52" s="139">
        <v>78.510000000000005</v>
      </c>
      <c r="K52" s="140">
        <v>754</v>
      </c>
      <c r="L52" s="143">
        <v>38.1</v>
      </c>
      <c r="M52" s="136"/>
      <c r="N52" s="138">
        <v>720</v>
      </c>
      <c r="O52" s="139"/>
      <c r="P52" s="140">
        <v>720</v>
      </c>
      <c r="Q52" s="139">
        <v>58.78</v>
      </c>
      <c r="R52" s="139">
        <v>505</v>
      </c>
      <c r="S52" s="139"/>
      <c r="T52" s="140">
        <v>505</v>
      </c>
      <c r="U52" s="139">
        <v>41.22</v>
      </c>
      <c r="V52" s="142">
        <v>1225</v>
      </c>
      <c r="W52" s="143">
        <v>61.9</v>
      </c>
      <c r="X52" s="136"/>
      <c r="Y52" s="144">
        <v>1979</v>
      </c>
      <c r="Z52" s="143">
        <v>0.84</v>
      </c>
    </row>
    <row r="53" spans="1:26" ht="18.75">
      <c r="A53" s="137" t="s">
        <v>149</v>
      </c>
      <c r="B53" s="136"/>
      <c r="C53" s="138">
        <v>193</v>
      </c>
      <c r="D53" s="139"/>
      <c r="E53" s="140">
        <v>193</v>
      </c>
      <c r="F53" s="139">
        <v>15.98</v>
      </c>
      <c r="G53" s="141">
        <v>1015</v>
      </c>
      <c r="H53" s="139"/>
      <c r="I53" s="142">
        <v>1015</v>
      </c>
      <c r="J53" s="139">
        <v>84.02</v>
      </c>
      <c r="K53" s="142">
        <v>1208</v>
      </c>
      <c r="L53" s="143">
        <v>66.08</v>
      </c>
      <c r="M53" s="136"/>
      <c r="N53" s="138">
        <v>249</v>
      </c>
      <c r="O53" s="139"/>
      <c r="P53" s="140">
        <v>249</v>
      </c>
      <c r="Q53" s="139">
        <v>40.159999999999997</v>
      </c>
      <c r="R53" s="139">
        <v>371</v>
      </c>
      <c r="S53" s="139"/>
      <c r="T53" s="140">
        <v>371</v>
      </c>
      <c r="U53" s="139">
        <v>59.84</v>
      </c>
      <c r="V53" s="140">
        <v>620</v>
      </c>
      <c r="W53" s="143">
        <v>33.92</v>
      </c>
      <c r="X53" s="136"/>
      <c r="Y53" s="144">
        <v>1828</v>
      </c>
      <c r="Z53" s="143">
        <v>0.78</v>
      </c>
    </row>
    <row r="54" spans="1:26" ht="18.75">
      <c r="A54" s="137" t="s">
        <v>150</v>
      </c>
      <c r="B54" s="136"/>
      <c r="C54" s="138"/>
      <c r="D54" s="139">
        <v>125</v>
      </c>
      <c r="E54" s="140">
        <v>125</v>
      </c>
      <c r="F54" s="139">
        <v>20.56</v>
      </c>
      <c r="G54" s="139"/>
      <c r="H54" s="139">
        <v>483</v>
      </c>
      <c r="I54" s="140">
        <v>483</v>
      </c>
      <c r="J54" s="139">
        <v>79.44</v>
      </c>
      <c r="K54" s="140">
        <v>608</v>
      </c>
      <c r="L54" s="143">
        <v>50</v>
      </c>
      <c r="M54" s="136"/>
      <c r="N54" s="138"/>
      <c r="O54" s="139">
        <v>380</v>
      </c>
      <c r="P54" s="140">
        <v>380</v>
      </c>
      <c r="Q54" s="139">
        <v>62.5</v>
      </c>
      <c r="R54" s="139"/>
      <c r="S54" s="139">
        <v>228</v>
      </c>
      <c r="T54" s="140">
        <v>228</v>
      </c>
      <c r="U54" s="139">
        <v>37.5</v>
      </c>
      <c r="V54" s="140">
        <v>608</v>
      </c>
      <c r="W54" s="143">
        <v>50</v>
      </c>
      <c r="X54" s="136"/>
      <c r="Y54" s="144">
        <v>1216</v>
      </c>
      <c r="Z54" s="143">
        <v>0.52</v>
      </c>
    </row>
    <row r="55" spans="1:26" ht="18.75">
      <c r="A55" s="137" t="s">
        <v>151</v>
      </c>
      <c r="B55" s="136"/>
      <c r="C55" s="138">
        <v>51</v>
      </c>
      <c r="D55" s="139"/>
      <c r="E55" s="140">
        <v>51</v>
      </c>
      <c r="F55" s="139">
        <v>10.32</v>
      </c>
      <c r="G55" s="139">
        <v>443</v>
      </c>
      <c r="H55" s="139"/>
      <c r="I55" s="140">
        <v>443</v>
      </c>
      <c r="J55" s="139">
        <v>89.68</v>
      </c>
      <c r="K55" s="140">
        <v>494</v>
      </c>
      <c r="L55" s="143">
        <v>38.32</v>
      </c>
      <c r="M55" s="136"/>
      <c r="N55" s="138">
        <v>273</v>
      </c>
      <c r="O55" s="139"/>
      <c r="P55" s="140">
        <v>273</v>
      </c>
      <c r="Q55" s="139">
        <v>34.340000000000003</v>
      </c>
      <c r="R55" s="139">
        <v>522</v>
      </c>
      <c r="S55" s="139"/>
      <c r="T55" s="140">
        <v>522</v>
      </c>
      <c r="U55" s="139">
        <v>65.66</v>
      </c>
      <c r="V55" s="140">
        <v>795</v>
      </c>
      <c r="W55" s="143">
        <v>61.68</v>
      </c>
      <c r="X55" s="136"/>
      <c r="Y55" s="144">
        <v>1289</v>
      </c>
      <c r="Z55" s="143">
        <v>0.55000000000000004</v>
      </c>
    </row>
    <row r="56" spans="1:26" ht="18.75">
      <c r="A56" s="137" t="s">
        <v>152</v>
      </c>
      <c r="B56" s="136"/>
      <c r="C56" s="138">
        <v>101</v>
      </c>
      <c r="D56" s="139"/>
      <c r="E56" s="140">
        <v>101</v>
      </c>
      <c r="F56" s="139">
        <v>11.95</v>
      </c>
      <c r="G56" s="139">
        <v>744</v>
      </c>
      <c r="H56" s="139"/>
      <c r="I56" s="140">
        <v>744</v>
      </c>
      <c r="J56" s="139">
        <v>88.05</v>
      </c>
      <c r="K56" s="140">
        <v>845</v>
      </c>
      <c r="L56" s="143">
        <v>41.2</v>
      </c>
      <c r="M56" s="136"/>
      <c r="N56" s="138">
        <v>408</v>
      </c>
      <c r="O56" s="139"/>
      <c r="P56" s="140">
        <v>408</v>
      </c>
      <c r="Q56" s="139">
        <v>33.83</v>
      </c>
      <c r="R56" s="139">
        <v>798</v>
      </c>
      <c r="S56" s="139"/>
      <c r="T56" s="140">
        <v>798</v>
      </c>
      <c r="U56" s="139">
        <v>66.17</v>
      </c>
      <c r="V56" s="142">
        <v>1206</v>
      </c>
      <c r="W56" s="143">
        <v>58.8</v>
      </c>
      <c r="X56" s="136"/>
      <c r="Y56" s="144">
        <v>2051</v>
      </c>
      <c r="Z56" s="143">
        <v>0.87</v>
      </c>
    </row>
    <row r="57" spans="1:26" ht="18.75">
      <c r="A57" s="137" t="s">
        <v>153</v>
      </c>
      <c r="B57" s="136"/>
      <c r="C57" s="138">
        <v>12</v>
      </c>
      <c r="D57" s="139"/>
      <c r="E57" s="140">
        <v>12</v>
      </c>
      <c r="F57" s="139">
        <v>15.58</v>
      </c>
      <c r="G57" s="139">
        <v>65</v>
      </c>
      <c r="H57" s="139"/>
      <c r="I57" s="140">
        <v>65</v>
      </c>
      <c r="J57" s="139">
        <v>84.42</v>
      </c>
      <c r="K57" s="140">
        <v>77</v>
      </c>
      <c r="L57" s="143">
        <v>57.04</v>
      </c>
      <c r="M57" s="136"/>
      <c r="N57" s="138">
        <v>16</v>
      </c>
      <c r="O57" s="139"/>
      <c r="P57" s="140">
        <v>16</v>
      </c>
      <c r="Q57" s="139">
        <v>27.59</v>
      </c>
      <c r="R57" s="139">
        <v>42</v>
      </c>
      <c r="S57" s="139"/>
      <c r="T57" s="140">
        <v>42</v>
      </c>
      <c r="U57" s="139">
        <v>72.41</v>
      </c>
      <c r="V57" s="140">
        <v>58</v>
      </c>
      <c r="W57" s="143">
        <v>42.96</v>
      </c>
      <c r="X57" s="136"/>
      <c r="Y57" s="148">
        <v>135</v>
      </c>
      <c r="Z57" s="143">
        <v>0.06</v>
      </c>
    </row>
    <row r="58" spans="1:26" ht="8.1" customHeight="1">
      <c r="A58" s="146"/>
      <c r="B58" s="136"/>
      <c r="C58" s="146"/>
      <c r="D58" s="146"/>
      <c r="E58" s="146"/>
      <c r="F58" s="146"/>
      <c r="G58" s="146"/>
      <c r="H58" s="146"/>
      <c r="I58" s="146"/>
      <c r="J58" s="146"/>
      <c r="K58" s="146"/>
      <c r="L58" s="146"/>
      <c r="M58" s="136"/>
      <c r="N58" s="146"/>
      <c r="O58" s="146"/>
      <c r="P58" s="146"/>
      <c r="Q58" s="146"/>
      <c r="R58" s="146"/>
      <c r="S58" s="146"/>
      <c r="T58" s="146"/>
      <c r="U58" s="146"/>
      <c r="V58" s="146"/>
      <c r="W58" s="146"/>
      <c r="X58" s="136"/>
      <c r="Y58" s="146"/>
      <c r="Z58" s="146"/>
    </row>
    <row r="59" spans="1:26" ht="18.75">
      <c r="A59" s="150" t="s">
        <v>107</v>
      </c>
      <c r="B59" s="136"/>
      <c r="C59" s="151">
        <v>1414</v>
      </c>
      <c r="D59" s="153">
        <v>125</v>
      </c>
      <c r="E59" s="152">
        <v>1539</v>
      </c>
      <c r="F59" s="153">
        <v>7.84</v>
      </c>
      <c r="G59" s="152">
        <v>6145</v>
      </c>
      <c r="H59" s="153">
        <v>483</v>
      </c>
      <c r="I59" s="152">
        <v>6628</v>
      </c>
      <c r="J59" s="153">
        <v>33.770000000000003</v>
      </c>
      <c r="K59" s="152">
        <v>8167</v>
      </c>
      <c r="L59" s="147">
        <v>41.61</v>
      </c>
      <c r="M59" s="136"/>
      <c r="N59" s="151">
        <v>4566</v>
      </c>
      <c r="O59" s="153">
        <v>380</v>
      </c>
      <c r="P59" s="152">
        <v>4946</v>
      </c>
      <c r="Q59" s="153">
        <v>25.2</v>
      </c>
      <c r="R59" s="152">
        <v>6286</v>
      </c>
      <c r="S59" s="153">
        <v>228</v>
      </c>
      <c r="T59" s="152">
        <v>6514</v>
      </c>
      <c r="U59" s="153">
        <v>33.19</v>
      </c>
      <c r="V59" s="152">
        <v>11460</v>
      </c>
      <c r="W59" s="147">
        <v>58.39</v>
      </c>
      <c r="X59" s="136"/>
      <c r="Y59" s="151">
        <v>19627</v>
      </c>
      <c r="Z59" s="154">
        <v>8.3699999999999992</v>
      </c>
    </row>
    <row r="60" spans="1:26" ht="8.1" customHeight="1">
      <c r="A60" s="146"/>
      <c r="B60" s="136"/>
      <c r="C60" s="146"/>
      <c r="D60" s="146"/>
      <c r="E60" s="146"/>
      <c r="F60" s="146"/>
      <c r="G60" s="146"/>
      <c r="H60" s="146"/>
      <c r="I60" s="146"/>
      <c r="J60" s="146"/>
      <c r="K60" s="146"/>
      <c r="L60" s="146"/>
      <c r="M60" s="136"/>
      <c r="N60" s="146"/>
      <c r="O60" s="146"/>
      <c r="P60" s="146"/>
      <c r="Q60" s="146"/>
      <c r="R60" s="146"/>
      <c r="S60" s="146"/>
      <c r="T60" s="146"/>
      <c r="U60" s="146"/>
      <c r="V60" s="146"/>
      <c r="W60" s="146"/>
      <c r="X60" s="136"/>
      <c r="Y60" s="146"/>
      <c r="Z60" s="146"/>
    </row>
    <row r="61" spans="1:26" ht="18.75">
      <c r="A61" s="155" t="s">
        <v>154</v>
      </c>
      <c r="B61" s="136"/>
      <c r="C61" s="151">
        <v>74063</v>
      </c>
      <c r="D61" s="152">
        <v>5313</v>
      </c>
      <c r="E61" s="152">
        <v>79376</v>
      </c>
      <c r="F61" s="153">
        <v>33.840000000000003</v>
      </c>
      <c r="G61" s="152">
        <v>118749</v>
      </c>
      <c r="H61" s="152">
        <v>5918</v>
      </c>
      <c r="I61" s="152">
        <v>124667</v>
      </c>
      <c r="J61" s="153">
        <v>53.15</v>
      </c>
      <c r="K61" s="152">
        <v>204043</v>
      </c>
      <c r="L61" s="147">
        <v>86.99</v>
      </c>
      <c r="M61" s="136"/>
      <c r="N61" s="151">
        <v>12249</v>
      </c>
      <c r="O61" s="152">
        <v>1195</v>
      </c>
      <c r="P61" s="152">
        <v>13444</v>
      </c>
      <c r="Q61" s="153">
        <v>5.73</v>
      </c>
      <c r="R61" s="152">
        <v>16180</v>
      </c>
      <c r="S61" s="153">
        <v>894</v>
      </c>
      <c r="T61" s="152">
        <v>17074</v>
      </c>
      <c r="U61" s="153">
        <v>7.28</v>
      </c>
      <c r="V61" s="152">
        <v>30518</v>
      </c>
      <c r="W61" s="147">
        <v>13.01</v>
      </c>
      <c r="X61" s="136"/>
      <c r="Y61" s="151">
        <v>234561</v>
      </c>
      <c r="Z61" s="154">
        <v>100</v>
      </c>
    </row>
    <row r="62" spans="1:26" ht="8.1" customHeight="1">
      <c r="A62" s="146"/>
      <c r="B62" s="136"/>
      <c r="C62" s="146"/>
      <c r="D62" s="146"/>
      <c r="E62" s="146"/>
      <c r="F62" s="146"/>
      <c r="G62" s="146"/>
      <c r="H62" s="146"/>
      <c r="I62" s="146"/>
      <c r="J62" s="146"/>
      <c r="K62" s="146"/>
      <c r="L62" s="146"/>
      <c r="M62" s="136"/>
      <c r="N62" s="146"/>
      <c r="O62" s="146"/>
      <c r="P62" s="146"/>
      <c r="Q62" s="146"/>
      <c r="R62" s="146"/>
      <c r="S62" s="146"/>
      <c r="T62" s="146"/>
      <c r="U62" s="146"/>
      <c r="V62" s="146"/>
      <c r="W62" s="146"/>
      <c r="X62" s="136"/>
      <c r="Y62" s="146"/>
      <c r="Z62" s="146"/>
    </row>
    <row r="63" spans="1:26" ht="18.75">
      <c r="A63" s="155" t="s">
        <v>155</v>
      </c>
      <c r="B63" s="136"/>
      <c r="C63" s="151">
        <v>75183</v>
      </c>
      <c r="D63" s="152">
        <v>5311</v>
      </c>
      <c r="E63" s="152">
        <v>80494</v>
      </c>
      <c r="F63" s="153">
        <v>34.39</v>
      </c>
      <c r="G63" s="152">
        <v>117300</v>
      </c>
      <c r="H63" s="152">
        <v>5870</v>
      </c>
      <c r="I63" s="152">
        <v>123170</v>
      </c>
      <c r="J63" s="153">
        <v>52.62</v>
      </c>
      <c r="K63" s="152">
        <v>203664</v>
      </c>
      <c r="L63" s="147">
        <v>87.01</v>
      </c>
      <c r="M63" s="136"/>
      <c r="N63" s="151">
        <v>12269</v>
      </c>
      <c r="O63" s="152">
        <v>1165</v>
      </c>
      <c r="P63" s="152">
        <v>13434</v>
      </c>
      <c r="Q63" s="153">
        <v>5.74</v>
      </c>
      <c r="R63" s="152">
        <v>16073</v>
      </c>
      <c r="S63" s="153">
        <v>896</v>
      </c>
      <c r="T63" s="152">
        <v>16969</v>
      </c>
      <c r="U63" s="153">
        <v>7.25</v>
      </c>
      <c r="V63" s="152">
        <v>30403</v>
      </c>
      <c r="W63" s="147">
        <v>12.99</v>
      </c>
      <c r="X63" s="136"/>
      <c r="Y63" s="151">
        <v>234067</v>
      </c>
      <c r="Z63" s="154">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9"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9" t="s">
        <v>96</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D072-EA5C-47E3-876E-44D99DCEF036}">
  <dimension ref="A1:N75"/>
  <sheetViews>
    <sheetView view="pageBreakPreview" topLeftCell="A11" zoomScaleNormal="100" zoomScaleSheetLayoutView="100" workbookViewId="0"/>
  </sheetViews>
  <sheetFormatPr baseColWidth="10" defaultRowHeight="12.75"/>
  <cols>
    <col min="1" max="1" width="10.7109375" customWidth="1"/>
    <col min="2" max="2" width="7.5703125" bestFit="1" customWidth="1"/>
  </cols>
  <sheetData>
    <row r="1" spans="1:14">
      <c r="A1" s="120" t="s">
        <v>62</v>
      </c>
    </row>
    <row r="2" spans="1:14" ht="24.95" customHeight="1">
      <c r="A2" s="623" t="s">
        <v>51</v>
      </c>
      <c r="B2" s="623"/>
      <c r="C2" s="623"/>
      <c r="D2" s="623"/>
      <c r="E2" s="623"/>
      <c r="F2" s="623"/>
      <c r="G2" s="623"/>
      <c r="H2" s="623"/>
      <c r="I2" s="623"/>
      <c r="J2" s="623"/>
      <c r="K2" s="623"/>
      <c r="L2" s="623"/>
      <c r="M2" s="623"/>
      <c r="N2" s="623"/>
    </row>
    <row r="3" spans="1:14" ht="20.100000000000001" customHeight="1">
      <c r="A3" s="623" t="str">
        <f>UPPER(CONCATENATE("Agosto 2023"))</f>
        <v>AGOSTO 2023</v>
      </c>
      <c r="B3" s="623"/>
      <c r="C3" s="623"/>
      <c r="D3" s="623"/>
      <c r="E3" s="623"/>
      <c r="F3" s="623"/>
      <c r="G3" s="623"/>
      <c r="H3" s="623"/>
      <c r="I3" s="623"/>
      <c r="J3" s="623"/>
      <c r="K3" s="623"/>
      <c r="L3" s="623"/>
      <c r="M3" s="623"/>
      <c r="N3" s="623"/>
    </row>
    <row r="4" spans="1:14">
      <c r="A4" s="121"/>
    </row>
    <row r="5" spans="1:14" ht="6.95" customHeight="1">
      <c r="A5" s="156" t="s">
        <v>159</v>
      </c>
      <c r="B5" s="156" t="s">
        <v>104</v>
      </c>
    </row>
    <row r="6" spans="1:14" ht="6.95" customHeight="1">
      <c r="A6" s="157" t="s">
        <v>122</v>
      </c>
      <c r="B6" s="158">
        <v>35484</v>
      </c>
    </row>
    <row r="7" spans="1:14" ht="6.95" customHeight="1">
      <c r="A7" s="157" t="s">
        <v>116</v>
      </c>
      <c r="B7" s="158">
        <v>25850</v>
      </c>
    </row>
    <row r="8" spans="1:14" ht="6.95" customHeight="1">
      <c r="A8" s="157" t="s">
        <v>109</v>
      </c>
      <c r="B8" s="158">
        <v>13828</v>
      </c>
    </row>
    <row r="9" spans="1:14" ht="6.95" customHeight="1">
      <c r="A9" s="157" t="s">
        <v>121</v>
      </c>
      <c r="B9" s="158">
        <v>13470</v>
      </c>
    </row>
    <row r="10" spans="1:14" ht="6.95" customHeight="1">
      <c r="A10" s="157" t="s">
        <v>133</v>
      </c>
      <c r="B10" s="158">
        <v>10799</v>
      </c>
    </row>
    <row r="11" spans="1:14" ht="6.95" customHeight="1">
      <c r="A11" s="157" t="s">
        <v>126</v>
      </c>
      <c r="B11" s="158">
        <v>10455</v>
      </c>
    </row>
    <row r="12" spans="1:14" ht="6.95" customHeight="1">
      <c r="A12" s="157" t="s">
        <v>115</v>
      </c>
      <c r="B12" s="158">
        <v>8811</v>
      </c>
    </row>
    <row r="13" spans="1:14" ht="9.9499999999999993" customHeight="1">
      <c r="A13" s="157" t="s">
        <v>128</v>
      </c>
      <c r="B13" s="158">
        <v>8065</v>
      </c>
    </row>
    <row r="14" spans="1:14" ht="9.9499999999999993" customHeight="1">
      <c r="A14" s="157" t="s">
        <v>137</v>
      </c>
      <c r="B14" s="158">
        <v>7923</v>
      </c>
    </row>
    <row r="15" spans="1:14" ht="6.95" customHeight="1">
      <c r="A15" s="157" t="s">
        <v>118</v>
      </c>
      <c r="B15" s="158">
        <v>7196</v>
      </c>
    </row>
    <row r="16" spans="1:14" ht="6.95" customHeight="1">
      <c r="A16" s="157" t="s">
        <v>123</v>
      </c>
      <c r="B16" s="158">
        <v>6577</v>
      </c>
    </row>
    <row r="17" spans="1:2" ht="6.95" customHeight="1">
      <c r="A17" s="157" t="s">
        <v>114</v>
      </c>
      <c r="B17" s="158">
        <v>5489</v>
      </c>
    </row>
    <row r="18" spans="1:2" ht="6.95" customHeight="1">
      <c r="A18" s="157" t="s">
        <v>120</v>
      </c>
      <c r="B18" s="158">
        <v>5099</v>
      </c>
    </row>
    <row r="19" spans="1:2" ht="6.95" customHeight="1">
      <c r="A19" s="157" t="s">
        <v>112</v>
      </c>
      <c r="B19" s="158">
        <v>4492</v>
      </c>
    </row>
    <row r="20" spans="1:2" ht="6.95" customHeight="1">
      <c r="A20" s="157" t="s">
        <v>134</v>
      </c>
      <c r="B20" s="158">
        <v>4325</v>
      </c>
    </row>
    <row r="21" spans="1:2" ht="6.95" customHeight="1">
      <c r="A21" s="157" t="s">
        <v>135</v>
      </c>
      <c r="B21" s="158">
        <v>4123</v>
      </c>
    </row>
    <row r="22" spans="1:2" ht="6.95" customHeight="1">
      <c r="A22" s="157" t="s">
        <v>132</v>
      </c>
      <c r="B22" s="158">
        <v>4105</v>
      </c>
    </row>
    <row r="23" spans="1:2" ht="6.95" customHeight="1">
      <c r="A23" s="157" t="s">
        <v>117</v>
      </c>
      <c r="B23" s="158">
        <v>4089</v>
      </c>
    </row>
    <row r="24" spans="1:2" ht="6.95" customHeight="1">
      <c r="A24" s="157" t="s">
        <v>119</v>
      </c>
      <c r="B24" s="158">
        <v>4017</v>
      </c>
    </row>
    <row r="25" spans="1:2" ht="6.95" customHeight="1">
      <c r="A25" s="157" t="s">
        <v>127</v>
      </c>
      <c r="B25" s="158">
        <v>3905</v>
      </c>
    </row>
    <row r="26" spans="1:2" ht="6.95" customHeight="1">
      <c r="A26" s="157" t="s">
        <v>124</v>
      </c>
      <c r="B26" s="158">
        <v>3862</v>
      </c>
    </row>
    <row r="27" spans="1:2" ht="6.95" customHeight="1">
      <c r="A27" s="157" t="s">
        <v>130</v>
      </c>
      <c r="B27" s="158">
        <v>3642</v>
      </c>
    </row>
    <row r="28" spans="1:2" ht="6.95" customHeight="1">
      <c r="A28" s="157" t="s">
        <v>129</v>
      </c>
      <c r="B28" s="158">
        <v>3132</v>
      </c>
    </row>
    <row r="29" spans="1:2" ht="6.95" customHeight="1">
      <c r="A29" s="157" t="s">
        <v>131</v>
      </c>
      <c r="B29" s="158">
        <v>2948</v>
      </c>
    </row>
    <row r="30" spans="1:2" ht="6.95" customHeight="1">
      <c r="A30" s="157" t="s">
        <v>125</v>
      </c>
      <c r="B30" s="158">
        <v>2624</v>
      </c>
    </row>
    <row r="31" spans="1:2" ht="6.95" customHeight="1">
      <c r="A31" s="157" t="s">
        <v>139</v>
      </c>
      <c r="B31" s="158">
        <v>2327</v>
      </c>
    </row>
    <row r="32" spans="1:2" ht="6.95" customHeight="1">
      <c r="A32" s="157" t="s">
        <v>145</v>
      </c>
      <c r="B32" s="158">
        <v>2087</v>
      </c>
    </row>
    <row r="33" spans="1:2" ht="6.95" customHeight="1">
      <c r="A33" s="157" t="s">
        <v>146</v>
      </c>
      <c r="B33" s="158">
        <v>2074</v>
      </c>
    </row>
    <row r="34" spans="1:2" ht="6.95" customHeight="1">
      <c r="A34" s="157" t="s">
        <v>108</v>
      </c>
      <c r="B34" s="158">
        <v>2068</v>
      </c>
    </row>
    <row r="35" spans="1:2" ht="6.95" customHeight="1">
      <c r="A35" s="157" t="s">
        <v>152</v>
      </c>
      <c r="B35" s="158">
        <v>2051</v>
      </c>
    </row>
    <row r="36" spans="1:2" ht="6.95" customHeight="1">
      <c r="A36" s="157" t="s">
        <v>147</v>
      </c>
      <c r="B36" s="158">
        <v>1997</v>
      </c>
    </row>
    <row r="37" spans="1:2" ht="6.95" customHeight="1">
      <c r="A37" s="157" t="s">
        <v>148</v>
      </c>
      <c r="B37" s="158">
        <v>1979</v>
      </c>
    </row>
    <row r="38" spans="1:2" ht="6.95" customHeight="1">
      <c r="A38" s="157" t="s">
        <v>141</v>
      </c>
      <c r="B38" s="158">
        <v>1898</v>
      </c>
    </row>
    <row r="39" spans="1:2" ht="6.95" customHeight="1">
      <c r="A39" s="157" t="s">
        <v>142</v>
      </c>
      <c r="B39" s="158">
        <v>1839</v>
      </c>
    </row>
    <row r="40" spans="1:2" ht="6.95" customHeight="1">
      <c r="A40" s="157" t="s">
        <v>149</v>
      </c>
      <c r="B40" s="158">
        <v>1828</v>
      </c>
    </row>
    <row r="41" spans="1:2" ht="6.95" customHeight="1">
      <c r="A41" s="157" t="s">
        <v>138</v>
      </c>
      <c r="B41" s="158">
        <v>1648</v>
      </c>
    </row>
    <row r="42" spans="1:2" ht="6.95" customHeight="1">
      <c r="A42" s="157" t="s">
        <v>110</v>
      </c>
      <c r="B42" s="158">
        <v>1300</v>
      </c>
    </row>
    <row r="43" spans="1:2" ht="6.95" customHeight="1">
      <c r="A43" s="157" t="s">
        <v>151</v>
      </c>
      <c r="B43" s="158">
        <v>1289</v>
      </c>
    </row>
    <row r="44" spans="1:2" ht="6.95" customHeight="1">
      <c r="A44" s="157" t="s">
        <v>113</v>
      </c>
      <c r="B44" s="158">
        <v>1263</v>
      </c>
    </row>
    <row r="45" spans="1:2" ht="6.95" customHeight="1">
      <c r="A45" s="157" t="s">
        <v>150</v>
      </c>
      <c r="B45" s="158">
        <v>1216</v>
      </c>
    </row>
    <row r="46" spans="1:2" ht="6.95" customHeight="1">
      <c r="A46" s="157" t="s">
        <v>136</v>
      </c>
      <c r="B46" s="158">
        <v>1018</v>
      </c>
    </row>
    <row r="47" spans="1:2" ht="6.95" customHeight="1">
      <c r="A47" s="157" t="s">
        <v>111</v>
      </c>
      <c r="B47" s="158">
        <v>1000</v>
      </c>
    </row>
    <row r="48" spans="1:2" ht="6.95" customHeight="1">
      <c r="A48" s="157" t="s">
        <v>144</v>
      </c>
      <c r="B48" s="156">
        <v>575</v>
      </c>
    </row>
    <row r="49" spans="1:2" ht="6.95" customHeight="1">
      <c r="A49" s="157" t="s">
        <v>140</v>
      </c>
      <c r="B49" s="156">
        <v>525</v>
      </c>
    </row>
    <row r="50" spans="1:2" ht="6.95" customHeight="1">
      <c r="A50" s="157" t="s">
        <v>153</v>
      </c>
      <c r="B50" s="156">
        <v>135</v>
      </c>
    </row>
    <row r="51" spans="1:2" ht="6.95" customHeight="1">
      <c r="A51" s="157" t="s">
        <v>143</v>
      </c>
      <c r="B51" s="156">
        <v>134</v>
      </c>
    </row>
    <row r="52" spans="1:2" ht="6.95" customHeight="1">
      <c r="A52" s="159" t="s">
        <v>104</v>
      </c>
      <c r="B52" s="158"/>
    </row>
    <row r="53" spans="1:2" ht="6.95" customHeight="1">
      <c r="A53" s="157"/>
      <c r="B53" s="121"/>
    </row>
    <row r="54" spans="1:2" ht="6.95" customHeight="1">
      <c r="A54" s="127"/>
    </row>
    <row r="55" spans="1:2" ht="6.95" customHeight="1">
      <c r="A55" s="127"/>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0" t="s">
        <v>97</v>
      </c>
      <c r="G71" s="620"/>
      <c r="H71" s="621">
        <v>234561</v>
      </c>
      <c r="I71" s="622"/>
    </row>
    <row r="72" spans="1:9">
      <c r="F72" s="620"/>
      <c r="G72" s="620"/>
      <c r="H72" s="622"/>
      <c r="I72" s="622"/>
    </row>
    <row r="74" spans="1:9" ht="12" customHeight="1">
      <c r="A74" s="160" t="s">
        <v>95</v>
      </c>
    </row>
    <row r="75" spans="1:9" ht="12" customHeight="1">
      <c r="A75" s="160"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9F30C-D35D-4FE1-AAE7-22C4AACAE66E}">
  <dimension ref="A1:AA46"/>
  <sheetViews>
    <sheetView view="pageBreakPreview" topLeftCell="A13" zoomScale="60" zoomScaleNormal="100" workbookViewId="0">
      <selection activeCell="Q44" sqref="Q44"/>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24" t="s">
        <v>160</v>
      </c>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row>
    <row r="3" spans="1:27">
      <c r="A3" s="162"/>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24" t="str">
        <f>UPPER(CONCATENATE("Agosto 2022 - Agosto 2023"))</f>
        <v>AGOSTO 2022 - AGOSTO 2023</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6" t="s">
        <v>63</v>
      </c>
      <c r="B17" s="626" t="s">
        <v>64</v>
      </c>
      <c r="C17" s="625"/>
      <c r="D17" s="626" t="s">
        <v>101</v>
      </c>
      <c r="E17" s="626"/>
      <c r="F17" s="626"/>
      <c r="G17" s="626"/>
      <c r="H17" s="626"/>
      <c r="I17" s="626"/>
      <c r="J17" s="626"/>
      <c r="K17" s="626"/>
      <c r="L17" s="626"/>
      <c r="M17" s="625"/>
      <c r="N17" s="626" t="s">
        <v>102</v>
      </c>
      <c r="O17" s="626"/>
      <c r="P17" s="626"/>
      <c r="Q17" s="626"/>
      <c r="R17" s="626"/>
      <c r="S17" s="626"/>
      <c r="T17" s="626"/>
      <c r="U17" s="626"/>
      <c r="V17" s="626"/>
      <c r="W17" s="625"/>
      <c r="X17" s="626" t="s">
        <v>83</v>
      </c>
      <c r="Y17" s="625"/>
      <c r="Z17" s="626" t="s">
        <v>161</v>
      </c>
      <c r="AA17" s="626"/>
    </row>
    <row r="18" spans="1:27" ht="39.950000000000003" customHeight="1">
      <c r="A18" s="626"/>
      <c r="B18" s="626"/>
      <c r="C18" s="625"/>
      <c r="D18" s="626" t="s">
        <v>157</v>
      </c>
      <c r="E18" s="626" t="s">
        <v>162</v>
      </c>
      <c r="F18" s="626"/>
      <c r="G18" s="626" t="s">
        <v>158</v>
      </c>
      <c r="H18" s="626" t="s">
        <v>162</v>
      </c>
      <c r="I18" s="626"/>
      <c r="J18" s="626" t="s">
        <v>107</v>
      </c>
      <c r="K18" s="626" t="s">
        <v>162</v>
      </c>
      <c r="L18" s="626"/>
      <c r="M18" s="625"/>
      <c r="N18" s="626" t="s">
        <v>157</v>
      </c>
      <c r="O18" s="626" t="s">
        <v>162</v>
      </c>
      <c r="P18" s="626"/>
      <c r="Q18" s="626" t="s">
        <v>158</v>
      </c>
      <c r="R18" s="626" t="s">
        <v>162</v>
      </c>
      <c r="S18" s="626"/>
      <c r="T18" s="626" t="s">
        <v>107</v>
      </c>
      <c r="U18" s="626" t="s">
        <v>162</v>
      </c>
      <c r="V18" s="626"/>
      <c r="W18" s="625"/>
      <c r="X18" s="626"/>
      <c r="Y18" s="625"/>
      <c r="Z18" s="626"/>
      <c r="AA18" s="626"/>
    </row>
    <row r="19" spans="1:27" ht="39.950000000000003" customHeight="1">
      <c r="A19" s="626"/>
      <c r="B19" s="626"/>
      <c r="C19" s="625"/>
      <c r="D19" s="626"/>
      <c r="E19" s="356" t="s">
        <v>163</v>
      </c>
      <c r="F19" s="356" t="s">
        <v>48</v>
      </c>
      <c r="G19" s="626"/>
      <c r="H19" s="356" t="s">
        <v>163</v>
      </c>
      <c r="I19" s="356" t="s">
        <v>48</v>
      </c>
      <c r="J19" s="626"/>
      <c r="K19" s="356" t="s">
        <v>163</v>
      </c>
      <c r="L19" s="356" t="s">
        <v>48</v>
      </c>
      <c r="M19" s="625"/>
      <c r="N19" s="626"/>
      <c r="O19" s="356" t="s">
        <v>163</v>
      </c>
      <c r="P19" s="356" t="s">
        <v>48</v>
      </c>
      <c r="Q19" s="626"/>
      <c r="R19" s="356" t="s">
        <v>163</v>
      </c>
      <c r="S19" s="356" t="s">
        <v>48</v>
      </c>
      <c r="T19" s="626"/>
      <c r="U19" s="356" t="s">
        <v>163</v>
      </c>
      <c r="V19" s="356" t="s">
        <v>48</v>
      </c>
      <c r="W19" s="625"/>
      <c r="X19" s="626"/>
      <c r="Y19" s="625"/>
      <c r="Z19" s="356" t="s">
        <v>163</v>
      </c>
      <c r="AA19" s="356"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27">
        <v>2022</v>
      </c>
      <c r="B21" s="164" t="s">
        <v>164</v>
      </c>
      <c r="C21" s="136"/>
      <c r="D21" s="165">
        <v>80109</v>
      </c>
      <c r="E21" s="166">
        <v>285</v>
      </c>
      <c r="F21" s="166">
        <v>0.36</v>
      </c>
      <c r="G21" s="165">
        <v>119754</v>
      </c>
      <c r="H21" s="166">
        <v>731</v>
      </c>
      <c r="I21" s="166">
        <v>0.61</v>
      </c>
      <c r="J21" s="165">
        <v>199863</v>
      </c>
      <c r="K21" s="167">
        <v>1016</v>
      </c>
      <c r="L21" s="166">
        <v>0.51</v>
      </c>
      <c r="M21" s="136"/>
      <c r="N21" s="165">
        <v>13202</v>
      </c>
      <c r="O21" s="166">
        <v>231</v>
      </c>
      <c r="P21" s="166">
        <v>1.78</v>
      </c>
      <c r="Q21" s="165">
        <v>16556</v>
      </c>
      <c r="R21" s="166">
        <v>120</v>
      </c>
      <c r="S21" s="166">
        <v>0.73</v>
      </c>
      <c r="T21" s="165">
        <v>29758</v>
      </c>
      <c r="U21" s="166">
        <v>351</v>
      </c>
      <c r="V21" s="166">
        <v>1.19</v>
      </c>
      <c r="W21" s="136"/>
      <c r="X21" s="167">
        <v>229621</v>
      </c>
      <c r="Y21" s="136"/>
      <c r="Z21" s="167">
        <v>1367</v>
      </c>
      <c r="AA21" s="166">
        <v>0.6</v>
      </c>
    </row>
    <row r="22" spans="1:27" ht="39.950000000000003" customHeight="1">
      <c r="A22" s="627"/>
      <c r="B22" s="164" t="s">
        <v>165</v>
      </c>
      <c r="C22" s="136"/>
      <c r="D22" s="165">
        <v>79927</v>
      </c>
      <c r="E22" s="166">
        <v>-182</v>
      </c>
      <c r="F22" s="166">
        <v>-0.23</v>
      </c>
      <c r="G22" s="165">
        <v>120033</v>
      </c>
      <c r="H22" s="166">
        <v>279</v>
      </c>
      <c r="I22" s="166">
        <v>0.23</v>
      </c>
      <c r="J22" s="165">
        <v>199960</v>
      </c>
      <c r="K22" s="166">
        <v>97</v>
      </c>
      <c r="L22" s="166">
        <v>0.05</v>
      </c>
      <c r="M22" s="136"/>
      <c r="N22" s="165">
        <v>13009</v>
      </c>
      <c r="O22" s="166">
        <v>-193</v>
      </c>
      <c r="P22" s="166">
        <v>-1.46</v>
      </c>
      <c r="Q22" s="165">
        <v>16654</v>
      </c>
      <c r="R22" s="166">
        <v>98</v>
      </c>
      <c r="S22" s="166">
        <v>0.59</v>
      </c>
      <c r="T22" s="165">
        <v>29663</v>
      </c>
      <c r="U22" s="166">
        <v>-95</v>
      </c>
      <c r="V22" s="166">
        <v>-0.32</v>
      </c>
      <c r="W22" s="136"/>
      <c r="X22" s="167">
        <v>229623</v>
      </c>
      <c r="Y22" s="136"/>
      <c r="Z22" s="166">
        <v>2</v>
      </c>
      <c r="AA22" s="357">
        <v>0</v>
      </c>
    </row>
    <row r="23" spans="1:27" ht="39.950000000000003" customHeight="1">
      <c r="A23" s="627"/>
      <c r="B23" s="164" t="s">
        <v>166</v>
      </c>
      <c r="C23" s="136"/>
      <c r="D23" s="165">
        <v>79735</v>
      </c>
      <c r="E23" s="166">
        <v>-192</v>
      </c>
      <c r="F23" s="166">
        <v>-0.24</v>
      </c>
      <c r="G23" s="165">
        <v>120487</v>
      </c>
      <c r="H23" s="166">
        <v>454</v>
      </c>
      <c r="I23" s="166">
        <v>0.38</v>
      </c>
      <c r="J23" s="165">
        <v>200222</v>
      </c>
      <c r="K23" s="166">
        <v>262</v>
      </c>
      <c r="L23" s="166">
        <v>0.13</v>
      </c>
      <c r="M23" s="136"/>
      <c r="N23" s="165">
        <v>13374</v>
      </c>
      <c r="O23" s="166">
        <v>365</v>
      </c>
      <c r="P23" s="166">
        <v>2.81</v>
      </c>
      <c r="Q23" s="165">
        <v>16369</v>
      </c>
      <c r="R23" s="166">
        <v>-285</v>
      </c>
      <c r="S23" s="166">
        <v>-1.71</v>
      </c>
      <c r="T23" s="165">
        <v>29743</v>
      </c>
      <c r="U23" s="166">
        <v>80</v>
      </c>
      <c r="V23" s="166">
        <v>0.27</v>
      </c>
      <c r="W23" s="136"/>
      <c r="X23" s="167">
        <v>229965</v>
      </c>
      <c r="Y23" s="136"/>
      <c r="Z23" s="166">
        <v>342</v>
      </c>
      <c r="AA23" s="166">
        <v>0.15</v>
      </c>
    </row>
    <row r="24" spans="1:27" ht="39.950000000000003" customHeight="1">
      <c r="A24" s="627"/>
      <c r="B24" s="164" t="s">
        <v>167</v>
      </c>
      <c r="C24" s="136"/>
      <c r="D24" s="165">
        <v>79586</v>
      </c>
      <c r="E24" s="166">
        <v>-149</v>
      </c>
      <c r="F24" s="166">
        <v>-0.19</v>
      </c>
      <c r="G24" s="165">
        <v>120875</v>
      </c>
      <c r="H24" s="166">
        <v>388</v>
      </c>
      <c r="I24" s="166">
        <v>0.32</v>
      </c>
      <c r="J24" s="165">
        <v>200461</v>
      </c>
      <c r="K24" s="166">
        <v>239</v>
      </c>
      <c r="L24" s="166">
        <v>0.12</v>
      </c>
      <c r="M24" s="136"/>
      <c r="N24" s="165">
        <v>13306</v>
      </c>
      <c r="O24" s="166">
        <v>-68</v>
      </c>
      <c r="P24" s="166">
        <v>-0.51</v>
      </c>
      <c r="Q24" s="165">
        <v>16233</v>
      </c>
      <c r="R24" s="166">
        <v>-136</v>
      </c>
      <c r="S24" s="166">
        <v>-0.83</v>
      </c>
      <c r="T24" s="165">
        <v>29539</v>
      </c>
      <c r="U24" s="166">
        <v>-204</v>
      </c>
      <c r="V24" s="166">
        <v>-0.69</v>
      </c>
      <c r="W24" s="136"/>
      <c r="X24" s="167">
        <v>230000</v>
      </c>
      <c r="Y24" s="136"/>
      <c r="Z24" s="166">
        <v>35</v>
      </c>
      <c r="AA24" s="166">
        <v>0.02</v>
      </c>
    </row>
    <row r="25" spans="1:27" ht="39.950000000000003" customHeight="1">
      <c r="A25" s="627"/>
      <c r="B25" s="164" t="s">
        <v>168</v>
      </c>
      <c r="C25" s="136"/>
      <c r="D25" s="165">
        <v>78558</v>
      </c>
      <c r="E25" s="167">
        <v>-1028</v>
      </c>
      <c r="F25" s="166">
        <v>-1.29</v>
      </c>
      <c r="G25" s="165">
        <v>120451</v>
      </c>
      <c r="H25" s="166">
        <v>-424</v>
      </c>
      <c r="I25" s="166">
        <v>-0.35</v>
      </c>
      <c r="J25" s="165">
        <v>199009</v>
      </c>
      <c r="K25" s="167">
        <v>-1452</v>
      </c>
      <c r="L25" s="166">
        <v>-0.72</v>
      </c>
      <c r="M25" s="136"/>
      <c r="N25" s="165">
        <v>13263</v>
      </c>
      <c r="O25" s="166">
        <v>-43</v>
      </c>
      <c r="P25" s="166">
        <v>-0.32</v>
      </c>
      <c r="Q25" s="165">
        <v>16258</v>
      </c>
      <c r="R25" s="166">
        <v>25</v>
      </c>
      <c r="S25" s="166">
        <v>0.15</v>
      </c>
      <c r="T25" s="165">
        <v>29521</v>
      </c>
      <c r="U25" s="166">
        <v>-18</v>
      </c>
      <c r="V25" s="166">
        <v>-0.06</v>
      </c>
      <c r="W25" s="136"/>
      <c r="X25" s="167">
        <v>228530</v>
      </c>
      <c r="Y25" s="136"/>
      <c r="Z25" s="167">
        <v>-1470</v>
      </c>
      <c r="AA25" s="166">
        <v>-0.64</v>
      </c>
    </row>
    <row r="26" spans="1:27" ht="39.950000000000003" customHeight="1">
      <c r="A26" s="627">
        <v>2023</v>
      </c>
      <c r="B26" s="164" t="s">
        <v>169</v>
      </c>
      <c r="C26" s="136"/>
      <c r="D26" s="165">
        <v>79368</v>
      </c>
      <c r="E26" s="166">
        <v>810</v>
      </c>
      <c r="F26" s="166">
        <v>1.03</v>
      </c>
      <c r="G26" s="165">
        <v>121016</v>
      </c>
      <c r="H26" s="166">
        <v>565</v>
      </c>
      <c r="I26" s="166">
        <v>0.47</v>
      </c>
      <c r="J26" s="165">
        <v>200384</v>
      </c>
      <c r="K26" s="167">
        <v>1375</v>
      </c>
      <c r="L26" s="166">
        <v>0.69</v>
      </c>
      <c r="M26" s="136"/>
      <c r="N26" s="165">
        <v>13247</v>
      </c>
      <c r="O26" s="166">
        <v>-16</v>
      </c>
      <c r="P26" s="166">
        <v>-0.12</v>
      </c>
      <c r="Q26" s="165">
        <v>16420</v>
      </c>
      <c r="R26" s="166">
        <v>162</v>
      </c>
      <c r="S26" s="166">
        <v>1</v>
      </c>
      <c r="T26" s="165">
        <v>29667</v>
      </c>
      <c r="U26" s="166">
        <v>146</v>
      </c>
      <c r="V26" s="166">
        <v>0.49</v>
      </c>
      <c r="W26" s="136"/>
      <c r="X26" s="167">
        <v>230051</v>
      </c>
      <c r="Y26" s="136"/>
      <c r="Z26" s="167">
        <v>1521</v>
      </c>
      <c r="AA26" s="166">
        <v>0.67</v>
      </c>
    </row>
    <row r="27" spans="1:27" ht="39.950000000000003" customHeight="1">
      <c r="A27" s="627"/>
      <c r="B27" s="164" t="s">
        <v>170</v>
      </c>
      <c r="C27" s="136"/>
      <c r="D27" s="165">
        <v>79624</v>
      </c>
      <c r="E27" s="166">
        <v>256</v>
      </c>
      <c r="F27" s="166">
        <v>0.32</v>
      </c>
      <c r="G27" s="165">
        <v>121347</v>
      </c>
      <c r="H27" s="166">
        <v>331</v>
      </c>
      <c r="I27" s="166">
        <v>0.27</v>
      </c>
      <c r="J27" s="165">
        <v>200971</v>
      </c>
      <c r="K27" s="166">
        <v>587</v>
      </c>
      <c r="L27" s="166">
        <v>0.28999999999999998</v>
      </c>
      <c r="M27" s="136"/>
      <c r="N27" s="165">
        <v>13221</v>
      </c>
      <c r="O27" s="166">
        <v>-26</v>
      </c>
      <c r="P27" s="357">
        <v>-0.2</v>
      </c>
      <c r="Q27" s="165">
        <v>16538</v>
      </c>
      <c r="R27" s="166">
        <v>118</v>
      </c>
      <c r="S27" s="166">
        <v>0.72</v>
      </c>
      <c r="T27" s="165">
        <v>29759</v>
      </c>
      <c r="U27" s="166">
        <v>92</v>
      </c>
      <c r="V27" s="166">
        <v>0.31</v>
      </c>
      <c r="W27" s="136"/>
      <c r="X27" s="167">
        <v>230730</v>
      </c>
      <c r="Y27" s="136"/>
      <c r="Z27" s="166">
        <v>679</v>
      </c>
      <c r="AA27" s="357">
        <v>0.3</v>
      </c>
    </row>
    <row r="28" spans="1:27" ht="39.950000000000003" customHeight="1">
      <c r="A28" s="627"/>
      <c r="B28" s="164" t="s">
        <v>171</v>
      </c>
      <c r="C28" s="136"/>
      <c r="D28" s="165">
        <v>79564</v>
      </c>
      <c r="E28" s="166">
        <v>-60</v>
      </c>
      <c r="F28" s="166">
        <v>-0.08</v>
      </c>
      <c r="G28" s="165">
        <v>121690</v>
      </c>
      <c r="H28" s="166">
        <v>343</v>
      </c>
      <c r="I28" s="166">
        <v>0.28000000000000003</v>
      </c>
      <c r="J28" s="165">
        <v>201254</v>
      </c>
      <c r="K28" s="166">
        <v>283</v>
      </c>
      <c r="L28" s="166">
        <v>0.14000000000000001</v>
      </c>
      <c r="M28" s="136"/>
      <c r="N28" s="165">
        <v>13262</v>
      </c>
      <c r="O28" s="166">
        <v>41</v>
      </c>
      <c r="P28" s="166">
        <v>0.31</v>
      </c>
      <c r="Q28" s="165">
        <v>16584</v>
      </c>
      <c r="R28" s="166">
        <v>46</v>
      </c>
      <c r="S28" s="166">
        <v>0.28000000000000003</v>
      </c>
      <c r="T28" s="165">
        <v>29846</v>
      </c>
      <c r="U28" s="166">
        <v>87</v>
      </c>
      <c r="V28" s="166">
        <v>0.28999999999999998</v>
      </c>
      <c r="W28" s="136"/>
      <c r="X28" s="167">
        <v>231100</v>
      </c>
      <c r="Y28" s="136"/>
      <c r="Z28" s="166">
        <v>370</v>
      </c>
      <c r="AA28" s="166">
        <v>0.16</v>
      </c>
    </row>
    <row r="29" spans="1:27" ht="39.950000000000003" customHeight="1">
      <c r="A29" s="627"/>
      <c r="B29" s="164" t="s">
        <v>172</v>
      </c>
      <c r="C29" s="136"/>
      <c r="D29" s="165">
        <v>80352</v>
      </c>
      <c r="E29" s="166">
        <v>788</v>
      </c>
      <c r="F29" s="166">
        <v>0.99</v>
      </c>
      <c r="G29" s="165">
        <v>121589</v>
      </c>
      <c r="H29" s="166">
        <v>-101</v>
      </c>
      <c r="I29" s="166">
        <v>-0.08</v>
      </c>
      <c r="J29" s="165">
        <v>201941</v>
      </c>
      <c r="K29" s="166">
        <v>687</v>
      </c>
      <c r="L29" s="166">
        <v>0.34</v>
      </c>
      <c r="M29" s="136"/>
      <c r="N29" s="165">
        <v>13219</v>
      </c>
      <c r="O29" s="166">
        <v>-43</v>
      </c>
      <c r="P29" s="166">
        <v>-0.32</v>
      </c>
      <c r="Q29" s="165">
        <v>16747</v>
      </c>
      <c r="R29" s="166">
        <v>163</v>
      </c>
      <c r="S29" s="166">
        <v>0.98</v>
      </c>
      <c r="T29" s="165">
        <v>29966</v>
      </c>
      <c r="U29" s="166">
        <v>120</v>
      </c>
      <c r="V29" s="357">
        <v>0.4</v>
      </c>
      <c r="W29" s="136"/>
      <c r="X29" s="167">
        <v>231907</v>
      </c>
      <c r="Y29" s="136"/>
      <c r="Z29" s="166">
        <v>807</v>
      </c>
      <c r="AA29" s="166">
        <v>0.35</v>
      </c>
    </row>
    <row r="30" spans="1:27" ht="39.950000000000003" customHeight="1">
      <c r="A30" s="627"/>
      <c r="B30" s="164" t="s">
        <v>173</v>
      </c>
      <c r="C30" s="136"/>
      <c r="D30" s="165">
        <v>80219</v>
      </c>
      <c r="E30" s="166">
        <v>-133</v>
      </c>
      <c r="F30" s="166">
        <v>-0.17</v>
      </c>
      <c r="G30" s="165">
        <v>121946</v>
      </c>
      <c r="H30" s="166">
        <v>357</v>
      </c>
      <c r="I30" s="166">
        <v>0.28999999999999998</v>
      </c>
      <c r="J30" s="165">
        <v>202165</v>
      </c>
      <c r="K30" s="166">
        <v>224</v>
      </c>
      <c r="L30" s="166">
        <v>0.11</v>
      </c>
      <c r="M30" s="136"/>
      <c r="N30" s="165">
        <v>13265</v>
      </c>
      <c r="O30" s="166">
        <v>46</v>
      </c>
      <c r="P30" s="166">
        <v>0.35</v>
      </c>
      <c r="Q30" s="165">
        <v>16800</v>
      </c>
      <c r="R30" s="166">
        <v>53</v>
      </c>
      <c r="S30" s="166">
        <v>0.32</v>
      </c>
      <c r="T30" s="165">
        <v>30065</v>
      </c>
      <c r="U30" s="166">
        <v>99</v>
      </c>
      <c r="V30" s="166">
        <v>0.33</v>
      </c>
      <c r="W30" s="136"/>
      <c r="X30" s="167">
        <v>232230</v>
      </c>
      <c r="Y30" s="136"/>
      <c r="Z30" s="166">
        <v>323</v>
      </c>
      <c r="AA30" s="166">
        <v>0.14000000000000001</v>
      </c>
    </row>
    <row r="31" spans="1:27" ht="39.950000000000003" customHeight="1">
      <c r="A31" s="627"/>
      <c r="B31" s="164" t="s">
        <v>174</v>
      </c>
      <c r="C31" s="136"/>
      <c r="D31" s="165">
        <v>80120</v>
      </c>
      <c r="E31" s="166">
        <v>-99</v>
      </c>
      <c r="F31" s="166">
        <v>-0.12</v>
      </c>
      <c r="G31" s="165">
        <v>122437</v>
      </c>
      <c r="H31" s="166">
        <v>491</v>
      </c>
      <c r="I31" s="357">
        <v>0.4</v>
      </c>
      <c r="J31" s="165">
        <v>202557</v>
      </c>
      <c r="K31" s="166">
        <v>392</v>
      </c>
      <c r="L31" s="166">
        <v>0.19</v>
      </c>
      <c r="M31" s="136"/>
      <c r="N31" s="165">
        <v>13378</v>
      </c>
      <c r="O31" s="166">
        <v>113</v>
      </c>
      <c r="P31" s="166">
        <v>0.85</v>
      </c>
      <c r="Q31" s="165">
        <v>16872</v>
      </c>
      <c r="R31" s="166">
        <v>72</v>
      </c>
      <c r="S31" s="166">
        <v>0.43</v>
      </c>
      <c r="T31" s="165">
        <v>30250</v>
      </c>
      <c r="U31" s="166">
        <v>185</v>
      </c>
      <c r="V31" s="166">
        <v>0.62</v>
      </c>
      <c r="W31" s="136"/>
      <c r="X31" s="167">
        <v>232807</v>
      </c>
      <c r="Y31" s="136"/>
      <c r="Z31" s="166">
        <v>577</v>
      </c>
      <c r="AA31" s="166">
        <v>0.25</v>
      </c>
    </row>
    <row r="32" spans="1:27" ht="39.950000000000003" customHeight="1">
      <c r="A32" s="627"/>
      <c r="B32" s="164" t="s">
        <v>175</v>
      </c>
      <c r="C32" s="136"/>
      <c r="D32" s="165">
        <v>80494</v>
      </c>
      <c r="E32" s="166">
        <v>374</v>
      </c>
      <c r="F32" s="166">
        <v>0.47</v>
      </c>
      <c r="G32" s="165">
        <v>123170</v>
      </c>
      <c r="H32" s="166">
        <v>733</v>
      </c>
      <c r="I32" s="357">
        <v>0.6</v>
      </c>
      <c r="J32" s="165">
        <v>203664</v>
      </c>
      <c r="K32" s="167">
        <v>1107</v>
      </c>
      <c r="L32" s="166">
        <v>0.55000000000000004</v>
      </c>
      <c r="M32" s="136"/>
      <c r="N32" s="165">
        <v>13434</v>
      </c>
      <c r="O32" s="166">
        <v>56</v>
      </c>
      <c r="P32" s="166">
        <v>0.42</v>
      </c>
      <c r="Q32" s="165">
        <v>16969</v>
      </c>
      <c r="R32" s="166">
        <v>97</v>
      </c>
      <c r="S32" s="166">
        <v>0.56999999999999995</v>
      </c>
      <c r="T32" s="165">
        <v>30403</v>
      </c>
      <c r="U32" s="166">
        <v>153</v>
      </c>
      <c r="V32" s="166">
        <v>0.51</v>
      </c>
      <c r="W32" s="136"/>
      <c r="X32" s="167">
        <v>234067</v>
      </c>
      <c r="Y32" s="136"/>
      <c r="Z32" s="167">
        <v>1260</v>
      </c>
      <c r="AA32" s="166">
        <v>0.54</v>
      </c>
    </row>
    <row r="33" spans="1:27" ht="39.950000000000003" customHeight="1">
      <c r="A33" s="627"/>
      <c r="B33" s="164" t="s">
        <v>164</v>
      </c>
      <c r="C33" s="136"/>
      <c r="D33" s="165">
        <v>79376</v>
      </c>
      <c r="E33" s="167">
        <v>-1118</v>
      </c>
      <c r="F33" s="166">
        <v>-1.39</v>
      </c>
      <c r="G33" s="165">
        <v>124667</v>
      </c>
      <c r="H33" s="167">
        <v>1497</v>
      </c>
      <c r="I33" s="166">
        <v>1.22</v>
      </c>
      <c r="J33" s="165">
        <v>204043</v>
      </c>
      <c r="K33" s="166">
        <v>379</v>
      </c>
      <c r="L33" s="166">
        <v>0.19</v>
      </c>
      <c r="M33" s="136"/>
      <c r="N33" s="165">
        <v>13444</v>
      </c>
      <c r="O33" s="166">
        <v>10</v>
      </c>
      <c r="P33" s="166">
        <v>7.0000000000000007E-2</v>
      </c>
      <c r="Q33" s="165">
        <v>17074</v>
      </c>
      <c r="R33" s="166">
        <v>105</v>
      </c>
      <c r="S33" s="166">
        <v>0.62</v>
      </c>
      <c r="T33" s="165">
        <v>30518</v>
      </c>
      <c r="U33" s="166">
        <v>115</v>
      </c>
      <c r="V33" s="166">
        <v>0.38</v>
      </c>
      <c r="W33" s="136"/>
      <c r="X33" s="167">
        <v>234561</v>
      </c>
      <c r="Y33" s="136"/>
      <c r="Z33" s="166">
        <v>494</v>
      </c>
      <c r="AA33" s="166">
        <v>0.21</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28" t="s">
        <v>176</v>
      </c>
      <c r="B35" s="628"/>
      <c r="C35" s="628"/>
      <c r="D35" s="628"/>
      <c r="E35" s="169">
        <v>-733</v>
      </c>
      <c r="F35" s="169">
        <v>-0.92</v>
      </c>
      <c r="G35" s="136"/>
      <c r="H35" s="170">
        <v>4913</v>
      </c>
      <c r="I35" s="169">
        <v>4.0999999999999996</v>
      </c>
      <c r="J35" s="136"/>
      <c r="K35" s="170">
        <v>4180</v>
      </c>
      <c r="L35" s="169">
        <v>2.09</v>
      </c>
      <c r="M35" s="136"/>
      <c r="N35" s="136"/>
      <c r="O35" s="169">
        <v>242</v>
      </c>
      <c r="P35" s="169">
        <v>1.83</v>
      </c>
      <c r="Q35" s="136"/>
      <c r="R35" s="169">
        <v>518</v>
      </c>
      <c r="S35" s="169">
        <v>3.13</v>
      </c>
      <c r="T35" s="136"/>
      <c r="U35" s="169">
        <v>760</v>
      </c>
      <c r="V35" s="169">
        <v>2.5499999999999998</v>
      </c>
      <c r="W35" s="136"/>
      <c r="X35" s="136"/>
      <c r="Y35" s="136"/>
      <c r="Z35" s="170">
        <v>4940</v>
      </c>
      <c r="AA35" s="169">
        <v>2.15</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8"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T18:T19"/>
    <mergeCell ref="U18:V18"/>
    <mergeCell ref="A21:A25"/>
    <mergeCell ref="A26: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502" right="0.23622047244094502" top="0.74803149606299202" bottom="0.35433070866141703" header="0" footer="0.31496062992126"/>
  <pageSetup scale="42"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(CEFEREPSI)</vt:lpstr>
      <vt:lpstr>PPPAMGEEF_TAB_PAG_42</vt:lpstr>
      <vt:lpstr>PAG_43_PPPAMGE_GRA</vt:lpstr>
      <vt:lpstr>PAG_44_PPGEFSJS_TAB</vt:lpstr>
      <vt:lpstr>PAG_45_NIVEL_ESCOL</vt:lpstr>
      <vt:lpstr>PAG_46_ESCOL_SITJUR</vt:lpstr>
      <vt:lpstr>PAG_47_ESCOL_SITJURFS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PAG_45_NIVEL_ESCOL!Área_de_impresión</vt:lpstr>
      <vt:lpstr>PAG_46_ESCOL_SITJUR!Área_de_impresión</vt:lpstr>
      <vt:lpstr>PAG_47_ESCOL_SITJURFS!Área_de_impresión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(CEFEREPSI)'!Área_de_impresión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'Pág-12-Grá-DCP'!pag_10.php?mes__Agosto__anio__2023__origen__excel</vt:lpstr>
      <vt:lpstr>PAG_44_PPGEFSJS_TAB!Pag_10_excel.php?mes_Agosto_anio_2023_origen_excel</vt:lpstr>
      <vt:lpstr>'Pág-13-Tab-NC'!pag_11.php?mes__Agosto__anio__2023__origen__excel</vt:lpstr>
      <vt:lpstr>'Pág-14-Grá-SP'!pag_12.php?mes__Agosto__anio__2023__origen__excel</vt:lpstr>
      <vt:lpstr>'Pág-16-26-Tab-CSP'!pag_14_29.php?mes__Agosto__anio__2023__origen__excel</vt:lpstr>
      <vt:lpstr>'Pág-27-Grá-CF'!pag_30.php?mes__Agosto__anio__2023__origen__excel</vt:lpstr>
      <vt:lpstr>'Pág-28-Tab-CF (1)'!pag_31_33.php?mes__Agosto__anio__2023__id_centro_197</vt:lpstr>
      <vt:lpstr>'Pág-41-Tab-CF (CEFEREPSI)'!pag_31_33.php?mes__Agosto__anio__2023__id_centro_229</vt:lpstr>
      <vt:lpstr>'Pág-29-Tab-CF (4)'!pag_31_33.php?mes__Agosto__anio__2023__id_centro_251</vt:lpstr>
      <vt:lpstr>'Pág-30-Tab-CF (5)'!pag_31_33.php?mes__Agosto__anio__2023__id_centro_407</vt:lpstr>
      <vt:lpstr>'Pág-31-Tab-CF (7)'!pag_31_33.php?mes__Agosto__anio__2023__id_centro_430</vt:lpstr>
      <vt:lpstr>'Pág-32-Tab-CF (8)'!pag_31_33.php?mes__Agosto__anio__2023__id_centro_437</vt:lpstr>
      <vt:lpstr>'Pág-33-Tab-CF (11)'!pag_31_33.php?mes__Agosto__anio__2023__id_centro_445</vt:lpstr>
      <vt:lpstr>'Pág-34-Tab-CF (12)'!pag_31_33.php?mes__Agosto__anio__2023__id_centro_446</vt:lpstr>
      <vt:lpstr>'Pág-35-Tab-CF (13)'!pag_31_33.php?mes__Agosto__anio__2023__id_centro_470</vt:lpstr>
      <vt:lpstr>'Pág-36-Tab-CF (14)'!pag_31_33.php?mes__Agosto__anio__2023__id_centro_474</vt:lpstr>
      <vt:lpstr>'Pág-37-Tab-CF (15)'!pag_31_33.php?mes__Agosto__anio__2023__id_centro_653</vt:lpstr>
      <vt:lpstr>'Pág-38-Tab-CF (16)'!pag_31_33.php?mes__Agosto__anio__2023__id_centro_654</vt:lpstr>
      <vt:lpstr>'Pág-39-Tab-CF (17)'!pag_31_33.php?mes__Agosto__anio__2023__id_centro_655</vt:lpstr>
      <vt:lpstr>'Pág-40-Tab-CF (18)'!pag_31_33.php?mes__Agosto__anio__2023__id_centro_660</vt:lpstr>
      <vt:lpstr>'Pág-49-Tab-BLA'!pag_37.php?mes__Agosto__anio__2023__origen__excel</vt:lpstr>
      <vt:lpstr>'Pág-50-Grá-BLA'!pag_38.php?mes__Agosto__anio__2023__origen__excel</vt:lpstr>
      <vt:lpstr>'Pág-51-Tab-PLV'!pag_39.php?mes__Agosto__anio__2023__origen__excel</vt:lpstr>
      <vt:lpstr>'Pág-4-Grá-PP-F'!pag_4.php?mes__Agosto__anio__2023__origen__excel</vt:lpstr>
      <vt:lpstr>PAG_46_ESCOL_SITJUR!Pag_4_excel.php?mes_Abril_anio_2022_origen_excel</vt:lpstr>
      <vt:lpstr>'Pág-52-Grá-PLV'!pag_40.php?mes__Agosto__anio__2023__origen__excel</vt:lpstr>
      <vt:lpstr>'Pág-53-Tab-RAPLV'!pag_41.php?mes__Agosto__anio__2023__origen__excel</vt:lpstr>
      <vt:lpstr>'Pág-54-Grá-RAPLV'!pag_42.php?mes__Agosto__anio__2023__origen__excel</vt:lpstr>
      <vt:lpstr>'Pág-55-Tab-IP(1)'!pag_43_1_ic.php?mes__Agosto__anio__2023__origen__excel</vt:lpstr>
      <vt:lpstr>'Pág-56-Tab-IP(2)'!pag_43_2_ic.php?mes__Agosto__anio__2023__origen__excel</vt:lpstr>
      <vt:lpstr>'Pág-57-Tab-NII'!pag_44_ic.php?mes__Agosto__anio__2023__origen__excel</vt:lpstr>
      <vt:lpstr>'Pág-58-Grá-NII'!pag_45_ic.php?mes__Agosto__anio__2023__origen__excel</vt:lpstr>
      <vt:lpstr>'Pág-59-Grá-NIII'!pag_46_ic.php?mes__Agosto__anio__2023__origen__excel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'Pág-7-Tab-PP-EF'!pag_5.php?mes__Agosto__anio__2023__origen__excel</vt:lpstr>
      <vt:lpstr>'Pág-8-Grá-PP'!pag_6.php?mes__Agosto__anio__2023__origen__excel</vt:lpstr>
      <vt:lpstr>'Pág-9-Tab-CPP'!pag_7.php?mes__Agosto__anio__2023__origen__excel</vt:lpstr>
      <vt:lpstr>'Pág-10-Grá-CPP'!pag_8.php?mes__Agosto__anio__2023__origen__excel</vt:lpstr>
      <vt:lpstr>'Pág-11-Grá-CPP'!pag_9.php?mes__Agosto__anio__2023__origen__excel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2024-01-11T20:36:31Z</cp:lastPrinted>
  <dcterms:created xsi:type="dcterms:W3CDTF">1998-12-11T01:52:35Z</dcterms:created>
  <dcterms:modified xsi:type="dcterms:W3CDTF">2024-01-17T17:59:53Z</dcterms:modified>
</cp:coreProperties>
</file>