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10.238.199.22\dansep-estad\Ligas del CE y CV\ACTUALIZACION 2\2022\"/>
    </mc:Choice>
  </mc:AlternateContent>
  <xr:revisionPtr revIDLastSave="0" documentId="13_ncr:1_{B9AB62CC-F474-4D58-B49E-EBC9AA794206}" xr6:coauthVersionLast="47" xr6:coauthVersionMax="47" xr10:uidLastSave="{00000000-0000-0000-0000-000000000000}"/>
  <bookViews>
    <workbookView xWindow="-108" yWindow="-108" windowWidth="23256" windowHeight="12576" tabRatio="776" xr2:uid="{00000000-000D-0000-FFFF-FFFF00000000}"/>
  </bookViews>
  <sheets>
    <sheet name="PORTADA" sheetId="902" r:id="rId1"/>
    <sheet name="INDICE" sheetId="954" r:id="rId2"/>
    <sheet name="Pág-3-Res" sheetId="899" r:id="rId3"/>
    <sheet name="Pág-4-Grá-PP-F" sheetId="903" r:id="rId4"/>
    <sheet name="Pág-5-Tab-ING-EGR" sheetId="952" r:id="rId5"/>
    <sheet name="Pág-6-Tab-ING-EGR" sheetId="953" r:id="rId6"/>
    <sheet name="Pág-7-Tab-PP-EF" sheetId="904" r:id="rId7"/>
    <sheet name="Pág-8-Grá-PP" sheetId="905" r:id="rId8"/>
    <sheet name="Pág-9-Tab-CPP" sheetId="906" r:id="rId9"/>
    <sheet name="Pág-10-Grá-CPP" sheetId="907" r:id="rId10"/>
    <sheet name="Pág-11-Grá-CPP" sheetId="908" r:id="rId11"/>
    <sheet name="Pág-12-Grá-DCP" sheetId="909" r:id="rId12"/>
    <sheet name="Pág-13-Tab-NC" sheetId="910" r:id="rId13"/>
    <sheet name="Pág-14-Grá-SP" sheetId="911" r:id="rId14"/>
    <sheet name="Pág-15-Tab-TCI" sheetId="946" r:id="rId15"/>
    <sheet name="Pág-16-25-Tab-CSP" sheetId="913" r:id="rId16"/>
    <sheet name="Pág-26-Grá-CF" sheetId="914" r:id="rId17"/>
    <sheet name="Pág-27-Tab-CF (1)" sheetId="916" r:id="rId18"/>
    <sheet name="Pág-28-Tab-CF (4)" sheetId="917" r:id="rId19"/>
    <sheet name="Pág-29-Tab-CF (5)" sheetId="918" r:id="rId20"/>
    <sheet name="Pág-30-Tab-CF (7)" sheetId="919" r:id="rId21"/>
    <sheet name="Pág-31-Tab-CF (8)" sheetId="920" r:id="rId22"/>
    <sheet name="Pág-32-Tab-CF (11)" sheetId="921" r:id="rId23"/>
    <sheet name="Pág-33-Tab-CF (12)" sheetId="922" r:id="rId24"/>
    <sheet name="Pág-34-Tab-CF (13)" sheetId="923" r:id="rId25"/>
    <sheet name="Pág-35-Tab-CF (14)" sheetId="924" r:id="rId26"/>
    <sheet name="Pág-36-Tab-CF (15)" sheetId="925" r:id="rId27"/>
    <sheet name="Pág-37-Tab-CF (16)" sheetId="926" r:id="rId28"/>
    <sheet name="Pág-38-Tab-CF (17)" sheetId="927" r:id="rId29"/>
    <sheet name="Pág-39-Tab-CF (18)" sheetId="928" r:id="rId30"/>
    <sheet name="Pág-40-Tab-CF (CFPI)" sheetId="929" r:id="rId31"/>
    <sheet name="PAG_41_PPPAMGEEF_TAB" sheetId="932" r:id="rId32"/>
    <sheet name="PAG_42_PPPAMGE_GRA" sheetId="933" r:id="rId33"/>
    <sheet name="PAG_43_PPGEFSJS_TAB" sheetId="934" r:id="rId34"/>
    <sheet name="PAG_44_NIVEL_ESCOL" sheetId="948" r:id="rId35"/>
    <sheet name="PAG_45_ESCOL_SITJUR" sheetId="951" r:id="rId36"/>
    <sheet name="PAG_46_ESCOL_SITJURFS" sheetId="949" r:id="rId37"/>
    <sheet name="PAG_47_GRAF_ESCOL" sheetId="950" r:id="rId38"/>
    <sheet name="Pág-48-Tab-BLA" sheetId="930" r:id="rId39"/>
    <sheet name="Pág-49-Grá-BLA" sheetId="935" r:id="rId40"/>
    <sheet name="Pág-50-Tab-PLV" sheetId="936" r:id="rId41"/>
    <sheet name="Pág-51-Grá-PLV" sheetId="937" r:id="rId42"/>
    <sheet name="Pág-52-Tab-RAPLV" sheetId="938" r:id="rId43"/>
    <sheet name="Pág-53-Grá-RAPLV" sheetId="939" r:id="rId44"/>
    <sheet name="Pág-54-Tab-IP(1)" sheetId="940" r:id="rId45"/>
    <sheet name="Pág-55-Tab-IP(2)" sheetId="941" r:id="rId46"/>
    <sheet name="Pág-56-Tab-NII" sheetId="942" r:id="rId47"/>
    <sheet name="Pág-57-Grá-NII" sheetId="943" r:id="rId48"/>
    <sheet name="Pág-58-Grá-NIII" sheetId="944" r:id="rId49"/>
    <sheet name="Pág-59-Tab-TIE" sheetId="947" r:id="rId50"/>
  </sheets>
  <externalReferences>
    <externalReference r:id="rId51"/>
  </externalReferences>
  <definedNames>
    <definedName name="_Fill" localSheetId="1" hidden="1">#REF!</definedName>
    <definedName name="_Fill" localSheetId="36" hidden="1">#REF!</definedName>
    <definedName name="_Fill" localSheetId="14" hidden="1">#REF!</definedName>
    <definedName name="_Fill" localSheetId="49" hidden="1">#REF!</definedName>
    <definedName name="_Fill" localSheetId="4"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36" hidden="1">#REF!</definedName>
    <definedName name="_Key1" localSheetId="14" hidden="1">#REF!</definedName>
    <definedName name="_Key1" localSheetId="49" hidden="1">#REF!</definedName>
    <definedName name="_Key1" localSheetId="4" hidden="1">#REF!</definedName>
    <definedName name="_Key1" localSheetId="5" hidden="1">#REF!</definedName>
    <definedName name="_Key1" hidden="1">#REF!</definedName>
    <definedName name="_Key2" localSheetId="1" hidden="1">#REF!</definedName>
    <definedName name="_Key2" localSheetId="36" hidden="1">#REF!</definedName>
    <definedName name="_Key2" localSheetId="14" hidden="1">#REF!</definedName>
    <definedName name="_Key2" localSheetId="49" hidden="1">#REF!</definedName>
    <definedName name="_Key2" localSheetId="4"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36" hidden="1">#REF!</definedName>
    <definedName name="_Sort" localSheetId="14" hidden="1">#REF!</definedName>
    <definedName name="_Sort" localSheetId="49" hidden="1">#REF!</definedName>
    <definedName name="_Sort" localSheetId="4" hidden="1">#REF!</definedName>
    <definedName name="_Sort" localSheetId="5" hidden="1">#REF!</definedName>
    <definedName name="_Sort" hidden="1">#REF!</definedName>
    <definedName name="_xlnm.Print_Area" localSheetId="1">INDICE!$A$1:$E$90</definedName>
    <definedName name="_xlnm.Print_Area" localSheetId="31">PAG_41_PPPAMGEEF_TAB!$A$1:$M$64</definedName>
    <definedName name="_xlnm.Print_Area" localSheetId="32">PAG_42_PPPAMGE_GRA!$A$1:$L$32</definedName>
    <definedName name="_xlnm.Print_Area" localSheetId="33">PAG_43_PPGEFSJS_TAB!$A$1:$Q$24</definedName>
    <definedName name="_xlnm.Print_Area" localSheetId="34">PAG_44_NIVEL_ESCOL!$A$1:$V$64</definedName>
    <definedName name="_xlnm.Print_Area" localSheetId="35">PAG_45_ESCOL_SITJUR!$A$1:$Q$64</definedName>
    <definedName name="_xlnm.Print_Area" localSheetId="36">PAG_46_ESCOL_SITJURFS!$A$1:$P$31</definedName>
    <definedName name="_xlnm.Print_Area" localSheetId="37">PAG_47_GRAF_ESCOL!$A$1:$M$36</definedName>
    <definedName name="_xlnm.Print_Area" localSheetId="9">'Pág-10-Grá-CPP'!$A$1:$O$46</definedName>
    <definedName name="_xlnm.Print_Area" localSheetId="10">'Pág-11-Grá-CPP'!$A$1:$L$48</definedName>
    <definedName name="_xlnm.Print_Area" localSheetId="11">'Pág-12-Grá-DCP'!$A$1:$L$24</definedName>
    <definedName name="_xlnm.Print_Area" localSheetId="12">'Pág-13-Tab-NC'!$A$1:$K$62</definedName>
    <definedName name="_xlnm.Print_Area" localSheetId="13">'Pág-14-Grá-SP'!$A$1:$L$78</definedName>
    <definedName name="_xlnm.Print_Area" localSheetId="16">'Pág-26-Grá-CF'!$A$1:$L$42</definedName>
    <definedName name="_xlnm.Print_Area" localSheetId="17">'Pág-27-Tab-CF (1)'!$A$1:$Y$50</definedName>
    <definedName name="_xlnm.Print_Area" localSheetId="18">'Pág-28-Tab-CF (4)'!$A$1:$Y$50</definedName>
    <definedName name="_xlnm.Print_Area" localSheetId="19">'Pág-29-Tab-CF (5)'!$A$1:$Y$50</definedName>
    <definedName name="_xlnm.Print_Area" localSheetId="20">'Pág-30-Tab-CF (7)'!$A$1:$Y$50</definedName>
    <definedName name="_xlnm.Print_Area" localSheetId="21">'Pág-31-Tab-CF (8)'!$A$1:$Y$50</definedName>
    <definedName name="_xlnm.Print_Area" localSheetId="22">'Pág-32-Tab-CF (11)'!$A$1:$Y$50</definedName>
    <definedName name="_xlnm.Print_Area" localSheetId="23">'Pág-33-Tab-CF (12)'!$A$1:$Y$50</definedName>
    <definedName name="_xlnm.Print_Area" localSheetId="24">'Pág-34-Tab-CF (13)'!$A$1:$Y$50</definedName>
    <definedName name="_xlnm.Print_Area" localSheetId="25">'Pág-35-Tab-CF (14)'!$A$1:$Y$50</definedName>
    <definedName name="_xlnm.Print_Area" localSheetId="26">'Pág-36-Tab-CF (15)'!$A$1:$Y$50</definedName>
    <definedName name="_xlnm.Print_Area" localSheetId="27">'Pág-37-Tab-CF (16)'!$A$1:$Y$50</definedName>
    <definedName name="_xlnm.Print_Area" localSheetId="28">'Pág-38-Tab-CF (17)'!$A$1:$Y$50</definedName>
    <definedName name="_xlnm.Print_Area" localSheetId="29">'Pág-39-Tab-CF (18)'!$A$1:$Y$50</definedName>
    <definedName name="_xlnm.Print_Area" localSheetId="2">'Pág-3-Res'!$A$1:$P$51</definedName>
    <definedName name="_xlnm.Print_Area" localSheetId="30">'Pág-40-Tab-CF (CFPI)'!$A$1:$Y$50</definedName>
    <definedName name="_xlnm.Print_Area" localSheetId="38">'Pág-48-Tab-BLA'!$A$1:$Q$50</definedName>
    <definedName name="_xlnm.Print_Area" localSheetId="39">'Pág-49-Grá-BLA'!$A$1:$L$39</definedName>
    <definedName name="_xlnm.Print_Area" localSheetId="3">'Pág-4-Grá-PP-F'!$A$1:$L$35</definedName>
    <definedName name="_xlnm.Print_Area" localSheetId="40">'Pág-50-Tab-PLV'!$A$1:$Q$47</definedName>
    <definedName name="_xlnm.Print_Area" localSheetId="41">'Pág-51-Grá-PLV'!$A$1:$M$37</definedName>
    <definedName name="_xlnm.Print_Area" localSheetId="42">'Pág-52-Tab-RAPLV'!$A$1:$Q$47</definedName>
    <definedName name="_xlnm.Print_Area" localSheetId="43">'Pág-53-Grá-RAPLV'!$A$1:$M$38</definedName>
    <definedName name="_xlnm.Print_Area" localSheetId="44">'Pág-54-Tab-IP(1)'!$A$1:$AK$52</definedName>
    <definedName name="_xlnm.Print_Area" localSheetId="45">'Pág-55-Tab-IP(2)'!$A$1:$S$52</definedName>
    <definedName name="_xlnm.Print_Area" localSheetId="46">'Pág-56-Tab-NII'!$A$1:$R$31</definedName>
    <definedName name="_xlnm.Print_Area" localSheetId="47">'Pág-57-Grá-NII'!$A$1:$M$36</definedName>
    <definedName name="_xlnm.Print_Area" localSheetId="48">'Pág-58-Grá-NIII'!$A$1:$N$42</definedName>
    <definedName name="_xlnm.Print_Area" localSheetId="49">'Pág-59-Tab-TIE'!$A$1:$AF$46</definedName>
    <definedName name="_xlnm.Print_Area" localSheetId="4">'Pág-5-Tab-ING-EGR'!$A$1:$M$63</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b.c" localSheetId="1" hidden="1">{#N/A,#N/A,FALSE,"conc_ing";#N/A,#N/A,FALSE,"conc_ing";#N/A,#N/A,FALSE,"conc_ing"}</definedName>
    <definedName name="b.c" localSheetId="14" hidden="1">{#N/A,#N/A,FALSE,"conc_ing";#N/A,#N/A,FALSE,"conc_ing";#N/A,#N/A,FALSE,"conc_ing"}</definedName>
    <definedName name="b.c" localSheetId="49"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49" hidden="1">{#N/A,#N/A,FALSE,"conc_ing";#N/A,#N/A,FALSE,"conc_ing";#N/A,#N/A,FALSE,"conc_ing"}</definedName>
    <definedName name="bc" localSheetId="4"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49" hidden="1">{#N/A,#N/A,FALSE,"conc_ing";#N/A,#N/A,FALSE,"conc_ing";#N/A,#N/A,FALSE,"conc_ing"}</definedName>
    <definedName name="BCC" localSheetId="4"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4">[1]PAG_45_NIVEL_ESCOL!#REF!</definedName>
    <definedName name="CAnio" localSheetId="5">[1]PAG_45_NIVEL_ESCOL!#REF!</definedName>
    <definedName name="CAnio">[1]PAG_45_NIVEL_ESCOL!#REF!</definedName>
    <definedName name="CIdMes" localSheetId="1">#REF!</definedName>
    <definedName name="CIdMes" localSheetId="14">#REF!</definedName>
    <definedName name="CIdMes" localSheetId="49">#REF!</definedName>
    <definedName name="CIdMes" localSheetId="4">#REF!</definedName>
    <definedName name="CIdMes" localSheetId="5">#REF!</definedName>
    <definedName name="CIdMes">#REF!</definedName>
    <definedName name="CMes" localSheetId="1">#REF!</definedName>
    <definedName name="CMes" localSheetId="14">#REF!</definedName>
    <definedName name="CMes" localSheetId="49">#REF!</definedName>
    <definedName name="CMes" localSheetId="4">#REF!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49" hidden="1">{#N/A,#N/A,FALSE,"conc_ing";#N/A,#N/A,FALSE,"conc_ing";#N/A,#N/A,FALSE,"conc_ing"}</definedName>
    <definedName name="D.F." localSheetId="4"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49" hidden="1">{#N/A,#N/A,FALSE,"conc_ing";#N/A,#N/A,FALSE,"conc_ing";#N/A,#N/A,FALSE,"conc_ing"}</definedName>
    <definedName name="DIS" localSheetId="4"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49" hidden="1">{#N/A,#N/A,FALSE,"conc_ing";#N/A,#N/A,FALSE,"conc_ing";#N/A,#N/A,FALSE,"conc_ing"}</definedName>
    <definedName name="dsfasdfdsaf" localSheetId="4"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49">#REF!</definedName>
    <definedName name="Entidad_Centro" localSheetId="4">#REF!</definedName>
    <definedName name="Entidad_Centro" localSheetId="5">#REF!</definedName>
    <definedName name="Entidad_Centro">#REF!</definedName>
    <definedName name="Escolaridad" localSheetId="1">#REF!</definedName>
    <definedName name="Escolaridad" localSheetId="14">#REF!</definedName>
    <definedName name="Escolaridad" localSheetId="49">#REF!</definedName>
    <definedName name="Escolaridad" localSheetId="4">#REF!</definedName>
    <definedName name="Escolaridad" localSheetId="5">#REF!</definedName>
    <definedName name="Escolaridad">#REF!</definedName>
    <definedName name="Meses" localSheetId="1">#REF!</definedName>
    <definedName name="Meses" localSheetId="14">#REF!</definedName>
    <definedName name="Meses" localSheetId="49">#REF!</definedName>
    <definedName name="Meses" localSheetId="4">#REF!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49" hidden="1">{#N/A,#N/A,FALSE,"conc_ing";#N/A,#N/A,FALSE,"conc_ing";#N/A,#N/A,FALSE,"conc_ing"}</definedName>
    <definedName name="MEX" localSheetId="4"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4">[1]PAG_45_NIVEL_ESCOL!#REF!</definedName>
    <definedName name="NextMes" localSheetId="5">[1]PAG_45_NIVEL_ESCOL!#REF!</definedName>
    <definedName name="NextMes">[1]PAG_45_NIVEL_ESCOL!#REF!</definedName>
    <definedName name="pag_10.php?mes__Noviembre__anio__2022__origen__excel" localSheetId="11">'Pág-12-Grá-DCP'!$A$1:$B$25</definedName>
    <definedName name="Pag_10_excel.php?mes_Noviembre_anio_2022_origen_excel" localSheetId="33">PAG_43_PPGEFSJS_TAB!$A$1:$Q$24</definedName>
    <definedName name="pag_11.php?mes__Noviembre__anio__2022__origen__excel" localSheetId="12">'Pág-13-Tab-NC'!$A$1:$K$62</definedName>
    <definedName name="pag_12.php?mes__Noviembre__anio__2022__origen__excel" localSheetId="13">'Pág-14-Grá-SP'!$A$1:$B$56</definedName>
    <definedName name="pag_13.php?mes__Diciembre__anio__2021__origen__excel" localSheetId="14">'Pág-15-Tab-TCI'!#REF!</definedName>
    <definedName name="pag_14_29.php?mes__Noviembre__anio__2022__origen__excel" localSheetId="15">'Pág-16-25-Tab-CSP'!$A$1:$U$403</definedName>
    <definedName name="pag_30.php?mes__Noviembre__anio__2022__origen__excel" localSheetId="16">'Pág-26-Grá-CF'!$A$1:$B$24</definedName>
    <definedName name="pag_31_33.php?mes__Noviembre__anio__2022__id_centro_197" localSheetId="17">'Pág-27-Tab-CF (1)'!$A$1:$K$51</definedName>
    <definedName name="pag_31_33.php?mes__Noviembre__anio__2022__id_centro_229" localSheetId="30">'Pág-40-Tab-CF (CFPI)'!$A$1:$K$51</definedName>
    <definedName name="pag_31_33.php?mes__Noviembre__anio__2022__id_centro_251" localSheetId="18">'Pág-28-Tab-CF (4)'!$A$1:$K$51</definedName>
    <definedName name="pag_31_33.php?mes__Noviembre__anio__2022__id_centro_407" localSheetId="19">'Pág-29-Tab-CF (5)'!$A$1:$K$51</definedName>
    <definedName name="pag_31_33.php?mes__Noviembre__anio__2022__id_centro_430" localSheetId="20">'Pág-30-Tab-CF (7)'!$A$1:$K$51</definedName>
    <definedName name="pag_31_33.php?mes__Noviembre__anio__2022__id_centro_437" localSheetId="21">'Pág-31-Tab-CF (8)'!$A$1:$K$51</definedName>
    <definedName name="pag_31_33.php?mes__Noviembre__anio__2022__id_centro_445" localSheetId="22">'Pág-32-Tab-CF (11)'!$A$1:$K$51</definedName>
    <definedName name="pag_31_33.php?mes__Noviembre__anio__2022__id_centro_446" localSheetId="23">'Pág-33-Tab-CF (12)'!$A$1:$K$51</definedName>
    <definedName name="pag_31_33.php?mes__Noviembre__anio__2022__id_centro_470" localSheetId="24">'Pág-34-Tab-CF (13)'!$A$1:$K$51</definedName>
    <definedName name="pag_31_33.php?mes__Noviembre__anio__2022__id_centro_474" localSheetId="25">'Pág-35-Tab-CF (14)'!$A$1:$K$51</definedName>
    <definedName name="pag_31_33.php?mes__Noviembre__anio__2022__id_centro_653" localSheetId="26">'Pág-36-Tab-CF (15)'!$A$1:$K$51</definedName>
    <definedName name="pag_31_33.php?mes__Noviembre__anio__2022__id_centro_654" localSheetId="27">'Pág-37-Tab-CF (16)'!$A$1:$K$51</definedName>
    <definedName name="pag_31_33.php?mes__Noviembre__anio__2022__id_centro_655" localSheetId="28">'Pág-38-Tab-CF (17)'!$A$1:$K$51</definedName>
    <definedName name="pag_31_33.php?mes__Noviembre__anio__2022__id_centro_660" localSheetId="29">'Pág-39-Tab-CF (18)'!$A$1:$K$51</definedName>
    <definedName name="pag_37.php?mes__Noviembre__anio__2022__origen__excel" localSheetId="38">'Pág-48-Tab-BLA'!$A$1:$Q$50</definedName>
    <definedName name="pag_38.php?mes__Noviembre__anio__2022__origen__excel" localSheetId="39">'Pág-49-Grá-BLA'!$A$1:$B$40</definedName>
    <definedName name="pag_39.php?mes__Noviembre__anio__2022__origen__excel" localSheetId="40">'Pág-50-Tab-PLV'!$A$1:$Q$48</definedName>
    <definedName name="pag_4.php?mes__Noviembre__anio__2022__origen__excel" localSheetId="3">'Pág-4-Grá-PP-F'!$A$1:$C$36</definedName>
    <definedName name="Pag_4_excel.php?mes_Abril_anio_2022_origen_excel" localSheetId="35">PAG_45_ESCOL_SITJUR!$A$1:$Q$67</definedName>
    <definedName name="pag_40.php?mes__Noviembre__anio__2022__origen__excel" localSheetId="41">'Pág-51-Grá-PLV'!$A$1:$B$37</definedName>
    <definedName name="pag_41.php?mes__Noviembre__anio__2022__origen__excel" localSheetId="42">'Pág-52-Tab-RAPLV'!$A$1:$Q$49</definedName>
    <definedName name="pag_42.php?mes__Noviembre__anio__2022__origen__excel" localSheetId="43">'Pág-53-Grá-RAPLV'!$A$1:$B$39</definedName>
    <definedName name="pag_43_1_ic.php?mes__Noviembre__anio__2022__origen__excel" localSheetId="44">'Pág-54-Tab-IP(1)'!$A$1:$AK$53</definedName>
    <definedName name="pag_43_2_ic.php?mes__Noviembre__anio__2022__origen__excel" localSheetId="45">'Pág-55-Tab-IP(2)'!$A$1:$S$53</definedName>
    <definedName name="pag_44_ic.php?mes__Noviembre__anio__2022__origen__excel" localSheetId="46">'Pág-56-Tab-NII'!$A$1:$R$32</definedName>
    <definedName name="pag_45_ic.php?mes__Noviembre__anio__2022__origen__excel" localSheetId="47">'Pág-57-Grá-NII'!$A$1:$B$36</definedName>
    <definedName name="pag_46_ic.php?mes__Noviembre__anio__2022__origen__excel" localSheetId="48">'Pág-58-Grá-NIII'!$A$1:$B$43</definedName>
    <definedName name="pag_47.php?mes__Abril__anio__2022__origen__excel" localSheetId="49">'Pág-59-Tab-TIE'!$A$1:$W$38</definedName>
    <definedName name="pag_47.php?mes__Septiembre__anio__2022__origen__excel" localSheetId="49">'Pág-59-Tab-TIE'!#REF!</definedName>
    <definedName name="pag_5.php?mes__Abril__anio__2022__origen__excel" localSheetId="4">'Pág-5-Tab-ING-EGR'!$A$1:$N$65</definedName>
    <definedName name="pag_5.php?mes__Abril__anio__2022__origen__excel" localSheetId="5">'Pág-6-Tab-ING-EGR'!$A$1:$E$81</definedName>
    <definedName name="pag_5.php?mes__Noviembre__anio__2022__origen__excel" localSheetId="6">'Pág-7-Tab-PP-EF'!$A$1:$Z$68</definedName>
    <definedName name="pag_6.php?mes__Noviembre__anio__2022__origen__excel" localSheetId="7">'Pág-8-Grá-PP'!$A$1:$B$56</definedName>
    <definedName name="pag_7.php?mes__Noviembre__anio__2022__origen__excel" localSheetId="8">'Pág-9-Tab-CPP'!$A$1:$AA$45</definedName>
    <definedName name="pag_8.php?mes__Noviembre__anio__2022__origen__excel" localSheetId="9">'Pág-10-Grá-CPP'!$A$1:$C$47</definedName>
    <definedName name="pag_9.php?mes__Noviembre__anio__2022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49" hidden="1">{#N/A,#N/A,FALSE,"conc_ing";#N/A,#N/A,FALSE,"conc_ing";#N/A,#N/A,FALSE,"conc_ing"}</definedName>
    <definedName name="PRUEBA" localSheetId="4"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49">#REF!</definedName>
    <definedName name="Ref_CE_Anio" localSheetId="4">#REF!</definedName>
    <definedName name="Ref_CE_Anio" localSheetId="5">#REF!</definedName>
    <definedName name="Ref_CE_Anio" localSheetId="0">#REF!</definedName>
    <definedName name="Ref_CE_Anio">#REF!</definedName>
    <definedName name="Ref_CE_Anio1">#REF!</definedName>
    <definedName name="Ref_CE_Mes" localSheetId="1">#REF!</definedName>
    <definedName name="Ref_CE_Mes" localSheetId="14">#REF!</definedName>
    <definedName name="Ref_CE_Mes" localSheetId="4">#REF!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49" hidden="1">{#N/A,#N/A,FALSE,"conc_ing";#N/A,#N/A,FALSE,"conc_ing";#N/A,#N/A,FALSE,"conc_ing"}</definedName>
    <definedName name="Tab" localSheetId="4"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'Pág-16-25-Tab-CSP'!$1:$8</definedName>
    <definedName name="Vcruz" localSheetId="1" hidden="1">{#N/A,#N/A,FALSE,"conc_ing";#N/A,#N/A,FALSE,"conc_ing";#N/A,#N/A,FALSE,"conc_ing"}</definedName>
    <definedName name="Vcruz" localSheetId="14" hidden="1">{#N/A,#N/A,FALSE,"conc_ing";#N/A,#N/A,FALSE,"conc_ing";#N/A,#N/A,FALSE,"conc_ing"}</definedName>
    <definedName name="Vcruz" localSheetId="49" hidden="1">{#N/A,#N/A,FALSE,"conc_ing";#N/A,#N/A,FALSE,"conc_ing";#N/A,#N/A,FALSE,"conc_ing"}</definedName>
    <definedName name="Vcruz" localSheetId="4"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49" hidden="1">{#N/A,#N/A,FALSE,"conc_ing";#N/A,#N/A,FALSE,"conc_ing";#N/A,#N/A,FALSE,"conc_ing"}</definedName>
    <definedName name="wrn.CUOTA." localSheetId="4"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8" i="949" l="1"/>
  <c r="O45" i="951"/>
  <c r="O46" i="951"/>
  <c r="O47" i="951"/>
  <c r="O48" i="951"/>
  <c r="O49" i="951"/>
  <c r="O50" i="951"/>
  <c r="O51" i="951"/>
  <c r="O52" i="951"/>
  <c r="O53" i="951"/>
  <c r="O54" i="951"/>
  <c r="O55" i="951"/>
  <c r="O56" i="951"/>
  <c r="O57" i="951"/>
  <c r="H42" i="951"/>
  <c r="O44" i="951"/>
  <c r="H45" i="951"/>
  <c r="H46" i="951"/>
  <c r="H47" i="951"/>
  <c r="H48" i="951"/>
  <c r="H49" i="951"/>
  <c r="H50" i="951"/>
  <c r="H51" i="951"/>
  <c r="H52" i="951"/>
  <c r="H53" i="951"/>
  <c r="H54" i="951"/>
  <c r="H55" i="951"/>
  <c r="H56" i="951"/>
  <c r="H57" i="951"/>
  <c r="H44" i="951"/>
  <c r="O10" i="951"/>
  <c r="O11" i="951"/>
  <c r="O12" i="951"/>
  <c r="O13" i="951"/>
  <c r="O14" i="951"/>
  <c r="O15" i="951"/>
  <c r="O16" i="951"/>
  <c r="O17" i="951"/>
  <c r="O18" i="951"/>
  <c r="O19" i="951"/>
  <c r="O20" i="951"/>
  <c r="O21" i="951"/>
  <c r="O22" i="951"/>
  <c r="O23" i="951"/>
  <c r="O24" i="951"/>
  <c r="O25" i="951"/>
  <c r="O26" i="951"/>
  <c r="O27" i="951"/>
  <c r="O28" i="951"/>
  <c r="O29" i="951"/>
  <c r="O30" i="951"/>
  <c r="O31" i="951"/>
  <c r="O32" i="951"/>
  <c r="O33" i="951"/>
  <c r="O34" i="951"/>
  <c r="O35" i="951"/>
  <c r="O36" i="951"/>
  <c r="O37" i="951"/>
  <c r="O38" i="951"/>
  <c r="O39" i="951"/>
  <c r="O40" i="951"/>
  <c r="O9" i="951"/>
  <c r="H10" i="951"/>
  <c r="H11" i="951"/>
  <c r="H12" i="951"/>
  <c r="H13" i="951"/>
  <c r="H14" i="951"/>
  <c r="H15" i="951"/>
  <c r="H16" i="951"/>
  <c r="H17" i="951"/>
  <c r="H18" i="951"/>
  <c r="H19" i="951"/>
  <c r="H20" i="951"/>
  <c r="H21" i="951"/>
  <c r="H22" i="951"/>
  <c r="H23" i="951"/>
  <c r="H24" i="951"/>
  <c r="H25" i="951"/>
  <c r="H26" i="951"/>
  <c r="H27" i="951"/>
  <c r="H28" i="951"/>
  <c r="H29" i="951"/>
  <c r="H30" i="951"/>
  <c r="H31" i="951"/>
  <c r="H32" i="951"/>
  <c r="H33" i="951"/>
  <c r="H34" i="951"/>
  <c r="H35" i="951"/>
  <c r="H36" i="951"/>
  <c r="H37" i="951"/>
  <c r="H38" i="951"/>
  <c r="H39" i="951"/>
  <c r="H40" i="951"/>
  <c r="H9" i="951"/>
  <c r="O19" i="934"/>
  <c r="O10" i="934"/>
  <c r="O11" i="934"/>
  <c r="O12" i="934"/>
  <c r="O13" i="934"/>
  <c r="O14" i="934"/>
  <c r="O15" i="934"/>
  <c r="O16" i="934"/>
  <c r="O17" i="934"/>
  <c r="O9" i="934"/>
  <c r="H19" i="934"/>
  <c r="H10" i="934"/>
  <c r="H11" i="934"/>
  <c r="H12" i="934"/>
  <c r="H13" i="934"/>
  <c r="H14" i="934"/>
  <c r="H15" i="934"/>
  <c r="H16" i="934"/>
  <c r="H17" i="934"/>
  <c r="H9" i="934"/>
  <c r="A2" i="946" l="1"/>
  <c r="A5" i="907" l="1"/>
  <c r="O22" i="899"/>
  <c r="O23" i="899"/>
  <c r="O26" i="899"/>
  <c r="O25" i="899"/>
  <c r="C53" i="953" l="1"/>
  <c r="B53" i="953"/>
  <c r="A3" i="953"/>
  <c r="E60" i="952"/>
  <c r="J58" i="952"/>
  <c r="I58" i="952"/>
  <c r="F58" i="952"/>
  <c r="F60" i="952" s="1"/>
  <c r="E58" i="952"/>
  <c r="C58" i="952"/>
  <c r="K56" i="952"/>
  <c r="G56" i="952"/>
  <c r="M56" i="952" s="1"/>
  <c r="K55" i="952"/>
  <c r="G55" i="952"/>
  <c r="K54" i="952"/>
  <c r="G54" i="952"/>
  <c r="K53" i="952"/>
  <c r="G53" i="952"/>
  <c r="M53" i="952" s="1"/>
  <c r="K52" i="952"/>
  <c r="G52" i="952"/>
  <c r="M52" i="952" s="1"/>
  <c r="K51" i="952"/>
  <c r="M51" i="952" s="1"/>
  <c r="G51" i="952"/>
  <c r="K50" i="952"/>
  <c r="G50" i="952"/>
  <c r="K49" i="952"/>
  <c r="G49" i="952"/>
  <c r="M49" i="952" s="1"/>
  <c r="K48" i="952"/>
  <c r="G48" i="952"/>
  <c r="M48" i="952" s="1"/>
  <c r="K47" i="952"/>
  <c r="G47" i="952"/>
  <c r="K46" i="952"/>
  <c r="G46" i="952"/>
  <c r="K45" i="952"/>
  <c r="G45" i="952"/>
  <c r="M45" i="952" s="1"/>
  <c r="K44" i="952"/>
  <c r="G44" i="952"/>
  <c r="M44" i="952" s="1"/>
  <c r="K43" i="952"/>
  <c r="G43" i="952"/>
  <c r="J41" i="952"/>
  <c r="J60" i="952" s="1"/>
  <c r="I41" i="952"/>
  <c r="I60" i="952" s="1"/>
  <c r="F41" i="952"/>
  <c r="E41" i="952"/>
  <c r="C41" i="952"/>
  <c r="C60" i="952" s="1"/>
  <c r="K39" i="952"/>
  <c r="G39" i="952"/>
  <c r="K38" i="952"/>
  <c r="G38" i="952"/>
  <c r="K37" i="952"/>
  <c r="G37" i="952"/>
  <c r="K36" i="952"/>
  <c r="G36" i="952"/>
  <c r="K35" i="952"/>
  <c r="G35" i="952"/>
  <c r="K34" i="952"/>
  <c r="G34" i="952"/>
  <c r="M34" i="952" s="1"/>
  <c r="K33" i="952"/>
  <c r="M33" i="952" s="1"/>
  <c r="G33" i="952"/>
  <c r="K32" i="952"/>
  <c r="G32" i="952"/>
  <c r="K31" i="952"/>
  <c r="G31" i="952"/>
  <c r="M31" i="952" s="1"/>
  <c r="K30" i="952"/>
  <c r="G30" i="952"/>
  <c r="K29" i="952"/>
  <c r="M29" i="952" s="1"/>
  <c r="G29" i="952"/>
  <c r="K28" i="952"/>
  <c r="G28" i="952"/>
  <c r="M28" i="952" s="1"/>
  <c r="K27" i="952"/>
  <c r="G27" i="952"/>
  <c r="K26" i="952"/>
  <c r="G26" i="952"/>
  <c r="K25" i="952"/>
  <c r="G25" i="952"/>
  <c r="K24" i="952"/>
  <c r="G24" i="952"/>
  <c r="K23" i="952"/>
  <c r="G23" i="952"/>
  <c r="K22" i="952"/>
  <c r="G22" i="952"/>
  <c r="M22" i="952" s="1"/>
  <c r="K21" i="952"/>
  <c r="G21" i="952"/>
  <c r="K20" i="952"/>
  <c r="G20" i="952"/>
  <c r="K19" i="952"/>
  <c r="G19" i="952"/>
  <c r="M19" i="952" s="1"/>
  <c r="K18" i="952"/>
  <c r="G18" i="952"/>
  <c r="K17" i="952"/>
  <c r="G17" i="952"/>
  <c r="K16" i="952"/>
  <c r="G16" i="952"/>
  <c r="K15" i="952"/>
  <c r="G15" i="952"/>
  <c r="K14" i="952"/>
  <c r="G14" i="952"/>
  <c r="K13" i="952"/>
  <c r="G13" i="952"/>
  <c r="M13" i="952" s="1"/>
  <c r="K12" i="952"/>
  <c r="G12" i="952"/>
  <c r="K11" i="952"/>
  <c r="G11" i="952"/>
  <c r="K10" i="952"/>
  <c r="G10" i="952"/>
  <c r="M10" i="952" s="1"/>
  <c r="K9" i="952"/>
  <c r="G9" i="952"/>
  <c r="K8" i="952"/>
  <c r="G8" i="952"/>
  <c r="A3" i="952"/>
  <c r="M15" i="952" l="1"/>
  <c r="M21" i="952"/>
  <c r="M27" i="952"/>
  <c r="M39" i="952"/>
  <c r="M16" i="952"/>
  <c r="M11" i="952"/>
  <c r="M17" i="952"/>
  <c r="M23" i="952"/>
  <c r="M35" i="952"/>
  <c r="M12" i="952"/>
  <c r="M18" i="952"/>
  <c r="M24" i="952"/>
  <c r="M30" i="952"/>
  <c r="M36" i="952"/>
  <c r="K58" i="952"/>
  <c r="K41" i="952"/>
  <c r="K60" i="952" s="1"/>
  <c r="M25" i="952"/>
  <c r="M37" i="952"/>
  <c r="G41" i="952"/>
  <c r="M41" i="952" s="1"/>
  <c r="M14" i="952"/>
  <c r="M20" i="952"/>
  <c r="M26" i="952"/>
  <c r="M32" i="952"/>
  <c r="M38" i="952"/>
  <c r="M50" i="952"/>
  <c r="M47" i="952"/>
  <c r="M46" i="952"/>
  <c r="G58" i="952"/>
  <c r="M58" i="952" s="1"/>
  <c r="M54" i="952"/>
  <c r="M55" i="952"/>
  <c r="M8" i="952"/>
  <c r="M43" i="952"/>
  <c r="M9" i="952"/>
  <c r="G60" i="952" l="1"/>
  <c r="M60" i="952" s="1"/>
  <c r="A3" i="947"/>
  <c r="A3" i="944" l="1"/>
  <c r="A3" i="943"/>
  <c r="A3" i="942"/>
  <c r="A3" i="941"/>
  <c r="A3" i="940"/>
  <c r="A3" i="939"/>
  <c r="A4" i="938"/>
  <c r="A3" i="937"/>
  <c r="A3" i="936"/>
  <c r="A4" i="935"/>
  <c r="A4" i="930"/>
  <c r="A3" i="934"/>
  <c r="A3" i="932"/>
  <c r="A3" i="929"/>
  <c r="A3" i="928"/>
  <c r="A3" i="927"/>
  <c r="A3" i="926"/>
  <c r="A3" i="925"/>
  <c r="A3" i="924"/>
  <c r="A3" i="923"/>
  <c r="A3" i="922"/>
  <c r="A3" i="921"/>
  <c r="A3" i="920"/>
  <c r="A3" i="919"/>
  <c r="A3" i="918"/>
  <c r="A3" i="917"/>
  <c r="A3" i="916"/>
  <c r="A3" i="914"/>
  <c r="A3" i="913"/>
  <c r="A3" i="911"/>
  <c r="A3" i="910"/>
  <c r="A3" i="909"/>
  <c r="A3" i="908"/>
  <c r="A3" i="907"/>
  <c r="A24" i="907"/>
  <c r="A5" i="906"/>
  <c r="A3" i="905"/>
  <c r="A3" i="904"/>
  <c r="A3" i="903"/>
  <c r="A2" i="89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6CD93117-A41C-4A6D-B88D-1C20AB591D33}" name="Conexión15256" type="4" refreshedVersion="8" background="1" saveData="1">
    <webPr sourceData="1" parsePre="1" consecutive="1" xl2000="1" url="http://10.238.199.8/ssp_estadistica/cuaderno/cuaderno_2017/pag_4.php?mes=Noviembre&amp;anio=2022&amp;origen='excel'" htmlFormat="all"/>
  </connection>
  <connection id="5842" xr16:uid="{858C4429-4383-4455-9C9A-ABDF301A6F72}" name="Conexión15257" type="4" refreshedVersion="8" background="1" saveData="1">
    <webPr sourceData="1" parsePre="1" consecutive="1" xl2000="1" url="http://10.238.199.8/ssp_estadistica/cuaderno/cuaderno_2017/pag_5.php?mes=Noviembre&amp;anio=2022&amp;origen='excel'" htmlFormat="all"/>
  </connection>
  <connection id="5843"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4"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5" xr16:uid="{F32B4052-593A-44DB-8FE5-B126F885CC02}" name="Conexión15259" type="4" refreshedVersion="8" background="1" saveData="1">
    <webPr sourceData="1" parsePre="1" consecutive="1" xl2000="1" url="http://10.238.199.8/ssp_estadistica/cuaderno/cuaderno_2017/pag_6.php?mes=Noviembre&amp;anio=2022&amp;origen='excel'" htmlFormat="all"/>
  </connection>
  <connection id="5846"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7" xr16:uid="{7D828F3E-3FE0-470E-8D93-E18BA38B35F7}" name="Conexión15260" type="4" refreshedVersion="8" background="1" saveData="1">
    <webPr sourceData="1" parsePre="1" consecutive="1" xl2000="1" url="http://10.238.199.8/ssp_estadistica/cuaderno/cuaderno_2017/pag_7.php?mes=Noviembre&amp;anio=2022&amp;origen='excel'" htmlFormat="all"/>
  </connection>
  <connection id="5848" xr16:uid="{BA7576FE-F5E6-472B-9420-B59CE66F4F49}" name="Conexión15261" type="4" refreshedVersion="8" background="1" saveData="1">
    <webPr sourceData="1" parsePre="1" consecutive="1" xl2000="1" url="http://10.238.199.8/ssp_estadistica/cuaderno/cuaderno_2017/pag_8.php?mes=Noviembre&amp;anio=2022&amp;origen='excel'" htmlFormat="all"/>
  </connection>
  <connection id="5849" xr16:uid="{61D9912F-F552-43B0-B634-E38817D0271E}" name="Conexión15262" type="4" refreshedVersion="8" background="1" saveData="1">
    <webPr sourceData="1" parsePre="1" consecutive="1" xl2000="1" url="http://10.238.199.8/ssp_estadistica/cuaderno/cuaderno_2017/pag_9.php?mes=Noviembre&amp;anio=2022&amp;origen='excel'" htmlFormat="all"/>
  </connection>
  <connection id="5850" xr16:uid="{B10946E2-0EFC-4428-B2C2-884AD3FF66CD}" name="Conexión15263" type="4" refreshedVersion="8" background="1" saveData="1">
    <webPr sourceData="1" parsePre="1" consecutive="1" xl2000="1" url="http://10.238.199.8/ssp_estadistica/cuaderno/cuaderno_2017/pag_10.php?mes=Noviembre&amp;anio=2022&amp;origen='excel'" htmlFormat="all"/>
  </connection>
  <connection id="5851" xr16:uid="{8CFC4765-93F7-4FE1-8153-C2685A2BB231}" name="Conexión15264" type="4" refreshedVersion="8" background="1" saveData="1">
    <webPr sourceData="1" parsePre="1" consecutive="1" xl2000="1" url="http://10.238.199.8/ssp_estadistica/cuaderno/cuaderno_2017/pag_11.php?mes=Noviembre&amp;anio=2022&amp;origen='excel'" htmlFormat="all"/>
  </connection>
  <connection id="5852" xr16:uid="{1870F1B9-B45C-44BF-A4CE-D66F25D36921}" name="Conexión15265" type="4" refreshedVersion="8" background="1" saveData="1">
    <webPr sourceData="1" parsePre="1" consecutive="1" xl2000="1" url="http://10.238.199.8/ssp_estadistica/cuaderno/cuaderno_2017/pag_12.php?mes=Noviembre&amp;anio=2022&amp;origen='excel'" htmlFormat="all"/>
  </connection>
  <connection id="5853" xr16:uid="{CF6EB559-5F45-4BC2-9D4A-D61C07522103}" name="Conexión15267" type="4" refreshedVersion="8" background="1" saveData="1">
    <webPr sourceData="1" parsePre="1" consecutive="1" xl2000="1" url="http://10.238.199.8/ssp_estadistica/cuaderno/cuaderno_2017/pag_14_29.php?mes=Noviembre&amp;anio=2022&amp;origen='excel'" htmlFormat="all"/>
  </connection>
  <connection id="5854" xr16:uid="{117AA062-5B02-430B-9714-9DD3D8535287}" name="Conexión15268" type="4" refreshedVersion="8" background="1" saveData="1">
    <webPr sourceData="1" parsePre="1" consecutive="1" xl2000="1" url="http://10.238.199.8/ssp_estadistica/cuaderno/cuaderno_2017/pag_30.php?mes=Noviembre&amp;anio=2022&amp;origen='excel'" htmlFormat="all"/>
  </connection>
  <connection id="5855" xr16:uid="{E6F88922-2593-4D29-9BA4-C589475019D2}" name="Conexión15269" type="4" refreshedVersion="8" background="1" saveData="1">
    <webPr sourceData="1" parsePre="1" consecutive="1" xl2000="1" url="http://10.238.199.8/ssp_estadistica_vulnerable/cuaderno_vulnerable/exportar_2014/Pag_15_excel.php?mes=Noviembre&amp;anio=2022&amp;origen=excel" htmlFormat="all"/>
  </connection>
  <connection id="5856"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7" xr16:uid="{3FA6F5C1-3DEB-4D32-9C0A-139C2288A026}" name="Conexión15270" type="4" refreshedVersion="8" background="1" saveData="1">
    <webPr sourceData="1" parsePre="1" consecutive="1" xl2000="1" url="http://10.238.199.8/ssp_estadistica/cuaderno/cuaderno_2017/pag_31_33.php?mes=Noviembre&amp;anio=2022&amp;id_centro=197" htmlFormat="all"/>
  </connection>
  <connection id="5858" xr16:uid="{8E1E8D59-DC14-494F-AB7C-A23D0E3C4347}" name="Conexión15271" type="4" refreshedVersion="8" background="1" saveData="1">
    <webPr sourceData="1" parsePre="1" consecutive="1" xl2000="1" url="http://10.238.199.8/ssp_estadistica/cuaderno/cuaderno_2017/pag_31_33.php?mes=Noviembre&amp;anio=2022&amp;id_centro=251" htmlFormat="all"/>
  </connection>
  <connection id="5859" xr16:uid="{6925BD33-5DF3-4710-B4C2-8B8A9BE289B9}" name="Conexión15272" type="4" refreshedVersion="8" background="1" saveData="1">
    <webPr sourceData="1" parsePre="1" consecutive="1" xl2000="1" url="http://10.238.199.8/ssp_estadistica/cuaderno/cuaderno_2017/pag_31_33.php?mes=Noviembre&amp;anio=2022&amp;id_centro=407" htmlFormat="all"/>
  </connection>
  <connection id="5860" xr16:uid="{6A4B9337-B769-4C08-9CE4-9B88D5AE0DC4}" name="Conexión15273" type="4" refreshedVersion="8" background="1" saveData="1">
    <webPr sourceData="1" parsePre="1" consecutive="1" xl2000="1" url="http://10.238.199.8/ssp_estadistica/cuaderno/cuaderno_2017/pag_31_33.php?mes=Noviembre&amp;anio=2022&amp;id_centro=430" htmlFormat="all"/>
  </connection>
  <connection id="5861" xr16:uid="{461A8EC4-AED5-4F36-9956-DE725B8CC1A3}" name="Conexión15274" type="4" refreshedVersion="8" background="1" saveData="1">
    <webPr sourceData="1" parsePre="1" consecutive="1" xl2000="1" url="http://10.238.199.8/ssp_estadistica/cuaderno/cuaderno_2017/pag_31_33.php?mes=Noviembre&amp;anio=2022&amp;id_centro=437" htmlFormat="all"/>
  </connection>
  <connection id="5862" xr16:uid="{BB3CE9D3-EF4C-458D-9F3E-88E50D3762F1}" name="Conexión15275" type="4" refreshedVersion="8" background="1" saveData="1">
    <webPr sourceData="1" parsePre="1" consecutive="1" xl2000="1" url="http://10.238.199.8/ssp_estadistica/cuaderno/cuaderno_2017/pag_31_33.php?mes=Noviembre&amp;anio=2022&amp;id_centro=445" htmlFormat="all"/>
  </connection>
  <connection id="5863" xr16:uid="{742FA56E-36F5-400B-B131-E6AD371AA6F6}" name="Conexión15276" type="4" refreshedVersion="8" background="1" saveData="1">
    <webPr sourceData="1" parsePre="1" consecutive="1" xl2000="1" url="http://10.238.199.8/ssp_estadistica/cuaderno/cuaderno_2017/pag_31_33.php?mes=Noviembre&amp;anio=2022&amp;id_centro=446" htmlFormat="all"/>
  </connection>
  <connection id="5864" xr16:uid="{7254F21A-00FD-4100-A6EA-90AF9680A7EF}" name="Conexión15277" type="4" refreshedVersion="8" background="1" saveData="1">
    <webPr sourceData="1" parsePre="1" consecutive="1" xl2000="1" url="http://10.238.199.8/ssp_estadistica/cuaderno/cuaderno_2017/pag_31_33.php?mes=Noviembre&amp;anio=2022&amp;id_centro=470" htmlFormat="all"/>
  </connection>
  <connection id="5865" xr16:uid="{F2085D05-CA3C-4208-B562-8FD686CDBF35}" name="Conexión15278" type="4" refreshedVersion="8" background="1" saveData="1">
    <webPr sourceData="1" parsePre="1" consecutive="1" xl2000="1" url="http://10.238.199.8/ssp_estadistica/cuaderno/cuaderno_2017/pag_31_33.php?mes=Noviembre&amp;anio=2022&amp;id_centro=474" htmlFormat="all"/>
  </connection>
  <connection id="5866" xr16:uid="{73E3EE64-6940-4776-9DB4-F6A5FD48504A}" name="Conexión15279" type="4" refreshedVersion="8" background="1" saveData="1">
    <webPr sourceData="1" parsePre="1" consecutive="1" xl2000="1" url="http://10.238.199.8/ssp_estadistica/cuaderno/cuaderno_2017/pag_31_33.php?mes=Noviembre&amp;anio=2022&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6E8001FE-510C-4833-924F-47AA4EAD938F}" name="Conexión15280" type="4" refreshedVersion="8" background="1" saveData="1">
    <webPr sourceData="1" parsePre="1" consecutive="1" xl2000="1" url="http://10.238.199.8/ssp_estadistica/cuaderno/cuaderno_2017/pag_31_33.php?mes=Noviembre&amp;anio=2022&amp;id_centro=654" htmlFormat="all"/>
  </connection>
  <connection id="5869" xr16:uid="{1713753F-4E22-4708-A599-C7A0432FCAA6}" name="Conexión15281" type="4" refreshedVersion="8" background="1" saveData="1">
    <webPr sourceData="1" parsePre="1" consecutive="1" xl2000="1" url="http://10.238.199.8/ssp_estadistica/cuaderno/cuaderno_2017/pag_31_33.php?mes=Noviembre&amp;anio=2022&amp;id_centro=655" htmlFormat="all"/>
  </connection>
  <connection id="5870" xr16:uid="{8297F5C1-ABE6-45B5-901E-E3A20A042F96}" name="Conexión15282" type="4" refreshedVersion="8" background="1" saveData="1">
    <webPr sourceData="1" parsePre="1" consecutive="1" xl2000="1" url="http://10.238.199.8/ssp_estadistica/cuaderno/cuaderno_2017/pag_31_33.php?mes=Noviembre&amp;anio=2022&amp;id_centro=660" htmlFormat="all"/>
  </connection>
  <connection id="5871" xr16:uid="{172E1D7E-EFFD-4F09-A0C9-A177716FE940}" name="Conexión15283" type="4" refreshedVersion="8" background="1" saveData="1">
    <webPr sourceData="1" parsePre="1" consecutive="1" xl2000="1" url="http://10.238.199.8/ssp_estadistica/cuaderno/cuaderno_2017/pag_31_33.php?mes=Noviembre&amp;anio=2022&amp;id_centro=229" htmlFormat="all"/>
  </connection>
  <connection id="5872" xr16:uid="{A50B9BFB-3426-4989-A4D1-467CD1C35913}" name="Conexión15284" type="4" refreshedVersion="8" background="1" saveData="1">
    <webPr sourceData="1" parsePre="1" consecutive="1" xl2000="1" url="http://10.238.199.8/ssp_estadistica/cuaderno/cuaderno_2017/pag_37.php?mes=Noviembre&amp;anio=2022&amp;origen='excel'" htmlFormat="all"/>
  </connection>
  <connection id="5873" xr16:uid="{4479105C-9837-4EA6-BCC6-C2E38A96107B}" name="Conexión15285" type="4" refreshedVersion="8" background="1" saveData="1">
    <webPr sourceData="1" parsePre="1" consecutive="1" xl2000="1" url="http://10.238.199.8/ssp_estadistica/cuaderno/cuaderno_2017/pag_38.php?mes=Noviembre&amp;anio=2022&amp;origen='excel'" htmlFormat="all"/>
  </connection>
  <connection id="5874" xr16:uid="{FE2FB88F-CA69-466C-A95F-F987E875DEEF}" name="Conexión15286" type="4" refreshedVersion="8" background="1" saveData="1">
    <webPr sourceData="1" parsePre="1" consecutive="1" xl2000="1" url="http://10.238.199.8/ssp_estadistica/cuaderno/cuaderno_2017/pag_39.php?mes=Noviembre&amp;anio=2022&amp;origen='excel'" htmlFormat="all"/>
  </connection>
  <connection id="5875" xr16:uid="{C42EB823-85C7-477D-AA02-892CAA3B08DF}" name="Conexión15287" type="4" refreshedVersion="8" background="1" saveData="1">
    <webPr sourceData="1" parsePre="1" consecutive="1" xl2000="1" url="http://10.238.199.8/ssp_estadistica/cuaderno/cuaderno_2017/pag_40.php?mes=Noviembre&amp;anio=2022&amp;origen='excel'" htmlFormat="all"/>
  </connection>
  <connection id="5876" xr16:uid="{76AF1590-1374-4E25-B4C0-85C38C96644A}" name="Conexión15288" type="4" refreshedVersion="8" background="1" saveData="1">
    <webPr sourceData="1" parsePre="1" consecutive="1" xl2000="1" url="http://10.238.199.8/ssp_estadistica/cuaderno/cuaderno_2017/pag_41.php?mes=Noviembre&amp;anio=2022&amp;origen='excel'" htmlFormat="all"/>
  </connection>
  <connection id="5877" xr16:uid="{DC89B3EB-2BA1-48C8-99E3-BFF7EFEEB1B4}" name="Conexión15289" type="4" refreshedVersion="8" background="1" saveData="1">
    <webPr sourceData="1" parsePre="1" consecutive="1" xl2000="1" url="http://10.238.199.8/ssp_estadistica/cuaderno/cuaderno_2017/pag_42.php?mes=Noviembre&amp;anio=2022&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62956E2C-CF20-4C1B-B647-D35220B36324}" name="Conexión15290" type="4" refreshedVersion="8" background="1" saveData="1">
    <webPr sourceData="1" parsePre="1" consecutive="1" xl2000="1" url="http://10.238.199.8/ssp_estadistica/cuaderno/cuaderno_2017/pag_43_1_ic.php?mes=Noviembre&amp;anio=2022&amp;origen='excel'" htmlFormat="all"/>
  </connection>
  <connection id="5880" xr16:uid="{7A863860-E6B0-473F-BF41-FE6ED2F4773D}" name="Conexión15291" type="4" refreshedVersion="8" background="1" saveData="1">
    <webPr sourceData="1" parsePre="1" consecutive="1" xl2000="1" url="http://10.238.199.8/ssp_estadistica/cuaderno/cuaderno_2017/pag_43_2_ic.php?mes=Noviembre&amp;anio=2022&amp;origen='excel'" htmlFormat="all"/>
  </connection>
  <connection id="5881" xr16:uid="{E721265E-5666-46CC-A391-087E89E44EFF}" name="Conexión15292" type="4" refreshedVersion="8" background="1" saveData="1">
    <webPr sourceData="1" parsePre="1" consecutive="1" xl2000="1" url="http://10.238.199.8/ssp_estadistica/cuaderno/cuaderno_2017/pag_44_ic.php?mes=Noviembre&amp;anio=2022&amp;origen='excel'" htmlFormat="all"/>
  </connection>
  <connection id="5882" xr16:uid="{5B24B9C5-6884-446C-9A70-DBD111DBE8C9}" name="Conexión15293" type="4" refreshedVersion="8" background="1" saveData="1">
    <webPr sourceData="1" parsePre="1" consecutive="1" xl2000="1" url="http://10.238.199.8/ssp_estadistica/cuaderno/cuaderno_2017/pag_45_ic.php?mes=Noviembre&amp;anio=2022&amp;origen='excel'" htmlFormat="all"/>
  </connection>
  <connection id="5883" xr16:uid="{21125CC6-96F1-42AB-B131-E4A7C38EEB4A}" name="Conexión15294" type="4" refreshedVersion="8" background="1" saveData="1">
    <webPr sourceData="1" parsePre="1" consecutive="1" xl2000="1" url="http://10.238.199.8/ssp_estadistica/cuaderno/cuaderno_2017/pag_46_ic.php?mes=Noviembre&amp;anio=2022&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<sst xmlns="http://schemas.openxmlformats.org/spreadsheetml/2006/main" count="3346" uniqueCount="727">
  <si>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</si>
  <si>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</si>
  <si>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</si>
  <si>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</si>
  <si>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</si>
  <si>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</si>
  <si>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</si>
  <si>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</si>
  <si>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</si>
  <si>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</si>
  <si>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</si>
  <si>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</si>
  <si>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</si>
  <si>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DEPENDENCIA DE LOS CENTROS PENITENCIARIOS</t>
  </si>
  <si>
    <t>SOBREPOBLACIÓN</t>
  </si>
  <si>
    <t>Centros</t>
  </si>
  <si>
    <t xml:space="preserve">Total </t>
  </si>
  <si>
    <t>INCIDENCIAS REGISTRADAS</t>
  </si>
  <si>
    <t>Total de Incidencias</t>
  </si>
  <si>
    <t>Total de Población Involucrada</t>
  </si>
  <si>
    <t>Total de Traslados Internacionales</t>
  </si>
  <si>
    <t>Total de Extradiciones</t>
  </si>
  <si>
    <t>﻿</t>
  </si>
  <si>
    <t>Año</t>
  </si>
  <si>
    <t>Mes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</si>
  <si>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</si>
  <si>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</si>
  <si>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</si>
  <si>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</si>
  <si>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</si>
  <si>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</si>
  <si>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</si>
  <si>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</si>
  <si>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</si>
  <si>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</si>
  <si>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</si>
  <si>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</si>
  <si>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</si>
  <si>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</si>
  <si>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</si>
  <si>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</si>
  <si>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</si>
  <si>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</si>
  <si>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</si>
  <si>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</si>
  <si>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</si>
  <si>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</si>
  <si>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</si>
  <si>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</si>
  <si>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</si>
  <si>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</si>
  <si>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</si>
  <si>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</si>
  <si>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</si>
  <si>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</si>
  <si>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</si>
  <si>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</si>
  <si>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</si>
  <si>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</si>
  <si>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</si>
  <si>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</si>
  <si>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</si>
  <si>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</si>
  <si>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</si>
  <si>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</si>
  <si>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</si>
  <si>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</si>
  <si>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DESCRIPCIÓN</t>
  </si>
  <si>
    <t>CANTIDAD</t>
  </si>
  <si>
    <t>Total</t>
  </si>
  <si>
    <t>Procesados</t>
  </si>
  <si>
    <t>Sentenciados</t>
  </si>
  <si>
    <t>DEPENDENCIA</t>
  </si>
  <si>
    <t>CENTROS</t>
  </si>
  <si>
    <t>Gobiernos Municipales</t>
  </si>
  <si>
    <t>NOVIEMBRE 2022</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</si>
  <si>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</si>
  <si>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</si>
  <si>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</si>
  <si>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</si>
  <si>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</si>
  <si>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</si>
  <si>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diciembre de 2022.</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</si>
  <si>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</si>
  <si>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</si>
  <si>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</si>
  <si>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</si>
  <si>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</si>
  <si>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</si>
  <si>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</si>
  <si>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</si>
  <si>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</si>
  <si>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</si>
  <si>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</si>
  <si>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</si>
  <si>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</si>
  <si>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</si>
  <si>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</si>
  <si>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</si>
  <si>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</si>
  <si>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</si>
  <si>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</si>
  <si>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</si>
  <si>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</si>
  <si>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</si>
  <si>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</si>
  <si>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</si>
  <si>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</si>
  <si>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</si>
  <si>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</si>
  <si>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</si>
  <si>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</si>
  <si>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</si>
  <si>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</si>
  <si>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</si>
  <si>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</si>
  <si>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</si>
  <si>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</si>
  <si>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</si>
  <si>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</si>
  <si>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</si>
  <si>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</si>
  <si>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</si>
  <si>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</si>
  <si>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</si>
  <si>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</si>
  <si>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</si>
  <si>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</si>
  <si>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</si>
  <si>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</si>
  <si>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</si>
  <si>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</si>
  <si>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</si>
  <si>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</si>
  <si>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</si>
  <si>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</si>
  <si>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</si>
  <si>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</si>
  <si>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</si>
  <si>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</si>
  <si>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Noviembre 2022</t>
  </si>
  <si>
    <t>Total del mes de Octubre 2022</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</si>
  <si>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</si>
  <si>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</si>
  <si>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</si>
  <si>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</si>
  <si>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</si>
  <si>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</si>
  <si>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</si>
  <si>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</si>
  <si>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Nov</t>
  </si>
  <si>
    <t>Dic</t>
  </si>
  <si>
    <t>Ene</t>
  </si>
  <si>
    <t>Feb</t>
  </si>
  <si>
    <t>Mar</t>
  </si>
  <si>
    <t>Abr</t>
  </si>
  <si>
    <t>May</t>
  </si>
  <si>
    <t>Jun</t>
  </si>
  <si>
    <t>Jul</t>
  </si>
  <si>
    <t>Ago</t>
  </si>
  <si>
    <t>Sep</t>
  </si>
  <si>
    <t>Oct</t>
  </si>
  <si>
    <t xml:space="preserve">Incremento de la Población Nov 2021 - Nov 2022 </t>
  </si>
  <si>
    <t>COMPORTAMIENTO DE LA POBLACIÓN PRIVADA DE LA LIBERTAD</t>
  </si>
  <si>
    <t>AÑO</t>
  </si>
  <si>
    <t>Nota: * Datos correspondientes al mes de noviembre de 2022.</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</si>
  <si>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</si>
  <si>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</si>
  <si>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</si>
  <si>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</si>
  <si>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</si>
  <si>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</si>
  <si>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</si>
  <si>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</si>
  <si>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</si>
  <si>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</si>
  <si>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</si>
  <si>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NOVIEMBRE</t>
  </si>
  <si>
    <t>TOTAL DE OCTUBRE</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</si>
  <si>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</si>
  <si>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</si>
  <si>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</si>
  <si>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</si>
  <si>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</si>
  <si>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</si>
  <si>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</si>
  <si>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</si>
  <si>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</si>
  <si>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</si>
  <si>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</si>
  <si>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</si>
  <si>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</si>
  <si>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</si>
  <si>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</si>
  <si>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</si>
  <si>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</si>
  <si>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</si>
  <si>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</si>
  <si>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</si>
  <si>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</si>
  <si>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</si>
  <si>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</si>
  <si>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</si>
  <si>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</si>
  <si>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</si>
  <si>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</si>
  <si>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</si>
  <si>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</si>
  <si>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</si>
  <si>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</si>
  <si>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</si>
  <si>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</si>
  <si>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</si>
  <si>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</si>
  <si>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</si>
  <si>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ESPACIOS</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</si>
  <si>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</si>
  <si>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</si>
  <si>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</si>
  <si>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</si>
  <si>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</si>
  <si>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</si>
  <si>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</si>
  <si>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</si>
  <si>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</si>
  <si>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</si>
  <si>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</si>
  <si>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</si>
  <si>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</si>
  <si>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</si>
  <si>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</si>
  <si>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</si>
  <si>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</si>
  <si>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</si>
  <si>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</si>
  <si>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</si>
  <si>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</si>
  <si>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</si>
  <si>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</si>
  <si>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</si>
  <si>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</si>
  <si>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</si>
  <si>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</si>
  <si>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</si>
  <si>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</si>
  <si>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</si>
  <si>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</si>
  <si>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</si>
  <si>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</si>
  <si>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</si>
  <si>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</si>
  <si>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</si>
  <si>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</si>
  <si>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</si>
  <si>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</si>
  <si>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</si>
  <si>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</si>
  <si>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</si>
  <si>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</si>
  <si>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</si>
  <si>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</si>
  <si>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</si>
  <si>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</si>
  <si>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</si>
  <si>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</si>
  <si>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</si>
  <si>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</si>
  <si>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</si>
  <si>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</si>
  <si>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</si>
  <si>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</si>
  <si>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</si>
  <si>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</si>
  <si>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</si>
  <si>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</si>
  <si>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</si>
  <si>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</si>
  <si>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</si>
  <si>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</si>
  <si>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</si>
  <si>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</si>
  <si>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</si>
  <si>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</si>
  <si>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</si>
  <si>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</si>
  <si>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</si>
  <si>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</si>
  <si>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</si>
  <si>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</si>
  <si>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</si>
  <si>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</si>
  <si>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</si>
  <si>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</si>
  <si>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</si>
  <si>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</si>
  <si>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</si>
  <si>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</si>
  <si>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</si>
  <si>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</si>
  <si>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</si>
  <si>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</si>
  <si>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</si>
  <si>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</si>
  <si>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</si>
  <si>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</si>
  <si>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</si>
  <si>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</si>
  <si>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</si>
  <si>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</si>
  <si>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</si>
  <si>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</si>
  <si>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</si>
  <si>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</si>
  <si>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</si>
  <si>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</si>
  <si>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</si>
  <si>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</si>
  <si>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</si>
  <si>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</si>
  <si>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</si>
  <si>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</si>
  <si>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</si>
  <si>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</si>
  <si>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</si>
  <si>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</si>
  <si>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</si>
  <si>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</si>
  <si>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</si>
  <si>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</si>
  <si>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</si>
  <si>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</si>
  <si>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</si>
  <si>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</si>
  <si>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</si>
  <si>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</si>
  <si>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</si>
  <si>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</si>
  <si>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</si>
  <si>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</si>
  <si>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</si>
  <si>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</si>
  <si>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</si>
  <si>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</si>
  <si>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</si>
  <si>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</si>
  <si>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</si>
  <si>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</si>
  <si>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</si>
  <si>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</si>
  <si>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</si>
  <si>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</si>
  <si>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</si>
  <si>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</si>
  <si>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</si>
  <si>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</si>
  <si>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</si>
  <si>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</si>
  <si>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</si>
  <si>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</si>
  <si>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</si>
  <si>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</si>
  <si>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</si>
  <si>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</si>
  <si>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</si>
  <si>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</si>
  <si>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</si>
  <si>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</si>
  <si>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</si>
  <si>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</si>
  <si>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</si>
  <si>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</si>
  <si>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</si>
  <si>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</si>
  <si>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</si>
  <si>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</si>
  <si>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</si>
  <si>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</si>
  <si>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</si>
  <si>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</si>
  <si>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</si>
  <si>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</si>
  <si>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</si>
  <si>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</si>
  <si>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</si>
  <si>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</si>
  <si>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</si>
  <si>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</si>
  <si>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</si>
  <si>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</si>
  <si>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</si>
  <si>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</si>
  <si>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</si>
  <si>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</si>
  <si>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</si>
  <si>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</si>
  <si>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</si>
  <si>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</si>
  <si>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</si>
  <si>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</si>
  <si>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</si>
  <si>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</si>
  <si>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</si>
  <si>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</si>
  <si>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</si>
  <si>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</si>
  <si>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</si>
  <si>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</si>
  <si>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</si>
  <si>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</si>
  <si>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</si>
  <si>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</si>
  <si>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</si>
  <si>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</si>
  <si>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</si>
  <si>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</si>
  <si>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</si>
  <si>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</si>
  <si>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Matehuala,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</si>
  <si>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</si>
  <si>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</si>
  <si>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</si>
  <si>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</si>
  <si>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</si>
  <si>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</si>
  <si>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</si>
  <si>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</si>
  <si>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</si>
  <si>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</si>
  <si>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</si>
  <si>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</si>
  <si>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</si>
  <si>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</si>
  <si>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</si>
  <si>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</si>
  <si>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</si>
  <si>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</si>
  <si>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</si>
  <si>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</si>
  <si>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</si>
  <si>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</si>
  <si>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</si>
  <si>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</si>
  <si>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</si>
  <si>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</si>
  <si>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</si>
  <si>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</si>
  <si>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</si>
  <si>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</si>
  <si>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</si>
  <si>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</si>
  <si>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</si>
  <si>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</si>
  <si>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</si>
  <si>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</si>
  <si>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</si>
  <si>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</si>
  <si>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</si>
  <si>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</si>
  <si>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</si>
  <si>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</si>
  <si>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</si>
  <si>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</si>
  <si>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</si>
  <si>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</si>
  <si>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</si>
  <si>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</si>
  <si>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</si>
  <si>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</si>
  <si>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</si>
  <si>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</si>
  <si>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</si>
  <si>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</si>
  <si>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</si>
  <si>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</si>
  <si>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</si>
  <si>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</si>
  <si>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</si>
  <si>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</si>
  <si>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</si>
  <si>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</si>
  <si>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</si>
  <si>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</si>
  <si>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</si>
  <si>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</si>
  <si>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</si>
  <si>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</si>
  <si>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</si>
  <si>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</si>
  <si>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</si>
  <si>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</si>
  <si>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</si>
  <si>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</si>
  <si>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</si>
  <si>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</si>
  <si>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</si>
  <si>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</si>
  <si>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</si>
  <si>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</si>
  <si>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</si>
  <si>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</si>
  <si>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GRUPO DE EDADES</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</si>
  <si>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</si>
  <si>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</si>
  <si>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</si>
  <si>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</si>
  <si>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</si>
  <si>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</si>
  <si>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</si>
  <si>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</si>
  <si>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</si>
  <si>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</si>
  <si>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</si>
  <si>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</si>
  <si>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</si>
  <si>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</si>
  <si>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</si>
  <si>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</si>
  <si>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</si>
  <si>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</si>
  <si>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</si>
  <si>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</si>
  <si>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</si>
  <si>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</si>
  <si>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</si>
  <si>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</si>
  <si>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</si>
  <si>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</si>
  <si>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</si>
  <si>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</si>
  <si>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</si>
  <si>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</si>
  <si>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</si>
  <si>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</si>
  <si>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</si>
  <si>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</si>
  <si>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</si>
  <si>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</si>
  <si>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</si>
  <si>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</si>
  <si>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</si>
  <si>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</si>
  <si>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</si>
  <si>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</si>
  <si>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</si>
  <si>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</si>
  <si>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</si>
  <si>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</si>
  <si>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</si>
  <si>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</si>
  <si>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</si>
  <si>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</si>
  <si>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</si>
  <si>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</si>
  <si>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</si>
  <si>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</si>
  <si>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</si>
  <si>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</si>
  <si>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</si>
  <si>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</si>
  <si>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</si>
  <si>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</si>
  <si>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</si>
  <si>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</si>
  <si>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</si>
  <si>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</si>
  <si>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</si>
  <si>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</si>
  <si>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</si>
  <si>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</si>
  <si>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</si>
  <si>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</si>
  <si>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</si>
  <si>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</si>
  <si>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</si>
  <si>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</si>
  <si>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</si>
  <si>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</si>
  <si>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</si>
  <si>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Méx.</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</si>
  <si>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</si>
  <si>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</si>
  <si>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</si>
  <si>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</si>
  <si>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</si>
  <si>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</si>
  <si>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</si>
  <si>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</si>
  <si>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</si>
  <si>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</si>
  <si>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</si>
  <si>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</si>
  <si>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</si>
  <si>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</si>
  <si>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</si>
  <si>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</si>
  <si>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</si>
  <si>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</si>
  <si>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</si>
  <si>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</si>
  <si>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</si>
  <si>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</si>
  <si>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</si>
  <si>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</si>
  <si>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</si>
  <si>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</si>
  <si>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</si>
  <si>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</si>
  <si>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</si>
  <si>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</si>
  <si>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</si>
  <si>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</si>
  <si>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</si>
  <si>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</si>
  <si>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</si>
  <si>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</si>
  <si>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</si>
  <si>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</si>
  <si>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</si>
  <si>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</si>
  <si>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</si>
  <si>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</si>
  <si>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</si>
  <si>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</si>
  <si>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</si>
  <si>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</si>
  <si>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</si>
  <si>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Costa Rica</t>
  </si>
  <si>
    <t>Ecuador</t>
  </si>
  <si>
    <t>* Países con los que México tiene suscritos Tratados de Ejecución de Sentencias y Tratados de Extradición.</t>
  </si>
  <si>
    <t>*** Se entiende por extraditados a aquellos egresados de los CEFERESOS con pedimento legal de extradición.</t>
  </si>
  <si>
    <t>COMISARIA</t>
  </si>
  <si>
    <t>RECLUSORIO PREVENTIVO</t>
  </si>
  <si>
    <t xml:space="preserve"> CÁRCELES DISTRITALES</t>
  </si>
  <si>
    <t>DISTRITALES DE REINSERCIÓN SOCIAL</t>
  </si>
  <si>
    <t>CPS</t>
  </si>
  <si>
    <t>CEDES: Centro de Ejecución de Sanciones</t>
  </si>
  <si>
    <t>CEFEREPSI: Centro Federal de Rehabilitación Psicosocial</t>
  </si>
  <si>
    <t xml:space="preserve">Personas Procesadas </t>
  </si>
  <si>
    <t>POBLACIÓN PRIVADA DE LA LIBERTAD POR GRUPO DE EDADES EN ENTIDAD FEDERATIVA Y CENTRO PENITENCIARIO FEDERAL</t>
  </si>
  <si>
    <t xml:space="preserve">POBLACIÓN QUE INICIÓ SU VIGILANCIA </t>
  </si>
  <si>
    <t>Islas Marías</t>
  </si>
  <si>
    <t>Coah.</t>
  </si>
  <si>
    <t>Mich.</t>
  </si>
  <si>
    <t>Ver.</t>
  </si>
  <si>
    <t>Intentos de Evasión</t>
  </si>
  <si>
    <t>Evasiones</t>
  </si>
  <si>
    <t>POBLACIÓN NACIONAL</t>
  </si>
  <si>
    <t>POBLACIÓN EXTRANJERA</t>
  </si>
  <si>
    <t>Personas 
Procesadas</t>
  </si>
  <si>
    <t>Personas 
Sentenciadas</t>
  </si>
  <si>
    <t>Argentina</t>
  </si>
  <si>
    <t>Belice</t>
  </si>
  <si>
    <t>Bolivia</t>
  </si>
  <si>
    <t>Brasil</t>
  </si>
  <si>
    <t>Canada</t>
  </si>
  <si>
    <t>Corea</t>
  </si>
  <si>
    <t>Cuba</t>
  </si>
  <si>
    <t>El Salvador</t>
  </si>
  <si>
    <t>Eslovaquia</t>
  </si>
  <si>
    <t>España</t>
  </si>
  <si>
    <t>Estados Unidos de América</t>
  </si>
  <si>
    <t>Francia</t>
  </si>
  <si>
    <t>Gran Bretaña</t>
  </si>
  <si>
    <t>Guatemala</t>
  </si>
  <si>
    <t>Honduras</t>
  </si>
  <si>
    <t>Italia</t>
  </si>
  <si>
    <t>Japón</t>
  </si>
  <si>
    <t>México</t>
  </si>
  <si>
    <t>Mónaco</t>
  </si>
  <si>
    <t>Nicaragua</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</si>
  <si>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</si>
  <si>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</si>
  <si>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</si>
  <si>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</si>
  <si>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</si>
  <si>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</si>
  <si>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POBLACIÓN PRIVADA DE LA LIBERTAD POR NIVEL DE ESCOLARIDAD EN ENTIDADES FEDERATIVAS Y CENTROS PENITENCIARIOS FEDERALES</t>
  </si>
  <si>
    <t>NIVEL DE ESCOLARIDAD</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</si>
  <si>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</si>
  <si>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</si>
  <si>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</si>
  <si>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</si>
  <si>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</si>
  <si>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</si>
  <si>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</si>
  <si>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</si>
  <si>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</si>
  <si>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</si>
  <si>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</si>
  <si>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</si>
  <si>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</si>
  <si>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</si>
  <si>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</si>
  <si>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</si>
  <si>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</si>
  <si>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</si>
  <si>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Direcciones de Prevención y Readaptación Social en los Estados; Centros Penitenciarios Federales</t>
  </si>
  <si>
    <t>POBLACIÓN PRIVADA DE LA LIBERTAD POR NIVEL DE ESCOLARIDAD, SITUACIÓN JURÍDICA, FUERO Y SEXO</t>
  </si>
  <si>
    <t>Fuente: SSPC,PRS;  Centros Penitenciarios Federales; Direcciones de Prevención y Readaptación Social en los Estados.</t>
  </si>
  <si>
    <t>POBLACIÓN PRIVADA DE LA LIBERTAD POR NIVEL DE ESCOLARIDAD</t>
  </si>
  <si>
    <t>ESTUDIOS</t>
  </si>
  <si>
    <t>Fuente: SSPC,PRS; Centros Penitenciarios Federales; Direcciones de Prevención y Readaptación Social en los Estados.</t>
  </si>
  <si>
    <t>POBLACIÓN PRIVADA DE LA LIBERTAD POR SITUACIÓN JURIDICA A NIVEL ESCOLARIDAD EN ENTIDAD FEDERATIVA Y CENTRO PENITENCIARIO FEDERAL</t>
  </si>
  <si>
    <t>%*</t>
  </si>
  <si>
    <t>INGRESOS Y EGRESOS DE LA POBLACIÓN PRIVADA DE LA LIBERTAD SEGÚN SEXO POR ENTIDAD FEDERATIVA Y CENTRO PENITENCIARIO FEDERAL</t>
  </si>
  <si>
    <t>Población a inicio de mes
(octubre 2022)</t>
  </si>
  <si>
    <t>Ingresos</t>
  </si>
  <si>
    <t>Egresos</t>
  </si>
  <si>
    <t>Poblacion a fin de mes
(noviembre 2022)</t>
  </si>
  <si>
    <t>INGRESOS Y EGRESOS DE LA POBLACIÓN PRIVADA DE LA LIBERTAD POR ENTIDAD FEDERATIVA Y CENTRO PENITENCIARIO FEDERAL</t>
  </si>
  <si>
    <t>Nota: Valores negativos representan la cantidad de egresos de personas privadas de la libertad.</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</si>
  <si>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</si>
  <si>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</si>
  <si>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</si>
  <si>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</si>
  <si>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</si>
  <si>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</si>
  <si>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</si>
  <si>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</si>
  <si>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</si>
  <si>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</si>
  <si>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</si>
  <si>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</si>
  <si>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Población Privada de la Libertad por Situación Jurídica a Nivel Escolaridad en Entidad Federativa y Centro Penitenciario Federal</t>
  </si>
  <si>
    <t>Las cifras que se presentan en el cuaderno estadístico penitenciario corresponden al corte de 30/11/2022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</si>
  <si>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</si>
  <si>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Elaborado por la Dirección de Archivo Nacional de Sentenciados y Estadística Penitenciaria, con información proporcionada por los Sistemas Penitenciarios de los Estados y los Centros Penitenciarios Federales, Ciudad de México, diciembre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</si>
</sst>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3">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sz val="25"/>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25"/>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b/>
      <sz val="36"/>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sz val="20"/>
      <color theme="1"/>
      <name val="Montserrat"/>
    </font>
    <font>
      <b/>
      <sz val="26"/>
      <name val="Montserrat"/>
    </font>
    <font>
      <b/>
      <sz val="11"/>
      <color theme="2" tint="-9.9978637043366805E-2"/>
      <name val="Montserrat"/>
      <family val="3"/>
    </font>
    <font>
      <b/>
      <sz val="11"/>
      <name val="Montserrat"/>
      <family val="3"/>
    </font>
    <font>
      <b/>
      <sz val="10"/>
      <name val="Montserrat"/>
      <family val="3"/>
    </font>
    <font>
      <sz val="14"/>
      <name val="Tahoma"/>
      <family val="2"/>
    </font>
    <font>
      <sz val="10"/>
      <color theme="1"/>
      <name val="Montserrat"/>
      <family val="3"/>
    </font>
    <font>
      <sz val="11"/>
      <color theme="1"/>
      <name val="Montserrat"/>
      <family val="3"/>
    </font>
    <font>
      <b/>
      <sz val="26"/>
      <color theme="1"/>
      <name val="Montserrat"/>
      <family val="3"/>
    </font>
    <font>
      <b/>
      <sz val="22"/>
      <color theme="1"/>
      <name val="Montserrat"/>
      <family val="3"/>
    </font>
    <font>
      <b/>
      <sz val="14"/>
      <color theme="1"/>
      <name val="Montserrat"/>
      <family val="3"/>
    </font>
    <font>
      <b/>
      <sz val="12"/>
      <color theme="1"/>
      <name val="Montserrat"/>
      <family val="3"/>
    </font>
    <font>
      <sz val="12"/>
      <color theme="1"/>
      <name val="Montserrat"/>
      <family val="3"/>
    </font>
    <font>
      <sz val="14"/>
      <color theme="1"/>
      <name val="Montserrat"/>
      <family val="3"/>
    </font>
    <font>
      <sz val="9"/>
      <color theme="1"/>
      <name val="Montserrat"/>
      <family val="3"/>
    </font>
    <font>
      <sz val="10"/>
      <name val="CG Times (WN)"/>
    </font>
    <font>
      <b/>
      <sz val="12"/>
      <color theme="2" tint="-9.9978637043366805E-2"/>
      <name val="Montserrat"/>
      <family val="3"/>
    </font>
    <font>
      <sz val="11"/>
      <name val="Montserrat"/>
      <family val="3"/>
    </font>
    <font>
      <b/>
      <sz val="10"/>
      <color rgb="FFFF0000"/>
      <name val="Montserrat"/>
      <family val="3"/>
    </font>
    <font>
      <b/>
      <sz val="12"/>
      <color rgb="FFFF0000"/>
      <name val="Montserrat"/>
      <family val="3"/>
    </font>
    <font>
      <sz val="10"/>
      <color theme="0"/>
      <name val="Montserrat"/>
      <family val="3"/>
    </font>
    <font>
      <sz val="11"/>
      <color theme="0"/>
      <name val="Montserrat"/>
      <family val="3"/>
    </font>
    <font>
      <sz val="5"/>
      <color theme="0"/>
      <name val="Montserrat"/>
      <family val="3"/>
    </font>
    <font>
      <sz val="12"/>
      <color theme="0"/>
      <name val="Montserrat"/>
      <family val="3"/>
    </font>
    <font>
      <b/>
      <sz val="5"/>
      <color theme="0"/>
      <name val="Montserrat"/>
      <family val="3"/>
    </font>
    <font>
      <sz val="5"/>
      <color theme="1"/>
      <name val="Montserrat"/>
      <family val="3"/>
    </font>
    <font>
      <sz val="6"/>
      <color theme="1"/>
      <name val="Montserrat"/>
      <family val="3"/>
    </font>
    <font>
      <sz val="11"/>
      <color theme="1"/>
      <name val="Montserrat"/>
    </font>
    <font>
      <b/>
      <sz val="15"/>
      <color theme="1"/>
      <name val="Montserrat"/>
    </font>
    <font>
      <b/>
      <sz val="9"/>
      <color theme="1"/>
      <name val="Montserrat"/>
    </font>
    <font>
      <sz val="9"/>
      <color theme="1"/>
      <name val="Montserrat"/>
    </font>
    <font>
      <sz val="10"/>
      <color theme="1"/>
      <name val="Tahoma"/>
      <family val="2"/>
    </font>
    <font>
      <sz val="14"/>
      <color theme="1"/>
      <name val="Monserrat"/>
    </font>
    <font>
      <sz val="10"/>
      <color theme="0"/>
      <name val="Tahoma"/>
      <family val="2"/>
    </font>
    <font>
      <sz val="5"/>
      <color theme="0"/>
      <name val="Montserrat"/>
    </font>
    <font>
      <sz val="14"/>
      <color theme="0"/>
      <name val="Montserrat"/>
    </font>
    <font>
      <sz val="14"/>
      <color theme="1"/>
      <name val="Montserrat"/>
    </font>
    <font>
      <sz val="14"/>
      <color theme="1"/>
      <name val="Soberana Sans"/>
    </font>
    <font>
      <sz val="10"/>
      <color theme="0" tint="-4.9989318521683403E-2"/>
      <name val="Montserrat"/>
    </font>
    <font>
      <b/>
      <sz val="18"/>
      <color theme="1"/>
      <name val="Montserrat"/>
    </font>
    <font>
      <b/>
      <sz val="12"/>
      <color theme="2" tint="-9.9978637043366805E-2"/>
      <name val="Montserrat"/>
    </font>
    <font>
      <b/>
      <sz val="24"/>
      <color theme="1"/>
      <name val="Montserrat"/>
    </font>
    <font>
      <b/>
      <sz val="13"/>
      <color theme="1"/>
      <name val="Montserrat"/>
    </font>
    <font>
      <sz val="13"/>
      <color theme="1"/>
      <name val="Montserrat"/>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top/>
      <bottom/>
      <diagonal/>
    </border>
    <border>
      <left/>
      <right/>
      <top/>
      <bottom style="thin">
        <color rgb="FF000000"/>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rgb="FF000000"/>
      </right>
      <top style="thin">
        <color rgb="FF000000"/>
      </top>
      <bottom style="thin">
        <color rgb="FF000000"/>
      </bottom>
      <diagonal/>
    </border>
    <border>
      <left/>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rgb="FF000000"/>
      </top>
      <bottom style="thin">
        <color indexed="64"/>
      </bottom>
      <diagonal/>
    </border>
    <border>
      <left style="thin">
        <color theme="0"/>
      </left>
      <right/>
      <top/>
      <bottom/>
      <diagonal/>
    </border>
    <border>
      <left/>
      <right/>
      <top/>
      <bottom style="thin">
        <color indexed="64"/>
      </bottom>
      <diagonal/>
    </border>
  </borders>
  <cellStyleXfs count="31">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2" fillId="0" borderId="0"/>
    <xf numFmtId="0" fontId="134" fillId="0" borderId="0"/>
    <xf numFmtId="0" fontId="3" fillId="0" borderId="0"/>
    <xf numFmtId="0" fontId="4" fillId="0" borderId="0"/>
    <xf numFmtId="0" fontId="1" fillId="0" borderId="0"/>
  </cellStyleXfs>
  <cellXfs count="699">
    <xf numFmtId="0" fontId="0" fillId="0" borderId="0" xfId="0"/>
    <xf numFmtId="0" fontId="11" fillId="0" borderId="0" xfId="12" applyFont="1"/>
    <xf numFmtId="0" fontId="15" fillId="0" borderId="0" xfId="12" applyFont="1" applyAlignment="1">
      <alignment vertical="center" wrapText="1"/>
    </xf>
    <xf numFmtId="0" fontId="21" fillId="0" borderId="0" xfId="12" applyFont="1"/>
    <xf numFmtId="0" fontId="22" fillId="0" borderId="0" xfId="12" applyFont="1" applyAlignment="1">
      <alignment horizontal="center" vertical="center"/>
    </xf>
    <xf numFmtId="0" fontId="23" fillId="0" borderId="0" xfId="12" applyFont="1" applyAlignment="1">
      <alignment vertical="center"/>
    </xf>
    <xf numFmtId="0" fontId="24" fillId="0" borderId="0" xfId="12" applyFont="1" applyAlignment="1">
      <alignment horizontal="justify"/>
    </xf>
    <xf numFmtId="0" fontId="21" fillId="0" borderId="0" xfId="12" applyFont="1" applyAlignment="1">
      <alignment horizontal="justify" vertical="center"/>
    </xf>
    <xf numFmtId="0" fontId="13" fillId="0" borderId="0" xfId="12" applyFont="1"/>
    <xf numFmtId="0" fontId="14" fillId="0" borderId="0" xfId="12" applyFont="1"/>
    <xf numFmtId="0" fontId="10" fillId="0" borderId="0" xfId="12" applyFont="1"/>
    <xf numFmtId="0" fontId="17" fillId="0" borderId="0" xfId="12" applyFont="1"/>
    <xf numFmtId="0" fontId="20" fillId="0" borderId="0" xfId="12" applyFont="1"/>
    <xf numFmtId="0" fontId="27" fillId="0" borderId="0" xfId="12" applyFont="1" applyAlignment="1">
      <alignment horizontal="center" vertical="center" wrapText="1"/>
    </xf>
    <xf numFmtId="17" fontId="11" fillId="0" borderId="0" xfId="12" applyNumberFormat="1" applyFont="1"/>
    <xf numFmtId="0" fontId="28" fillId="0" borderId="0" xfId="12" applyFont="1"/>
    <xf numFmtId="0" fontId="30" fillId="0" borderId="1" xfId="12" applyFont="1" applyBorder="1" applyAlignment="1">
      <alignment horizontal="center"/>
    </xf>
    <xf numFmtId="0" fontId="30" fillId="0" borderId="0" xfId="12" applyFont="1" applyAlignment="1">
      <alignment horizontal="center"/>
    </xf>
    <xf numFmtId="0" fontId="30" fillId="0" borderId="2" xfId="12" applyFont="1" applyBorder="1" applyAlignment="1">
      <alignment horizontal="center"/>
    </xf>
    <xf numFmtId="0" fontId="30" fillId="0" borderId="1" xfId="12" applyFont="1" applyBorder="1"/>
    <xf numFmtId="0" fontId="30" fillId="0" borderId="0" xfId="12" applyFont="1" applyAlignment="1">
      <alignment vertical="center" wrapText="1"/>
    </xf>
    <xf numFmtId="0" fontId="30" fillId="0" borderId="0" xfId="12" applyFont="1" applyAlignment="1">
      <alignment horizontal="center" vertical="center" wrapText="1"/>
    </xf>
    <xf numFmtId="0" fontId="30" fillId="0" borderId="0" xfId="12" applyFont="1"/>
    <xf numFmtId="0" fontId="30" fillId="0" borderId="0" xfId="12" applyFont="1" applyAlignment="1">
      <alignment horizontal="justify" vertical="center" wrapText="1"/>
    </xf>
    <xf numFmtId="3" fontId="30" fillId="0" borderId="0" xfId="12" applyNumberFormat="1" applyFont="1" applyAlignment="1">
      <alignment horizontal="right" vertical="center" wrapText="1"/>
    </xf>
    <xf numFmtId="0" fontId="30" fillId="0" borderId="0" xfId="12" applyFont="1" applyAlignment="1">
      <alignment horizontal="right" vertical="center" wrapText="1"/>
    </xf>
    <xf numFmtId="2" fontId="30" fillId="0" borderId="0" xfId="12" applyNumberFormat="1" applyFont="1" applyAlignment="1">
      <alignment horizontal="right" vertical="center" wrapText="1"/>
    </xf>
    <xf numFmtId="0" fontId="30" fillId="0" borderId="2" xfId="12" applyFont="1" applyBorder="1"/>
    <xf numFmtId="2" fontId="30" fillId="0" borderId="0" xfId="12" applyNumberFormat="1" applyFont="1" applyAlignment="1">
      <alignment horizontal="center" vertical="center" wrapText="1"/>
    </xf>
    <xf numFmtId="0" fontId="30" fillId="0" borderId="0" xfId="12" applyFont="1" applyAlignment="1">
      <alignment horizontal="center" vertical="center"/>
    </xf>
    <xf numFmtId="2" fontId="30" fillId="0" borderId="0" xfId="12" applyNumberFormat="1" applyFont="1" applyAlignment="1">
      <alignment horizontal="center" vertical="center"/>
    </xf>
    <xf numFmtId="10" fontId="30" fillId="0" borderId="0" xfId="12" applyNumberFormat="1" applyFont="1" applyAlignment="1">
      <alignment horizontal="right" vertical="center" wrapText="1"/>
    </xf>
    <xf numFmtId="0" fontId="30" fillId="0" borderId="1" xfId="12" quotePrefix="1" applyFont="1" applyBorder="1" applyAlignment="1">
      <alignment horizontal="left"/>
    </xf>
    <xf numFmtId="3" fontId="30" fillId="0" borderId="0" xfId="12" applyNumberFormat="1" applyFont="1"/>
    <xf numFmtId="0" fontId="30" fillId="0" borderId="3" xfId="12" quotePrefix="1" applyFont="1" applyBorder="1" applyAlignment="1">
      <alignment horizontal="left"/>
    </xf>
    <xf numFmtId="0" fontId="30" fillId="0" borderId="4" xfId="12" applyFont="1" applyBorder="1"/>
    <xf numFmtId="3" fontId="30" fillId="0" borderId="4" xfId="12" applyNumberFormat="1" applyFont="1" applyBorder="1"/>
    <xf numFmtId="0" fontId="30" fillId="0" borderId="4" xfId="12" applyFont="1" applyBorder="1" applyAlignment="1">
      <alignment horizontal="center"/>
    </xf>
    <xf numFmtId="0" fontId="30" fillId="0" borderId="4" xfId="12" applyFont="1" applyBorder="1" applyAlignment="1">
      <alignment horizontal="left"/>
    </xf>
    <xf numFmtId="2" fontId="30" fillId="0" borderId="4" xfId="12" applyNumberFormat="1" applyFont="1" applyBorder="1"/>
    <xf numFmtId="0" fontId="30" fillId="0" borderId="5" xfId="12" applyFont="1" applyBorder="1"/>
    <xf numFmtId="0" fontId="30" fillId="0" borderId="0" xfId="12" quotePrefix="1" applyFont="1" applyAlignment="1">
      <alignment horizontal="left"/>
    </xf>
    <xf numFmtId="0" fontId="30" fillId="0" borderId="0" xfId="12" applyFont="1" applyAlignment="1">
      <alignment horizontal="left"/>
    </xf>
    <xf numFmtId="0" fontId="31" fillId="0" borderId="0" xfId="12" applyFont="1" applyAlignment="1">
      <alignment horizontal="centerContinuous"/>
    </xf>
    <xf numFmtId="0" fontId="30" fillId="0" borderId="6" xfId="12" applyFont="1" applyBorder="1" applyAlignment="1">
      <alignment horizontal="center"/>
    </xf>
    <xf numFmtId="0" fontId="30" fillId="0" borderId="7" xfId="12" applyFont="1" applyBorder="1" applyAlignment="1">
      <alignment horizontal="center"/>
    </xf>
    <xf numFmtId="0" fontId="30" fillId="0" borderId="7" xfId="12" applyFont="1" applyBorder="1" applyAlignment="1">
      <alignment horizontal="right" vertical="center"/>
    </xf>
    <xf numFmtId="0" fontId="31" fillId="0" borderId="7" xfId="12" applyFont="1" applyBorder="1"/>
    <xf numFmtId="0" fontId="30" fillId="0" borderId="7" xfId="12" applyFont="1" applyBorder="1" applyAlignment="1">
      <alignment vertical="center"/>
    </xf>
    <xf numFmtId="0" fontId="30" fillId="0" borderId="8" xfId="12" applyFont="1" applyBorder="1" applyAlignment="1">
      <alignment vertical="center"/>
    </xf>
    <xf numFmtId="0" fontId="30" fillId="0" borderId="0" xfId="12" applyFont="1" applyAlignment="1">
      <alignment horizontal="centerContinuous"/>
    </xf>
    <xf numFmtId="0" fontId="30" fillId="0" borderId="8" xfId="12" applyFont="1" applyBorder="1" applyAlignment="1">
      <alignment horizontal="center"/>
    </xf>
    <xf numFmtId="0" fontId="30" fillId="0" borderId="0" xfId="12" applyFont="1" applyAlignment="1">
      <alignment horizontal="right" vertical="center"/>
    </xf>
    <xf numFmtId="0" fontId="31" fillId="0" borderId="0" xfId="12" applyFont="1" applyAlignment="1">
      <alignment horizontal="center"/>
    </xf>
    <xf numFmtId="0" fontId="30" fillId="0" borderId="2" xfId="12" applyFont="1" applyBorder="1" applyAlignment="1">
      <alignment vertical="center"/>
    </xf>
    <xf numFmtId="0" fontId="31" fillId="0" borderId="0" xfId="12" applyFont="1"/>
    <xf numFmtId="0" fontId="30" fillId="0" borderId="2" xfId="12" applyFont="1" applyBorder="1" applyAlignment="1">
      <alignment horizontal="center" vertical="center"/>
    </xf>
    <xf numFmtId="3" fontId="30" fillId="0" borderId="0" xfId="12" applyNumberFormat="1" applyFont="1" applyAlignment="1">
      <alignment horizontal="right" vertical="center"/>
    </xf>
    <xf numFmtId="0" fontId="31" fillId="0" borderId="0" xfId="12" applyFont="1" applyAlignment="1">
      <alignment vertical="center"/>
    </xf>
    <xf numFmtId="3" fontId="30" fillId="0" borderId="0" xfId="12" applyNumberFormat="1" applyFont="1" applyAlignment="1">
      <alignment vertical="center"/>
    </xf>
    <xf numFmtId="3" fontId="30" fillId="0" borderId="2" xfId="12" applyNumberFormat="1" applyFont="1" applyBorder="1" applyAlignment="1">
      <alignment horizontal="center"/>
    </xf>
    <xf numFmtId="3" fontId="30" fillId="0" borderId="1" xfId="12" applyNumberFormat="1" applyFont="1" applyBorder="1"/>
    <xf numFmtId="0" fontId="31" fillId="0" borderId="0" xfId="12" applyFont="1" applyAlignment="1">
      <alignment horizontal="justify" vertical="center" wrapText="1"/>
    </xf>
    <xf numFmtId="3" fontId="32" fillId="0" borderId="0" xfId="12" applyNumberFormat="1" applyFont="1"/>
    <xf numFmtId="0" fontId="30" fillId="0" borderId="0" xfId="12" applyFont="1" applyAlignment="1">
      <alignment horizontal="left" vertical="center" wrapText="1"/>
    </xf>
    <xf numFmtId="0" fontId="31" fillId="0" borderId="0" xfId="12" applyFont="1" applyAlignment="1">
      <alignment horizontal="left" vertical="center" wrapText="1"/>
    </xf>
    <xf numFmtId="0" fontId="33" fillId="0" borderId="0" xfId="12" applyFont="1" applyAlignment="1">
      <alignment vertical="center"/>
    </xf>
    <xf numFmtId="0" fontId="31" fillId="0" borderId="0" xfId="12" applyFont="1" applyAlignment="1">
      <alignment horizontal="left"/>
    </xf>
    <xf numFmtId="0" fontId="30" fillId="0" borderId="0" xfId="12" applyFont="1" applyAlignment="1">
      <alignment vertical="center"/>
    </xf>
    <xf numFmtId="3" fontId="30" fillId="0" borderId="2" xfId="12" applyNumberFormat="1" applyFont="1" applyBorder="1"/>
    <xf numFmtId="0" fontId="30" fillId="0" borderId="3" xfId="12" applyFont="1" applyBorder="1" applyAlignment="1">
      <alignment horizontal="centerContinuous"/>
    </xf>
    <xf numFmtId="3" fontId="30" fillId="0" borderId="5" xfId="12" applyNumberFormat="1" applyFont="1" applyBorder="1"/>
    <xf numFmtId="0" fontId="30" fillId="0" borderId="0" xfId="12" applyFont="1" applyAlignment="1">
      <alignment horizontal="right"/>
    </xf>
    <xf numFmtId="0" fontId="30" fillId="0" borderId="3" xfId="12" applyFont="1" applyBorder="1" applyAlignment="1">
      <alignment horizontal="right"/>
    </xf>
    <xf numFmtId="0" fontId="30" fillId="0" borderId="4" xfId="12" applyFont="1" applyBorder="1" applyAlignment="1">
      <alignment vertical="top" wrapText="1"/>
    </xf>
    <xf numFmtId="0" fontId="33" fillId="0" borderId="4" xfId="12" applyFont="1" applyBorder="1" applyAlignment="1">
      <alignment horizontal="right"/>
    </xf>
    <xf numFmtId="0" fontId="34" fillId="0" borderId="0" xfId="12" applyFont="1" applyAlignment="1">
      <alignment horizontal="centerContinuous"/>
    </xf>
    <xf numFmtId="0" fontId="34" fillId="0" borderId="0" xfId="12" applyFont="1" applyAlignment="1">
      <alignment horizontal="left"/>
    </xf>
    <xf numFmtId="0" fontId="34" fillId="0" borderId="0" xfId="12" quotePrefix="1" applyFont="1" applyAlignment="1">
      <alignment horizontal="left"/>
    </xf>
    <xf numFmtId="0" fontId="34" fillId="0" borderId="0" xfId="12" applyFont="1" applyAlignment="1">
      <alignment horizontal="right"/>
    </xf>
    <xf numFmtId="3" fontId="34" fillId="0" borderId="0" xfId="12" applyNumberFormat="1" applyFont="1" applyAlignment="1">
      <alignment horizontal="right"/>
    </xf>
    <xf numFmtId="0" fontId="34" fillId="0" borderId="0" xfId="12" applyFont="1" applyAlignment="1">
      <alignment horizontal="center"/>
    </xf>
    <xf numFmtId="0" fontId="30" fillId="0" borderId="2" xfId="12" quotePrefix="1" applyFont="1" applyBorder="1"/>
    <xf numFmtId="0" fontId="34" fillId="0" borderId="0" xfId="12" applyFont="1"/>
    <xf numFmtId="0" fontId="30" fillId="0" borderId="2" xfId="12" quotePrefix="1" applyFont="1" applyBorder="1" applyAlignment="1">
      <alignment horizontal="left"/>
    </xf>
    <xf numFmtId="0" fontId="30" fillId="0" borderId="3" xfId="12" applyFont="1" applyBorder="1"/>
    <xf numFmtId="0" fontId="30" fillId="0" borderId="6" xfId="12" applyFont="1" applyBorder="1"/>
    <xf numFmtId="0" fontId="30" fillId="0" borderId="7" xfId="12" applyFont="1" applyBorder="1" applyAlignment="1">
      <alignment horizontal="left"/>
    </xf>
    <xf numFmtId="0" fontId="30" fillId="0" borderId="7" xfId="12" quotePrefix="1" applyFont="1" applyBorder="1" applyAlignment="1">
      <alignment horizontal="left"/>
    </xf>
    <xf numFmtId="3" fontId="30" fillId="0" borderId="7" xfId="12" applyNumberFormat="1" applyFont="1" applyBorder="1" applyAlignment="1">
      <alignment horizontal="right"/>
    </xf>
    <xf numFmtId="3" fontId="30" fillId="0" borderId="0" xfId="12" applyNumberFormat="1" applyFont="1" applyAlignment="1">
      <alignment horizontal="left"/>
    </xf>
    <xf numFmtId="3" fontId="30" fillId="0" borderId="0" xfId="12" applyNumberFormat="1" applyFont="1" applyAlignment="1">
      <alignment horizontal="right"/>
    </xf>
    <xf numFmtId="0" fontId="35" fillId="0" borderId="0" xfId="12" applyFont="1" applyAlignment="1">
      <alignment horizontal="center" vertical="center" textRotation="90"/>
    </xf>
    <xf numFmtId="0" fontId="36" fillId="0" borderId="0" xfId="12" applyFont="1"/>
    <xf numFmtId="0" fontId="37" fillId="0" borderId="0" xfId="12" applyFont="1" applyAlignment="1">
      <alignment horizontal="center" vertical="center"/>
    </xf>
    <xf numFmtId="0" fontId="38" fillId="0" borderId="0" xfId="12" applyFont="1" applyAlignment="1">
      <alignment horizontal="justify"/>
    </xf>
    <xf numFmtId="0" fontId="39" fillId="0" borderId="0" xfId="12" applyFont="1" applyAlignment="1">
      <alignment horizontal="justify" vertical="center" wrapText="1"/>
    </xf>
    <xf numFmtId="0" fontId="40" fillId="0" borderId="0" xfId="12" applyFont="1" applyAlignment="1">
      <alignment horizontal="center" vertical="center" wrapText="1"/>
    </xf>
    <xf numFmtId="0" fontId="36" fillId="0" borderId="0" xfId="12" applyFont="1" applyAlignment="1">
      <alignment horizontal="justify" vertical="center"/>
    </xf>
    <xf numFmtId="0" fontId="40" fillId="0" borderId="0" xfId="12" applyFont="1" applyAlignment="1">
      <alignment horizontal="center" vertical="center"/>
    </xf>
    <xf numFmtId="0" fontId="39" fillId="0" borderId="0" xfId="12" applyFont="1" applyAlignment="1">
      <alignment horizontal="justify" vertical="center"/>
    </xf>
    <xf numFmtId="0" fontId="41" fillId="0" borderId="0" xfId="12" applyFont="1" applyAlignment="1">
      <alignment vertical="center"/>
    </xf>
    <xf numFmtId="0" fontId="42" fillId="0" borderId="0" xfId="12" applyFont="1" applyAlignment="1">
      <alignment horizontal="justify" vertical="center"/>
    </xf>
    <xf numFmtId="0" fontId="43" fillId="0" borderId="9" xfId="12" applyFont="1" applyBorder="1" applyAlignment="1">
      <alignment horizontal="justify"/>
    </xf>
    <xf numFmtId="0" fontId="30" fillId="0" borderId="0" xfId="12" quotePrefix="1" applyFont="1" applyAlignment="1">
      <alignment vertical="center" wrapText="1"/>
    </xf>
    <xf numFmtId="3" fontId="30" fillId="0" borderId="0" xfId="12" quotePrefix="1" applyNumberFormat="1" applyFont="1" applyAlignment="1">
      <alignment vertical="center" wrapText="1"/>
    </xf>
    <xf numFmtId="0" fontId="31" fillId="0" borderId="0" xfId="12" applyFont="1" applyAlignment="1">
      <alignment vertical="center" wrapText="1"/>
    </xf>
    <xf numFmtId="0" fontId="30" fillId="0" borderId="0" xfId="12" quotePrefix="1" applyFont="1"/>
    <xf numFmtId="0" fontId="30" fillId="0" borderId="0" xfId="12" quotePrefix="1" applyFont="1" applyAlignment="1">
      <alignment horizontal="right"/>
    </xf>
    <xf numFmtId="0" fontId="30" fillId="0" borderId="7" xfId="12" applyFont="1" applyBorder="1"/>
    <xf numFmtId="0" fontId="30" fillId="0" borderId="5" xfId="12" quotePrefix="1" applyFont="1" applyBorder="1"/>
    <xf numFmtId="0" fontId="38" fillId="4" borderId="0" xfId="12" applyFont="1" applyFill="1" applyAlignment="1">
      <alignment horizontal="justify"/>
    </xf>
    <xf numFmtId="0" fontId="12" fillId="0" borderId="0" xfId="12" applyFont="1" applyAlignment="1">
      <alignment vertical="center"/>
    </xf>
    <xf numFmtId="0" fontId="12" fillId="0" borderId="0" xfId="12" applyFont="1" applyAlignment="1">
      <alignment vertical="center" wrapText="1"/>
    </xf>
    <xf numFmtId="0" fontId="18" fillId="0" borderId="0" xfId="12" applyFont="1" applyAlignment="1">
      <alignment vertical="center" wrapText="1"/>
    </xf>
    <xf numFmtId="0" fontId="25" fillId="0" borderId="0" xfId="12" applyFont="1" applyAlignment="1">
      <alignment vertical="center" wrapText="1"/>
    </xf>
    <xf numFmtId="0" fontId="19" fillId="0" borderId="0" xfId="12" applyFont="1" applyAlignment="1">
      <alignment vertical="center" wrapText="1"/>
    </xf>
    <xf numFmtId="0" fontId="26" fillId="0" borderId="0" xfId="12" applyFont="1" applyAlignment="1">
      <alignment vertical="center" wrapText="1"/>
    </xf>
    <xf numFmtId="0" fontId="16" fillId="0" borderId="0" xfId="12" applyFont="1"/>
    <xf numFmtId="0" fontId="46" fillId="0" borderId="0" xfId="0" applyFont="1"/>
    <xf numFmtId="0" fontId="46"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vertical="center" wrapText="1"/>
    </xf>
    <xf numFmtId="3" fontId="48" fillId="0" borderId="0" xfId="0" applyNumberFormat="1" applyFont="1" applyAlignment="1">
      <alignment horizontal="center" vertical="center" wrapText="1"/>
    </xf>
    <xf numFmtId="10" fontId="48" fillId="0" borderId="0" xfId="0" applyNumberFormat="1" applyFont="1" applyAlignment="1">
      <alignment horizontal="center" vertical="center" wrapText="1"/>
    </xf>
    <xf numFmtId="9" fontId="48" fillId="0" borderId="0" xfId="0" applyNumberFormat="1" applyFont="1" applyAlignment="1">
      <alignment horizontal="center" vertical="center" wrapText="1"/>
    </xf>
    <xf numFmtId="0" fontId="49" fillId="0" borderId="0" xfId="0" applyFont="1" applyAlignment="1">
      <alignment vertical="center" wrapText="1"/>
    </xf>
    <xf numFmtId="0" fontId="51" fillId="0" borderId="0" xfId="0" applyFont="1"/>
    <xf numFmtId="0" fontId="49" fillId="0" borderId="0" xfId="0" applyFont="1"/>
    <xf numFmtId="0" fontId="54" fillId="0" borderId="0" xfId="0" applyFont="1" applyAlignment="1">
      <alignment horizontal="right"/>
    </xf>
    <xf numFmtId="3" fontId="54" fillId="0" borderId="0" xfId="0" applyNumberFormat="1" applyFont="1" applyAlignment="1">
      <alignment horizontal="center"/>
    </xf>
    <xf numFmtId="0" fontId="50" fillId="0" borderId="0" xfId="0" applyFont="1" applyAlignment="1">
      <alignment horizontal="center" vertical="center" wrapText="1"/>
    </xf>
    <xf numFmtId="0" fontId="57" fillId="0" borderId="0" xfId="0" applyFont="1"/>
    <xf numFmtId="0" fontId="57" fillId="0" borderId="0" xfId="0" applyFont="1" applyAlignment="1">
      <alignment vertical="center" wrapText="1"/>
    </xf>
    <xf numFmtId="0" fontId="58" fillId="0" borderId="0" xfId="0" applyFont="1" applyAlignment="1">
      <alignment horizontal="center" vertical="center" wrapText="1"/>
    </xf>
    <xf numFmtId="0" fontId="51" fillId="0" borderId="0" xfId="0" applyFont="1" applyAlignment="1">
      <alignment vertical="center" wrapText="1"/>
    </xf>
    <xf numFmtId="0" fontId="52" fillId="0" borderId="13" xfId="0" applyFont="1" applyBorder="1" applyAlignment="1">
      <alignment vertical="center" wrapText="1"/>
    </xf>
    <xf numFmtId="0" fontId="52" fillId="0" borderId="12" xfId="0" applyFont="1" applyBorder="1" applyAlignment="1">
      <alignment horizontal="right" vertical="center" wrapText="1"/>
    </xf>
    <xf numFmtId="0" fontId="52" fillId="0" borderId="14" xfId="0" applyFont="1" applyBorder="1" applyAlignment="1">
      <alignment horizontal="right" vertical="center" wrapText="1"/>
    </xf>
    <xf numFmtId="0" fontId="50" fillId="0" borderId="14" xfId="0" applyFont="1" applyBorder="1" applyAlignment="1">
      <alignment horizontal="right" vertical="center" wrapText="1"/>
    </xf>
    <xf numFmtId="3" fontId="52" fillId="0" borderId="14" xfId="0" applyNumberFormat="1" applyFont="1" applyBorder="1" applyAlignment="1">
      <alignment horizontal="right" vertical="center" wrapText="1"/>
    </xf>
    <xf numFmtId="3" fontId="50" fillId="0" borderId="14" xfId="0" applyNumberFormat="1" applyFont="1" applyBorder="1" applyAlignment="1">
      <alignment horizontal="right" vertical="center" wrapText="1"/>
    </xf>
    <xf numFmtId="0" fontId="52" fillId="0" borderId="15" xfId="0" applyFont="1" applyBorder="1" applyAlignment="1">
      <alignment horizontal="right" vertical="center" wrapText="1"/>
    </xf>
    <xf numFmtId="3" fontId="50" fillId="0" borderId="12" xfId="0" applyNumberFormat="1" applyFont="1" applyBorder="1" applyAlignment="1">
      <alignment horizontal="right" vertical="center" wrapText="1"/>
    </xf>
    <xf numFmtId="3" fontId="52" fillId="0" borderId="12" xfId="0" applyNumberFormat="1" applyFont="1" applyBorder="1" applyAlignment="1">
      <alignment horizontal="right" vertical="center" wrapText="1"/>
    </xf>
    <xf numFmtId="0" fontId="50" fillId="0" borderId="12" xfId="0" applyFont="1" applyBorder="1" applyAlignment="1">
      <alignment horizontal="right" vertical="center" wrapText="1"/>
    </xf>
    <xf numFmtId="0" fontId="51" fillId="0" borderId="16" xfId="0" applyFont="1" applyBorder="1" applyAlignment="1">
      <alignment vertical="center" wrapText="1"/>
    </xf>
    <xf numFmtId="0" fontId="50" fillId="6" borderId="15" xfId="0" applyFont="1" applyFill="1" applyBorder="1" applyAlignment="1">
      <alignment horizontal="right" vertical="center" wrapText="1"/>
    </xf>
    <xf numFmtId="0" fontId="59" fillId="0" borderId="0" xfId="0" applyFont="1"/>
    <xf numFmtId="0" fontId="50" fillId="7" borderId="13" xfId="0" applyFont="1" applyFill="1" applyBorder="1" applyAlignment="1">
      <alignment horizontal="right" vertical="center" wrapText="1"/>
    </xf>
    <xf numFmtId="3" fontId="50" fillId="7" borderId="12" xfId="0" applyNumberFormat="1" applyFont="1" applyFill="1" applyBorder="1" applyAlignment="1">
      <alignment horizontal="right" vertical="center" wrapText="1"/>
    </xf>
    <xf numFmtId="3" fontId="50" fillId="7" borderId="14" xfId="0" applyNumberFormat="1" applyFont="1" applyFill="1" applyBorder="1" applyAlignment="1">
      <alignment horizontal="right" vertical="center" wrapText="1"/>
    </xf>
    <xf numFmtId="0" fontId="50" fillId="7" borderId="14" xfId="0" applyFont="1" applyFill="1" applyBorder="1" applyAlignment="1">
      <alignment horizontal="right" vertical="center" wrapText="1"/>
    </xf>
    <xf numFmtId="0" fontId="50" fillId="7" borderId="15" xfId="0" applyFont="1" applyFill="1" applyBorder="1" applyAlignment="1">
      <alignment horizontal="right" vertical="center" wrapText="1"/>
    </xf>
    <xf numFmtId="0" fontId="50" fillId="7" borderId="13" xfId="0" applyFont="1" applyFill="1" applyBorder="1" applyAlignment="1">
      <alignment horizontal="left" vertical="center" wrapText="1"/>
    </xf>
    <xf numFmtId="0" fontId="61" fillId="0" borderId="0" xfId="0" applyFont="1" applyAlignment="1">
      <alignment horizontal="center" vertical="center" wrapText="1"/>
    </xf>
    <xf numFmtId="0" fontId="61" fillId="0" borderId="0" xfId="0" applyFont="1" applyAlignment="1">
      <alignment vertical="center" wrapText="1"/>
    </xf>
    <xf numFmtId="3" fontId="61" fillId="0" borderId="0" xfId="0" applyNumberFormat="1" applyFont="1" applyAlignment="1">
      <alignment horizontal="center" vertical="center" wrapText="1"/>
    </xf>
    <xf numFmtId="0" fontId="61" fillId="0" borderId="0" xfId="0" applyFont="1" applyAlignment="1">
      <alignment horizontal="left" vertical="center" wrapText="1"/>
    </xf>
    <xf numFmtId="0" fontId="63" fillId="0" borderId="0" xfId="0" applyFont="1"/>
    <xf numFmtId="0" fontId="65" fillId="0" borderId="0" xfId="0" applyFont="1" applyAlignment="1">
      <alignment vertical="center" wrapText="1"/>
    </xf>
    <xf numFmtId="0" fontId="67" fillId="0" borderId="0" xfId="0" applyFont="1" applyAlignment="1">
      <alignment horizontal="center" vertical="center" wrapText="1"/>
    </xf>
    <xf numFmtId="0" fontId="51" fillId="0" borderId="0" xfId="0" applyFont="1" applyAlignment="1">
      <alignment horizontal="center" vertical="center" wrapText="1"/>
    </xf>
    <xf numFmtId="0" fontId="68" fillId="0" borderId="13" xfId="0" applyFont="1" applyBorder="1" applyAlignment="1">
      <alignment horizontal="center" vertical="center" wrapText="1"/>
    </xf>
    <xf numFmtId="3" fontId="53" fillId="0" borderId="13" xfId="0" applyNumberFormat="1" applyFont="1" applyBorder="1" applyAlignment="1">
      <alignment horizontal="right" vertical="center" wrapText="1"/>
    </xf>
    <xf numFmtId="3" fontId="68" fillId="0" borderId="13" xfId="0" applyNumberFormat="1" applyFont="1" applyBorder="1" applyAlignment="1">
      <alignment horizontal="right" vertical="center" wrapText="1"/>
    </xf>
    <xf numFmtId="0" fontId="68" fillId="0" borderId="13" xfId="0" applyFont="1" applyBorder="1" applyAlignment="1">
      <alignment horizontal="right" vertical="center" wrapText="1"/>
    </xf>
    <xf numFmtId="0" fontId="53" fillId="0" borderId="0" xfId="0" applyFont="1"/>
    <xf numFmtId="0" fontId="68" fillId="7" borderId="13" xfId="0" applyFont="1" applyFill="1" applyBorder="1" applyAlignment="1">
      <alignment horizontal="right" vertical="center" wrapText="1"/>
    </xf>
    <xf numFmtId="3" fontId="68" fillId="7" borderId="13" xfId="0" applyNumberFormat="1" applyFont="1" applyFill="1" applyBorder="1" applyAlignment="1">
      <alignment horizontal="right" vertical="center" wrapText="1"/>
    </xf>
    <xf numFmtId="0" fontId="71" fillId="0" borderId="0" xfId="0" applyFont="1" applyAlignment="1">
      <alignment vertical="center" wrapText="1"/>
    </xf>
    <xf numFmtId="3" fontId="71" fillId="0" borderId="0" xfId="0" applyNumberFormat="1" applyFont="1" applyAlignment="1">
      <alignment vertical="center" wrapText="1"/>
    </xf>
    <xf numFmtId="0" fontId="72" fillId="0" borderId="0" xfId="0" applyFont="1" applyAlignment="1">
      <alignment horizontal="left"/>
    </xf>
    <xf numFmtId="0" fontId="73" fillId="0" borderId="0" xfId="0" applyFont="1" applyAlignment="1">
      <alignment vertical="center" wrapText="1"/>
    </xf>
    <xf numFmtId="0" fontId="70" fillId="0" borderId="0" xfId="0" applyFont="1" applyAlignment="1">
      <alignment horizontal="center" vertical="center" wrapText="1"/>
    </xf>
    <xf numFmtId="0" fontId="74" fillId="0" borderId="0" xfId="0" applyFont="1" applyAlignment="1">
      <alignment vertical="center" wrapText="1"/>
    </xf>
    <xf numFmtId="3" fontId="74" fillId="0" borderId="0" xfId="0" applyNumberFormat="1" applyFont="1" applyAlignment="1">
      <alignment horizontal="center" vertical="center" wrapText="1"/>
    </xf>
    <xf numFmtId="0" fontId="74" fillId="0" borderId="0" xfId="0" applyFont="1" applyAlignment="1">
      <alignment vertical="top" wrapText="1"/>
    </xf>
    <xf numFmtId="0" fontId="74" fillId="0" borderId="0" xfId="0" applyFont="1" applyAlignment="1">
      <alignment horizontal="center" vertical="center" wrapText="1"/>
    </xf>
    <xf numFmtId="0" fontId="70" fillId="0" borderId="0" xfId="0" applyFont="1" applyAlignment="1">
      <alignment horizontal="left"/>
    </xf>
    <xf numFmtId="0" fontId="51" fillId="0" borderId="0" xfId="0" applyFont="1" applyAlignment="1">
      <alignment horizontal="left"/>
    </xf>
    <xf numFmtId="0" fontId="75" fillId="0" borderId="0" xfId="0" applyFont="1" applyAlignment="1">
      <alignment horizontal="left"/>
    </xf>
    <xf numFmtId="0" fontId="10" fillId="0" borderId="0" xfId="0" applyFont="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0" xfId="0" applyFont="1" applyAlignment="1">
      <alignment horizontal="left"/>
    </xf>
    <xf numFmtId="0" fontId="78" fillId="0" borderId="0" xfId="0" applyFont="1" applyAlignment="1">
      <alignment horizontal="left"/>
    </xf>
    <xf numFmtId="0" fontId="50" fillId="0" borderId="0" xfId="0" applyFont="1" applyAlignment="1">
      <alignment horizontal="right"/>
    </xf>
    <xf numFmtId="0" fontId="50" fillId="0" borderId="0" xfId="0" applyFont="1" applyAlignment="1">
      <alignment horizontal="center"/>
    </xf>
    <xf numFmtId="3" fontId="50" fillId="0" borderId="0" xfId="0" applyNumberFormat="1" applyFont="1" applyAlignment="1">
      <alignment horizontal="center"/>
    </xf>
    <xf numFmtId="0" fontId="3" fillId="0" borderId="0" xfId="0" applyFont="1"/>
    <xf numFmtId="0" fontId="50" fillId="0" borderId="13" xfId="0" applyFont="1" applyBorder="1" applyAlignment="1">
      <alignment vertical="center" wrapText="1"/>
    </xf>
    <xf numFmtId="0" fontId="52" fillId="0" borderId="0" xfId="0" applyFont="1" applyAlignment="1">
      <alignment horizontal="center" vertical="center" wrapText="1"/>
    </xf>
    <xf numFmtId="0" fontId="50" fillId="0" borderId="0" xfId="0" applyFont="1" applyAlignment="1">
      <alignment horizontal="right" vertical="center" wrapText="1"/>
    </xf>
    <xf numFmtId="0" fontId="50" fillId="0" borderId="15" xfId="0" applyFont="1" applyBorder="1" applyAlignment="1">
      <alignment horizontal="right" vertical="center" wrapText="1"/>
    </xf>
    <xf numFmtId="0" fontId="50" fillId="7" borderId="12" xfId="0" applyFont="1" applyFill="1" applyBorder="1" applyAlignment="1">
      <alignment horizontal="right" vertical="center" wrapText="1"/>
    </xf>
    <xf numFmtId="0" fontId="51" fillId="0" borderId="0" xfId="0" applyFont="1" applyAlignment="1">
      <alignment horizontal="right" vertical="center" wrapText="1"/>
    </xf>
    <xf numFmtId="0" fontId="50" fillId="0" borderId="0" xfId="0" applyFont="1" applyAlignment="1">
      <alignment horizontal="left" vertical="center" wrapText="1"/>
    </xf>
    <xf numFmtId="0" fontId="80" fillId="0" borderId="0" xfId="0" applyFont="1" applyAlignment="1">
      <alignment vertical="center" wrapText="1"/>
    </xf>
    <xf numFmtId="0" fontId="50" fillId="0" borderId="16" xfId="0" applyFont="1" applyBorder="1" applyAlignment="1">
      <alignment horizontal="center" vertical="center" wrapText="1"/>
    </xf>
    <xf numFmtId="0" fontId="81" fillId="0" borderId="0" xfId="0" applyFont="1" applyAlignment="1">
      <alignment horizontal="center" vertical="center" wrapText="1"/>
    </xf>
    <xf numFmtId="0" fontId="81" fillId="0" borderId="0" xfId="0" applyFont="1" applyAlignment="1">
      <alignment vertical="center" wrapText="1"/>
    </xf>
    <xf numFmtId="3" fontId="81" fillId="0" borderId="0" xfId="0" applyNumberFormat="1" applyFont="1" applyAlignment="1">
      <alignment horizontal="center" vertical="center" wrapText="1"/>
    </xf>
    <xf numFmtId="0" fontId="83" fillId="0" borderId="0" xfId="0" applyFont="1" applyAlignment="1">
      <alignment vertical="center" wrapText="1"/>
    </xf>
    <xf numFmtId="0" fontId="85" fillId="0" borderId="0" xfId="0" applyFont="1"/>
    <xf numFmtId="0" fontId="50" fillId="0" borderId="0" xfId="0" applyFont="1" applyAlignment="1">
      <alignment vertical="center" wrapText="1"/>
    </xf>
    <xf numFmtId="0" fontId="68" fillId="0" borderId="0" xfId="0" applyFont="1" applyAlignment="1">
      <alignment horizontal="center" vertical="center" wrapText="1"/>
    </xf>
    <xf numFmtId="0" fontId="54" fillId="0" borderId="0" xfId="0" applyFont="1" applyAlignment="1">
      <alignment horizontal="right" vertical="center" wrapText="1"/>
    </xf>
    <xf numFmtId="0" fontId="87" fillId="0" borderId="0" xfId="0" applyFont="1"/>
    <xf numFmtId="0" fontId="54" fillId="7" borderId="13" xfId="0" applyFont="1" applyFill="1" applyBorder="1" applyAlignment="1">
      <alignment horizontal="center" vertical="center" wrapText="1"/>
    </xf>
    <xf numFmtId="3" fontId="54" fillId="7" borderId="12" xfId="0" applyNumberFormat="1" applyFont="1" applyFill="1" applyBorder="1" applyAlignment="1">
      <alignment horizontal="right" vertical="center" wrapText="1"/>
    </xf>
    <xf numFmtId="0" fontId="54" fillId="7" borderId="14" xfId="0" applyFont="1" applyFill="1" applyBorder="1" applyAlignment="1">
      <alignment horizontal="right" vertical="center" wrapText="1"/>
    </xf>
    <xf numFmtId="10" fontId="54" fillId="7" borderId="15" xfId="0" applyNumberFormat="1" applyFont="1" applyFill="1" applyBorder="1" applyAlignment="1">
      <alignment horizontal="right" vertical="center" wrapText="1"/>
    </xf>
    <xf numFmtId="0" fontId="54" fillId="7" borderId="12" xfId="0" applyFont="1" applyFill="1" applyBorder="1" applyAlignment="1">
      <alignment horizontal="right" vertical="center" wrapText="1"/>
    </xf>
    <xf numFmtId="3" fontId="54" fillId="7" borderId="14" xfId="0" applyNumberFormat="1" applyFont="1" applyFill="1" applyBorder="1" applyAlignment="1">
      <alignment horizontal="right" vertical="center" wrapText="1"/>
    </xf>
    <xf numFmtId="3" fontId="54" fillId="7" borderId="13" xfId="0" applyNumberFormat="1" applyFont="1" applyFill="1" applyBorder="1" applyAlignment="1">
      <alignment horizontal="right" vertical="center" wrapText="1"/>
    </xf>
    <xf numFmtId="0" fontId="54" fillId="7" borderId="13" xfId="0" applyFont="1" applyFill="1" applyBorder="1" applyAlignment="1">
      <alignment horizontal="right" vertical="center" wrapText="1"/>
    </xf>
    <xf numFmtId="0" fontId="54" fillId="0" borderId="13" xfId="0" applyFont="1" applyBorder="1" applyAlignment="1">
      <alignment horizontal="center" vertical="center" wrapText="1"/>
    </xf>
    <xf numFmtId="3" fontId="54" fillId="0" borderId="12" xfId="0" applyNumberFormat="1" applyFont="1" applyBorder="1" applyAlignment="1">
      <alignment horizontal="right" vertical="center" wrapText="1"/>
    </xf>
    <xf numFmtId="3" fontId="54" fillId="0" borderId="14" xfId="0" applyNumberFormat="1" applyFont="1" applyBorder="1" applyAlignment="1">
      <alignment horizontal="right" vertical="center" wrapText="1"/>
    </xf>
    <xf numFmtId="10" fontId="54" fillId="0" borderId="15" xfId="0" applyNumberFormat="1" applyFont="1" applyBorder="1" applyAlignment="1">
      <alignment horizontal="right" vertical="center" wrapText="1"/>
    </xf>
    <xf numFmtId="0" fontId="54" fillId="0" borderId="14" xfId="0" applyFont="1" applyBorder="1" applyAlignment="1">
      <alignment horizontal="right" vertical="center" wrapText="1"/>
    </xf>
    <xf numFmtId="3" fontId="54" fillId="0" borderId="13" xfId="0" applyNumberFormat="1" applyFont="1" applyBorder="1" applyAlignment="1">
      <alignment horizontal="right" vertical="center" wrapText="1"/>
    </xf>
    <xf numFmtId="0" fontId="68" fillId="7" borderId="13" xfId="0" applyFont="1" applyFill="1" applyBorder="1" applyAlignment="1">
      <alignment horizontal="center" vertical="center" wrapText="1"/>
    </xf>
    <xf numFmtId="0" fontId="54" fillId="0" borderId="0" xfId="0" applyFont="1" applyAlignment="1">
      <alignment horizontal="center" vertical="center"/>
    </xf>
    <xf numFmtId="3" fontId="54" fillId="0" borderId="0" xfId="0" applyNumberFormat="1" applyFont="1" applyAlignment="1">
      <alignment horizontal="center" vertical="center"/>
    </xf>
    <xf numFmtId="0" fontId="47" fillId="0" borderId="0" xfId="0" applyFont="1" applyAlignment="1">
      <alignment vertical="center" wrapText="1"/>
    </xf>
    <xf numFmtId="0" fontId="89" fillId="0" borderId="13" xfId="0" applyFont="1" applyBorder="1" applyAlignment="1">
      <alignment horizontal="left" vertical="center" wrapText="1"/>
    </xf>
    <xf numFmtId="0" fontId="90" fillId="0" borderId="0" xfId="0" applyFont="1" applyAlignment="1">
      <alignment horizontal="left" vertical="center" wrapText="1"/>
    </xf>
    <xf numFmtId="0" fontId="90" fillId="0" borderId="0" xfId="0" applyFont="1" applyAlignment="1">
      <alignment horizontal="center" vertical="center" wrapText="1"/>
    </xf>
    <xf numFmtId="3" fontId="51" fillId="0" borderId="12" xfId="0" applyNumberFormat="1" applyFont="1" applyBorder="1" applyAlignment="1">
      <alignment horizontal="center" vertical="center" wrapText="1"/>
    </xf>
    <xf numFmtId="3" fontId="51" fillId="0" borderId="14" xfId="0" applyNumberFormat="1" applyFont="1" applyBorder="1" applyAlignment="1">
      <alignment horizontal="center" vertical="center" wrapText="1"/>
    </xf>
    <xf numFmtId="3" fontId="89" fillId="0" borderId="15" xfId="0" applyNumberFormat="1" applyFont="1" applyBorder="1" applyAlignment="1">
      <alignment horizontal="center" vertical="center" wrapText="1"/>
    </xf>
    <xf numFmtId="3" fontId="51" fillId="0" borderId="0" xfId="0" applyNumberFormat="1" applyFont="1" applyAlignment="1">
      <alignment vertical="center" wrapText="1"/>
    </xf>
    <xf numFmtId="3" fontId="89" fillId="7" borderId="12" xfId="0" applyNumberFormat="1" applyFont="1" applyFill="1" applyBorder="1" applyAlignment="1">
      <alignment horizontal="center" vertical="center" wrapText="1"/>
    </xf>
    <xf numFmtId="3" fontId="89" fillId="7" borderId="14" xfId="0" applyNumberFormat="1" applyFont="1" applyFill="1" applyBorder="1" applyAlignment="1">
      <alignment horizontal="center" vertical="center" wrapText="1"/>
    </xf>
    <xf numFmtId="3" fontId="89" fillId="7" borderId="15" xfId="0" applyNumberFormat="1" applyFont="1" applyFill="1" applyBorder="1" applyAlignment="1">
      <alignment horizontal="center" vertical="center" wrapText="1"/>
    </xf>
    <xf numFmtId="0" fontId="54" fillId="0" borderId="0" xfId="0" applyFont="1" applyAlignment="1">
      <alignment vertical="center" wrapText="1"/>
    </xf>
    <xf numFmtId="0" fontId="91" fillId="0" borderId="0" xfId="0" applyFont="1"/>
    <xf numFmtId="0" fontId="91" fillId="0" borderId="0" xfId="0" applyFont="1" applyAlignment="1">
      <alignment vertical="center" wrapText="1"/>
    </xf>
    <xf numFmtId="0" fontId="93" fillId="0" borderId="0" xfId="0" applyFont="1" applyAlignment="1">
      <alignment vertical="center" wrapText="1"/>
    </xf>
    <xf numFmtId="0" fontId="94" fillId="0" borderId="0" xfId="0" applyFont="1" applyAlignment="1">
      <alignment vertical="center" wrapText="1"/>
    </xf>
    <xf numFmtId="0" fontId="93" fillId="0" borderId="10" xfId="0" applyFont="1" applyBorder="1" applyAlignment="1">
      <alignment horizontal="left" vertical="center" wrapText="1"/>
    </xf>
    <xf numFmtId="0" fontId="94" fillId="0" borderId="10" xfId="0" applyFont="1" applyBorder="1" applyAlignment="1">
      <alignment horizontal="right" vertical="center" wrapText="1"/>
    </xf>
    <xf numFmtId="3" fontId="93" fillId="0" borderId="10" xfId="0" applyNumberFormat="1" applyFont="1" applyBorder="1" applyAlignment="1">
      <alignment horizontal="right" vertical="center" wrapText="1"/>
    </xf>
    <xf numFmtId="3" fontId="94" fillId="0" borderId="10" xfId="0" applyNumberFormat="1" applyFont="1" applyBorder="1" applyAlignment="1">
      <alignment horizontal="right" vertical="center" wrapText="1"/>
    </xf>
    <xf numFmtId="0" fontId="92" fillId="0" borderId="0" xfId="0" applyFont="1" applyAlignment="1">
      <alignment vertical="center" wrapText="1"/>
    </xf>
    <xf numFmtId="0" fontId="94" fillId="0" borderId="0" xfId="0" applyFont="1" applyAlignment="1">
      <alignment horizontal="right" vertical="center" wrapText="1"/>
    </xf>
    <xf numFmtId="0" fontId="93" fillId="0" borderId="0" xfId="0" applyFont="1" applyAlignment="1">
      <alignment horizontal="left" vertical="center" wrapText="1"/>
    </xf>
    <xf numFmtId="3" fontId="93" fillId="7" borderId="10" xfId="0" applyNumberFormat="1" applyFont="1" applyFill="1" applyBorder="1" applyAlignment="1">
      <alignment horizontal="right" vertical="center" wrapText="1"/>
    </xf>
    <xf numFmtId="3" fontId="93" fillId="0" borderId="13" xfId="0" applyNumberFormat="1" applyFont="1" applyBorder="1"/>
    <xf numFmtId="0" fontId="95" fillId="0" borderId="0" xfId="0" applyFont="1"/>
    <xf numFmtId="3" fontId="95" fillId="0" borderId="0" xfId="0" applyNumberFormat="1" applyFont="1"/>
    <xf numFmtId="0" fontId="98" fillId="0" borderId="0" xfId="0" applyFont="1"/>
    <xf numFmtId="0" fontId="97" fillId="0" borderId="0" xfId="0" applyFont="1" applyAlignment="1">
      <alignment vertical="center" wrapText="1"/>
    </xf>
    <xf numFmtId="0" fontId="93" fillId="7" borderId="10" xfId="0" applyFont="1" applyFill="1" applyBorder="1" applyAlignment="1">
      <alignment horizontal="right" vertical="center" wrapText="1"/>
    </xf>
    <xf numFmtId="0" fontId="99" fillId="0" borderId="0" xfId="0" applyFont="1" applyAlignment="1">
      <alignment horizontal="left"/>
    </xf>
    <xf numFmtId="0" fontId="93" fillId="7" borderId="10" xfId="0" applyFont="1" applyFill="1" applyBorder="1" applyAlignment="1">
      <alignment horizontal="center" vertical="center" wrapText="1"/>
    </xf>
    <xf numFmtId="0" fontId="94" fillId="0" borderId="0" xfId="0" applyFont="1"/>
    <xf numFmtId="0" fontId="0" fillId="0" borderId="0" xfId="0" applyAlignment="1">
      <alignment vertical="center" wrapText="1"/>
    </xf>
    <xf numFmtId="0" fontId="51" fillId="0" borderId="0" xfId="0" applyFont="1" applyAlignment="1">
      <alignment horizontal="left" vertical="center" wrapText="1"/>
    </xf>
    <xf numFmtId="0" fontId="68" fillId="0" borderId="10" xfId="0" applyFont="1" applyBorder="1" applyAlignment="1">
      <alignment horizontal="left" vertical="center" wrapText="1"/>
    </xf>
    <xf numFmtId="0" fontId="59" fillId="0" borderId="10" xfId="0" applyFont="1" applyBorder="1" applyAlignment="1">
      <alignment horizontal="right" vertical="center" wrapText="1"/>
    </xf>
    <xf numFmtId="3" fontId="68" fillId="0" borderId="10" xfId="0" applyNumberFormat="1" applyFont="1" applyBorder="1" applyAlignment="1">
      <alignment horizontal="right" vertical="center" wrapText="1"/>
    </xf>
    <xf numFmtId="3" fontId="51" fillId="0" borderId="0" xfId="0" applyNumberFormat="1" applyFont="1" applyAlignment="1">
      <alignment horizontal="center" vertical="center" wrapText="1"/>
    </xf>
    <xf numFmtId="0" fontId="68" fillId="7" borderId="10" xfId="0" applyFont="1" applyFill="1" applyBorder="1" applyAlignment="1">
      <alignment horizontal="center" vertical="center" wrapText="1"/>
    </xf>
    <xf numFmtId="3" fontId="68" fillId="7" borderId="10" xfId="0" applyNumberFormat="1" applyFont="1" applyFill="1" applyBorder="1" applyAlignment="1">
      <alignment horizontal="right" vertical="center" wrapText="1"/>
    </xf>
    <xf numFmtId="0" fontId="103" fillId="0" borderId="0" xfId="0" applyFont="1" applyAlignment="1">
      <alignment horizontal="right" vertical="center"/>
    </xf>
    <xf numFmtId="3" fontId="103" fillId="0" borderId="0" xfId="0" applyNumberFormat="1" applyFont="1" applyAlignment="1">
      <alignment horizontal="center" vertical="center"/>
    </xf>
    <xf numFmtId="0" fontId="89" fillId="0" borderId="0" xfId="0" applyFont="1" applyAlignment="1">
      <alignment horizontal="center" vertical="center" wrapText="1"/>
    </xf>
    <xf numFmtId="0" fontId="68" fillId="0" borderId="10" xfId="0" applyFont="1" applyBorder="1" applyAlignment="1">
      <alignment horizontal="right" vertical="center" wrapText="1"/>
    </xf>
    <xf numFmtId="0" fontId="59" fillId="0" borderId="0" xfId="0" applyFont="1" applyAlignment="1">
      <alignment horizontal="right" vertical="center" wrapText="1"/>
    </xf>
    <xf numFmtId="3" fontId="59" fillId="0" borderId="10" xfId="0" applyNumberFormat="1" applyFont="1" applyBorder="1" applyAlignment="1">
      <alignment horizontal="right" vertical="center" wrapText="1"/>
    </xf>
    <xf numFmtId="0" fontId="68" fillId="7" borderId="10" xfId="0" applyFont="1" applyFill="1" applyBorder="1" applyAlignment="1">
      <alignment horizontal="right" vertical="center" wrapText="1"/>
    </xf>
    <xf numFmtId="0" fontId="68" fillId="0" borderId="0" xfId="0" applyFont="1" applyAlignment="1">
      <alignment horizontal="right" vertical="center" wrapText="1"/>
    </xf>
    <xf numFmtId="0" fontId="75" fillId="0" borderId="0" xfId="0" applyFont="1"/>
    <xf numFmtId="0" fontId="87" fillId="0" borderId="0" xfId="0" applyFont="1" applyAlignment="1">
      <alignment horizontal="left"/>
    </xf>
    <xf numFmtId="0" fontId="89" fillId="0" borderId="11" xfId="0" applyFont="1" applyBorder="1" applyAlignment="1">
      <alignment horizontal="center" vertical="center" wrapText="1"/>
    </xf>
    <xf numFmtId="0" fontId="89" fillId="0" borderId="18" xfId="0" applyFont="1" applyBorder="1" applyAlignment="1">
      <alignment vertical="center" wrapText="1"/>
    </xf>
    <xf numFmtId="0" fontId="89" fillId="0" borderId="18" xfId="0" applyFont="1" applyBorder="1" applyAlignment="1">
      <alignment horizontal="center" vertical="center" wrapText="1"/>
    </xf>
    <xf numFmtId="0" fontId="67" fillId="0" borderId="10" xfId="0" applyFont="1" applyBorder="1" applyAlignment="1">
      <alignment horizontal="left" vertical="center" wrapText="1"/>
    </xf>
    <xf numFmtId="0" fontId="51" fillId="0" borderId="10" xfId="0" applyFont="1" applyBorder="1" applyAlignment="1">
      <alignment horizontal="right" vertical="center" wrapText="1"/>
    </xf>
    <xf numFmtId="0" fontId="67" fillId="0" borderId="10" xfId="0" applyFont="1" applyBorder="1" applyAlignment="1">
      <alignment horizontal="right" vertical="center" wrapText="1"/>
    </xf>
    <xf numFmtId="0" fontId="51" fillId="0" borderId="11" xfId="0" applyFont="1" applyBorder="1" applyAlignment="1">
      <alignment horizontal="right" vertical="center" wrapText="1"/>
    </xf>
    <xf numFmtId="0" fontId="67" fillId="7" borderId="10"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7" borderId="10" xfId="0" applyFont="1" applyFill="1" applyBorder="1" applyAlignment="1">
      <alignment horizontal="right" vertical="center" wrapText="1"/>
    </xf>
    <xf numFmtId="0" fontId="50" fillId="0" borderId="13" xfId="0" applyFont="1" applyBorder="1" applyAlignment="1">
      <alignment horizontal="right" vertical="center" wrapText="1"/>
    </xf>
    <xf numFmtId="0" fontId="50" fillId="0" borderId="13" xfId="0" applyFont="1" applyBorder="1" applyAlignment="1">
      <alignment horizontal="left" vertical="center" wrapText="1"/>
    </xf>
    <xf numFmtId="0" fontId="50" fillId="0" borderId="13" xfId="0" applyFont="1" applyBorder="1" applyAlignment="1">
      <alignment horizontal="center" vertical="center" wrapText="1"/>
    </xf>
    <xf numFmtId="0" fontId="52" fillId="0" borderId="13" xfId="0" applyFont="1" applyBorder="1" applyAlignment="1">
      <alignment horizontal="right" vertical="center" wrapText="1"/>
    </xf>
    <xf numFmtId="0" fontId="53" fillId="0" borderId="0" xfId="0" applyFont="1" applyAlignment="1">
      <alignment horizontal="left"/>
    </xf>
    <xf numFmtId="0" fontId="107" fillId="0" borderId="0" xfId="0" applyFont="1" applyAlignment="1">
      <alignment vertical="center" wrapText="1"/>
    </xf>
    <xf numFmtId="0" fontId="102" fillId="0" borderId="0" xfId="0" applyFont="1" applyAlignment="1">
      <alignment horizontal="left"/>
    </xf>
    <xf numFmtId="0" fontId="67" fillId="0" borderId="11" xfId="0" applyFont="1" applyBorder="1" applyAlignment="1">
      <alignment horizontal="center" vertical="center" wrapText="1"/>
    </xf>
    <xf numFmtId="0" fontId="59" fillId="0" borderId="11" xfId="0" applyFont="1" applyBorder="1" applyAlignment="1">
      <alignment horizontal="right" vertical="center" wrapText="1"/>
    </xf>
    <xf numFmtId="0" fontId="67" fillId="0" borderId="10" xfId="0" applyFont="1" applyBorder="1" applyAlignment="1">
      <alignment vertical="center" wrapText="1"/>
    </xf>
    <xf numFmtId="0" fontId="59" fillId="0" borderId="11" xfId="0" applyFont="1" applyBorder="1" applyAlignment="1">
      <alignment horizontal="center" vertical="center" wrapText="1"/>
    </xf>
    <xf numFmtId="0" fontId="59" fillId="0" borderId="18" xfId="0" applyFont="1" applyBorder="1" applyAlignment="1">
      <alignment vertical="center" wrapText="1"/>
    </xf>
    <xf numFmtId="0" fontId="59" fillId="0" borderId="0" xfId="0" applyFont="1" applyAlignment="1">
      <alignment horizontal="center" vertical="center" wrapText="1"/>
    </xf>
    <xf numFmtId="0" fontId="59" fillId="0" borderId="18" xfId="0" applyFont="1" applyBorder="1" applyAlignment="1">
      <alignment horizontal="center" vertical="center" wrapText="1"/>
    </xf>
    <xf numFmtId="0" fontId="68" fillId="0" borderId="11" xfId="0" applyFont="1" applyBorder="1" applyAlignment="1">
      <alignment horizontal="center" vertical="center" wrapText="1"/>
    </xf>
    <xf numFmtId="0" fontId="68" fillId="0" borderId="11" xfId="0" applyFont="1" applyBorder="1" applyAlignment="1">
      <alignment horizontal="right" vertical="center" wrapText="1"/>
    </xf>
    <xf numFmtId="0" fontId="75" fillId="0" borderId="0" xfId="0" applyFont="1" applyAlignment="1">
      <alignment vertical="center" wrapText="1"/>
    </xf>
    <xf numFmtId="3" fontId="50" fillId="0" borderId="0" xfId="0" applyNumberFormat="1" applyFont="1" applyAlignment="1">
      <alignment horizontal="left"/>
    </xf>
    <xf numFmtId="3" fontId="54" fillId="0" borderId="0" xfId="0" applyNumberFormat="1" applyFont="1" applyAlignment="1">
      <alignment horizontal="left" vertical="center"/>
    </xf>
    <xf numFmtId="0" fontId="50" fillId="5" borderId="17" xfId="0" applyFont="1" applyFill="1" applyBorder="1" applyAlignment="1">
      <alignment horizontal="center" vertical="center" wrapText="1"/>
    </xf>
    <xf numFmtId="0" fontId="60" fillId="3" borderId="19" xfId="0" applyFont="1" applyFill="1" applyBorder="1" applyAlignment="1">
      <alignment horizontal="center" vertical="center" wrapText="1"/>
    </xf>
    <xf numFmtId="0" fontId="3" fillId="0" borderId="0" xfId="12"/>
    <xf numFmtId="0" fontId="109" fillId="0" borderId="0" xfId="12" applyFont="1" applyAlignment="1">
      <alignment vertical="center" wrapText="1"/>
    </xf>
    <xf numFmtId="0" fontId="109" fillId="0" borderId="0" xfId="12" applyFont="1"/>
    <xf numFmtId="0" fontId="113" fillId="8" borderId="19" xfId="12" applyFont="1" applyFill="1" applyBorder="1" applyAlignment="1">
      <alignment horizontal="center" vertical="center" textRotation="90" wrapText="1"/>
    </xf>
    <xf numFmtId="0" fontId="42" fillId="0" borderId="19" xfId="12" applyFont="1" applyBorder="1" applyAlignment="1">
      <alignment vertical="center" wrapText="1"/>
    </xf>
    <xf numFmtId="0" fontId="42" fillId="0" borderId="0" xfId="12" applyFont="1" applyAlignment="1">
      <alignment vertical="center" wrapText="1"/>
    </xf>
    <xf numFmtId="0" fontId="42" fillId="0" borderId="19" xfId="12" applyFont="1" applyBorder="1"/>
    <xf numFmtId="0" fontId="42" fillId="0" borderId="0" xfId="12" applyFont="1"/>
    <xf numFmtId="0" fontId="32" fillId="0" borderId="15" xfId="12" applyFont="1" applyBorder="1" applyAlignment="1">
      <alignment horizontal="left" vertical="center" wrapText="1"/>
    </xf>
    <xf numFmtId="0" fontId="39" fillId="0" borderId="0" xfId="12" applyFont="1" applyAlignment="1">
      <alignment vertical="center" wrapText="1"/>
    </xf>
    <xf numFmtId="0" fontId="114" fillId="0" borderId="15" xfId="12" applyFont="1" applyBorder="1" applyAlignment="1">
      <alignment horizontal="right" vertical="center" wrapText="1"/>
    </xf>
    <xf numFmtId="0" fontId="114" fillId="9" borderId="15" xfId="12" applyFont="1" applyFill="1" applyBorder="1" applyAlignment="1">
      <alignment horizontal="right" vertical="center" wrapText="1"/>
    </xf>
    <xf numFmtId="0" fontId="115" fillId="0" borderId="15" xfId="12" applyFont="1" applyBorder="1" applyAlignment="1">
      <alignment horizontal="right" vertical="center" wrapText="1"/>
    </xf>
    <xf numFmtId="0" fontId="114" fillId="0" borderId="0" xfId="12" applyFont="1" applyAlignment="1">
      <alignment vertical="center" wrapText="1"/>
    </xf>
    <xf numFmtId="0" fontId="116" fillId="9" borderId="15" xfId="12" applyFont="1" applyFill="1" applyBorder="1" applyAlignment="1">
      <alignment horizontal="right" vertical="center" wrapText="1"/>
    </xf>
    <xf numFmtId="0" fontId="32" fillId="9" borderId="15" xfId="12" applyFont="1" applyFill="1" applyBorder="1" applyAlignment="1">
      <alignment horizontal="left" vertical="center" wrapText="1"/>
    </xf>
    <xf numFmtId="0" fontId="39" fillId="9" borderId="0" xfId="12" applyFont="1" applyFill="1" applyAlignment="1">
      <alignment vertical="center" wrapText="1"/>
    </xf>
    <xf numFmtId="0" fontId="114" fillId="9" borderId="0" xfId="12" applyFont="1" applyFill="1" applyAlignment="1">
      <alignment vertical="center" wrapText="1"/>
    </xf>
    <xf numFmtId="0" fontId="39" fillId="0" borderId="21" xfId="12" applyFont="1" applyBorder="1" applyAlignment="1">
      <alignment vertical="center" wrapText="1"/>
    </xf>
    <xf numFmtId="0" fontId="114" fillId="0" borderId="0" xfId="12" applyFont="1"/>
    <xf numFmtId="0" fontId="117" fillId="7" borderId="15" xfId="12" applyFont="1" applyFill="1" applyBorder="1" applyAlignment="1">
      <alignment horizontal="center" vertical="center" wrapText="1"/>
    </xf>
    <xf numFmtId="0" fontId="118" fillId="7" borderId="15" xfId="12" applyFont="1" applyFill="1" applyBorder="1" applyAlignment="1">
      <alignment horizontal="right" vertical="center" wrapText="1"/>
    </xf>
    <xf numFmtId="0" fontId="39" fillId="0" borderId="0" xfId="12" applyFont="1"/>
    <xf numFmtId="0" fontId="39" fillId="0" borderId="0" xfId="12" applyFont="1" applyAlignment="1">
      <alignment horizontal="center"/>
    </xf>
    <xf numFmtId="0" fontId="42" fillId="0" borderId="0" xfId="24" applyFont="1"/>
    <xf numFmtId="0" fontId="42" fillId="0" borderId="0" xfId="24" applyFont="1" applyAlignment="1">
      <alignment vertical="center" wrapText="1"/>
    </xf>
    <xf numFmtId="0" fontId="109" fillId="0" borderId="0" xfId="24" applyFont="1"/>
    <xf numFmtId="0" fontId="42" fillId="0" borderId="0" xfId="12" applyFont="1" applyAlignment="1">
      <alignment vertical="center"/>
    </xf>
    <xf numFmtId="0" fontId="86" fillId="3" borderId="19" xfId="0" applyFont="1" applyFill="1" applyBorder="1" applyAlignment="1">
      <alignment horizontal="center" vertical="center" wrapText="1"/>
    </xf>
    <xf numFmtId="0" fontId="69" fillId="3" borderId="19" xfId="0" applyFont="1" applyFill="1" applyBorder="1" applyAlignment="1">
      <alignment horizontal="center" vertical="center" wrapText="1"/>
    </xf>
    <xf numFmtId="0" fontId="53" fillId="0" borderId="13" xfId="0" applyFont="1" applyBorder="1" applyAlignment="1">
      <alignment vertical="center" wrapText="1"/>
    </xf>
    <xf numFmtId="0" fontId="53" fillId="0" borderId="0" xfId="0" applyFont="1" applyAlignment="1">
      <alignment vertical="center" wrapText="1"/>
    </xf>
    <xf numFmtId="0" fontId="53" fillId="0" borderId="12" xfId="0" applyFont="1" applyBorder="1" applyAlignment="1">
      <alignment vertical="center" wrapText="1"/>
    </xf>
    <xf numFmtId="0" fontId="53" fillId="0" borderId="14" xfId="0" applyFont="1" applyBorder="1" applyAlignment="1">
      <alignment vertical="center" wrapText="1"/>
    </xf>
    <xf numFmtId="0" fontId="53" fillId="0" borderId="15" xfId="0" applyFont="1" applyBorder="1" applyAlignment="1">
      <alignment vertical="center" wrapText="1"/>
    </xf>
    <xf numFmtId="10" fontId="53" fillId="0" borderId="15" xfId="0" applyNumberFormat="1" applyFont="1" applyBorder="1" applyAlignment="1">
      <alignment vertical="center" wrapText="1"/>
    </xf>
    <xf numFmtId="0" fontId="53" fillId="0" borderId="13" xfId="0" applyFont="1" applyBorder="1" applyAlignment="1">
      <alignment horizontal="left" vertical="center" wrapText="1"/>
    </xf>
    <xf numFmtId="0" fontId="53" fillId="0" borderId="0" xfId="0" applyFont="1" applyAlignment="1">
      <alignment horizontal="right" vertical="center" wrapText="1"/>
    </xf>
    <xf numFmtId="3" fontId="53" fillId="0" borderId="12" xfId="0" applyNumberFormat="1" applyFont="1" applyBorder="1" applyAlignment="1">
      <alignment horizontal="right" vertical="center" wrapText="1"/>
    </xf>
    <xf numFmtId="0" fontId="53" fillId="0" borderId="14" xfId="0" applyFont="1" applyBorder="1" applyAlignment="1">
      <alignment horizontal="right" vertical="center" wrapText="1"/>
    </xf>
    <xf numFmtId="10" fontId="53" fillId="0" borderId="15" xfId="0" applyNumberFormat="1" applyFont="1" applyBorder="1" applyAlignment="1">
      <alignment horizontal="right" vertical="center" wrapText="1"/>
    </xf>
    <xf numFmtId="0" fontId="53" fillId="0" borderId="12" xfId="0" applyFont="1" applyBorder="1" applyAlignment="1">
      <alignment horizontal="right" vertical="center" wrapText="1"/>
    </xf>
    <xf numFmtId="3" fontId="53" fillId="0" borderId="14" xfId="0" applyNumberFormat="1" applyFont="1" applyBorder="1" applyAlignment="1">
      <alignment horizontal="right" vertical="center" wrapText="1"/>
    </xf>
    <xf numFmtId="0" fontId="53" fillId="0" borderId="13" xfId="0" applyFont="1" applyBorder="1" applyAlignment="1">
      <alignment horizontal="right" vertical="center" wrapText="1"/>
    </xf>
    <xf numFmtId="0" fontId="53" fillId="0" borderId="15" xfId="0" applyFont="1" applyBorder="1" applyAlignment="1">
      <alignment horizontal="right" vertical="center" wrapText="1"/>
    </xf>
    <xf numFmtId="10" fontId="53" fillId="0" borderId="0" xfId="0" applyNumberFormat="1" applyFont="1" applyAlignment="1">
      <alignment vertical="center" wrapText="1"/>
    </xf>
    <xf numFmtId="0" fontId="119" fillId="0" borderId="0" xfId="0" applyFont="1"/>
    <xf numFmtId="0" fontId="91" fillId="0" borderId="0" xfId="0" applyFont="1" applyAlignment="1">
      <alignment vertical="center"/>
    </xf>
    <xf numFmtId="0" fontId="101" fillId="3" borderId="19" xfId="0" applyFont="1" applyFill="1" applyBorder="1" applyAlignment="1">
      <alignment horizontal="center" vertical="center" wrapText="1"/>
    </xf>
    <xf numFmtId="0" fontId="89" fillId="0" borderId="22" xfId="0" applyFont="1" applyBorder="1" applyAlignment="1">
      <alignment vertical="center" wrapText="1"/>
    </xf>
    <xf numFmtId="0" fontId="89" fillId="0" borderId="22" xfId="0" applyFont="1" applyBorder="1" applyAlignment="1">
      <alignment horizontal="center" vertical="center" wrapText="1"/>
    </xf>
    <xf numFmtId="0" fontId="60" fillId="3" borderId="19" xfId="0" applyFont="1" applyFill="1" applyBorder="1" applyAlignment="1">
      <alignment horizontal="center" vertical="center" textRotation="90" wrapText="1"/>
    </xf>
    <xf numFmtId="0" fontId="67" fillId="0" borderId="22" xfId="0" applyFont="1" applyBorder="1" applyAlignment="1">
      <alignment vertical="center" wrapText="1"/>
    </xf>
    <xf numFmtId="0" fontId="67" fillId="0" borderId="22" xfId="0" applyFont="1" applyBorder="1" applyAlignment="1">
      <alignment horizontal="center" vertical="center" wrapText="1"/>
    </xf>
    <xf numFmtId="0" fontId="51" fillId="0" borderId="0" xfId="12" applyFont="1"/>
    <xf numFmtId="0" fontId="51" fillId="0" borderId="0" xfId="12" applyFont="1" applyAlignment="1">
      <alignment vertical="center" wrapText="1"/>
    </xf>
    <xf numFmtId="0" fontId="89" fillId="0" borderId="0" xfId="12" applyFont="1" applyAlignment="1">
      <alignment horizontal="center" vertical="center" wrapText="1"/>
    </xf>
    <xf numFmtId="0" fontId="121" fillId="3" borderId="19" xfId="25" applyFont="1" applyFill="1" applyBorder="1" applyAlignment="1">
      <alignment horizontal="center" vertical="center" wrapText="1"/>
    </xf>
    <xf numFmtId="0" fontId="122" fillId="0" borderId="0" xfId="25" applyFont="1" applyAlignment="1">
      <alignment horizontal="center" vertical="center" wrapText="1"/>
    </xf>
    <xf numFmtId="0" fontId="89" fillId="0" borderId="0" xfId="12" applyFont="1" applyAlignment="1">
      <alignment vertical="center" wrapText="1"/>
    </xf>
    <xf numFmtId="0" fontId="30" fillId="0" borderId="15" xfId="25" applyFont="1" applyBorder="1" applyAlignment="1">
      <alignment vertical="center" wrapText="1"/>
    </xf>
    <xf numFmtId="0" fontId="52" fillId="0" borderId="0" xfId="12" applyFont="1" applyAlignment="1">
      <alignment horizontal="center" vertical="center" wrapText="1"/>
    </xf>
    <xf numFmtId="0" fontId="52" fillId="0" borderId="15" xfId="12" applyFont="1" applyBorder="1" applyAlignment="1">
      <alignment horizontal="right" vertical="center" wrapText="1"/>
    </xf>
    <xf numFmtId="0" fontId="50" fillId="0" borderId="15" xfId="12" applyFont="1" applyBorder="1" applyAlignment="1">
      <alignment horizontal="right" vertical="center" wrapText="1"/>
    </xf>
    <xf numFmtId="0" fontId="52" fillId="0" borderId="0" xfId="12" applyFont="1" applyAlignment="1">
      <alignment horizontal="right" vertical="center" wrapText="1"/>
    </xf>
    <xf numFmtId="0" fontId="124" fillId="0" borderId="0" xfId="12" applyFont="1"/>
    <xf numFmtId="0" fontId="50" fillId="0" borderId="15" xfId="12" applyFont="1" applyBorder="1" applyAlignment="1">
      <alignment vertical="center" wrapText="1"/>
    </xf>
    <xf numFmtId="0" fontId="50" fillId="0" borderId="0" xfId="12" applyFont="1" applyAlignment="1">
      <alignment horizontal="center" vertical="center" wrapText="1"/>
    </xf>
    <xf numFmtId="0" fontId="50" fillId="9" borderId="0" xfId="12" applyFont="1" applyFill="1" applyAlignment="1">
      <alignment vertical="center" wrapText="1"/>
    </xf>
    <xf numFmtId="0" fontId="50" fillId="7" borderId="15" xfId="12" applyFont="1" applyFill="1" applyBorder="1" applyAlignment="1">
      <alignment horizontal="center" vertical="center" wrapText="1"/>
    </xf>
    <xf numFmtId="0" fontId="50" fillId="7" borderId="15" xfId="12" applyFont="1" applyFill="1" applyBorder="1" applyAlignment="1">
      <alignment horizontal="right" vertical="center" wrapText="1"/>
    </xf>
    <xf numFmtId="0" fontId="50" fillId="0" borderId="0" xfId="12" applyFont="1" applyAlignment="1">
      <alignment horizontal="right" vertical="center" wrapText="1"/>
    </xf>
    <xf numFmtId="0" fontId="68" fillId="9" borderId="0" xfId="12" applyFont="1" applyFill="1" applyAlignment="1">
      <alignment vertical="center" wrapText="1"/>
    </xf>
    <xf numFmtId="0" fontId="51" fillId="0" borderId="0" xfId="12" applyFont="1" applyAlignment="1">
      <alignment horizontal="left"/>
    </xf>
    <xf numFmtId="0" fontId="3" fillId="0" borderId="0" xfId="25"/>
    <xf numFmtId="0" fontId="31" fillId="0" borderId="0" xfId="12" applyFont="1" applyAlignment="1">
      <alignment horizontal="right" vertical="center" wrapText="1"/>
    </xf>
    <xf numFmtId="0" fontId="125" fillId="0" borderId="0" xfId="26" applyFont="1"/>
    <xf numFmtId="0" fontId="126" fillId="0" borderId="0" xfId="26" applyFont="1"/>
    <xf numFmtId="0" fontId="128" fillId="0" borderId="0" xfId="26" applyFont="1" applyAlignment="1">
      <alignment horizontal="center" vertical="center" wrapText="1"/>
    </xf>
    <xf numFmtId="0" fontId="130" fillId="0" borderId="0" xfId="26" applyFont="1" applyAlignment="1">
      <alignment vertical="center" wrapText="1"/>
    </xf>
    <xf numFmtId="0" fontId="131" fillId="0" borderId="0" xfId="26" applyFont="1" applyAlignment="1">
      <alignment vertical="center" wrapText="1"/>
    </xf>
    <xf numFmtId="0" fontId="129" fillId="0" borderId="10" xfId="26" applyFont="1" applyBorder="1" applyAlignment="1">
      <alignment horizontal="left" vertical="center" wrapText="1"/>
    </xf>
    <xf numFmtId="0" fontId="132" fillId="0" borderId="0" xfId="26" applyFont="1" applyAlignment="1">
      <alignment vertical="center" wrapText="1"/>
    </xf>
    <xf numFmtId="165" fontId="132" fillId="0" borderId="10" xfId="26" applyNumberFormat="1" applyFont="1" applyBorder="1" applyAlignment="1" applyProtection="1">
      <alignment horizontal="right" vertical="center" wrapText="1"/>
      <protection hidden="1"/>
    </xf>
    <xf numFmtId="3" fontId="132" fillId="0" borderId="11" xfId="26" applyNumberFormat="1" applyFont="1" applyBorder="1" applyAlignment="1" applyProtection="1">
      <alignment horizontal="right" vertical="center" wrapText="1"/>
      <protection hidden="1"/>
    </xf>
    <xf numFmtId="3" fontId="129" fillId="0" borderId="10" xfId="26" applyNumberFormat="1" applyFont="1" applyBorder="1" applyAlignment="1" applyProtection="1">
      <alignment horizontal="right" vertical="center" wrapText="1"/>
      <protection hidden="1"/>
    </xf>
    <xf numFmtId="0" fontId="132" fillId="0" borderId="0" xfId="26" applyFont="1"/>
    <xf numFmtId="0" fontId="132" fillId="0" borderId="0" xfId="26" applyFont="1" applyAlignment="1" applyProtection="1">
      <alignment vertical="center" wrapText="1"/>
      <protection hidden="1"/>
    </xf>
    <xf numFmtId="3" fontId="132" fillId="0" borderId="10" xfId="26" applyNumberFormat="1" applyFont="1" applyBorder="1" applyAlignment="1" applyProtection="1">
      <alignment horizontal="right" vertical="center" wrapText="1"/>
      <protection hidden="1"/>
    </xf>
    <xf numFmtId="0" fontId="125" fillId="0" borderId="0" xfId="26" applyFont="1" applyAlignment="1">
      <alignment vertical="center" wrapText="1"/>
    </xf>
    <xf numFmtId="165" fontId="131" fillId="0" borderId="18" xfId="26" applyNumberFormat="1" applyFont="1" applyBorder="1" applyAlignment="1" applyProtection="1">
      <alignment horizontal="right" vertical="center" wrapText="1"/>
      <protection hidden="1"/>
    </xf>
    <xf numFmtId="165" fontId="131" fillId="0" borderId="31" xfId="26" applyNumberFormat="1" applyFont="1" applyBorder="1" applyAlignment="1" applyProtection="1">
      <alignment horizontal="right" vertical="center" wrapText="1"/>
      <protection hidden="1"/>
    </xf>
    <xf numFmtId="165" fontId="131" fillId="0" borderId="10" xfId="26" applyNumberFormat="1" applyFont="1" applyBorder="1" applyAlignment="1" applyProtection="1">
      <alignment horizontal="right" vertical="center" wrapText="1"/>
      <protection hidden="1"/>
    </xf>
    <xf numFmtId="0" fontId="126" fillId="0" borderId="0" xfId="26" applyFont="1" applyProtection="1">
      <protection hidden="1"/>
    </xf>
    <xf numFmtId="165" fontId="131" fillId="9" borderId="10" xfId="26" applyNumberFormat="1" applyFont="1" applyFill="1" applyBorder="1" applyAlignment="1" applyProtection="1">
      <alignment horizontal="right" vertical="center" wrapText="1"/>
      <protection hidden="1"/>
    </xf>
    <xf numFmtId="0" fontId="131" fillId="0" borderId="0" xfId="26" applyFont="1" applyProtection="1">
      <protection hidden="1"/>
    </xf>
    <xf numFmtId="3" fontId="131" fillId="0" borderId="0" xfId="26" applyNumberFormat="1" applyFont="1" applyProtection="1">
      <protection hidden="1"/>
    </xf>
    <xf numFmtId="0" fontId="129" fillId="7" borderId="10" xfId="26" applyFont="1" applyFill="1" applyBorder="1" applyAlignment="1">
      <alignment horizontal="center" vertical="center" wrapText="1"/>
    </xf>
    <xf numFmtId="3" fontId="129" fillId="7" borderId="10" xfId="26" applyNumberFormat="1" applyFont="1" applyFill="1" applyBorder="1" applyAlignment="1" applyProtection="1">
      <alignment horizontal="right" vertical="center" wrapText="1"/>
      <protection hidden="1"/>
    </xf>
    <xf numFmtId="0" fontId="131" fillId="0" borderId="0" xfId="26" applyFont="1" applyAlignment="1" applyProtection="1">
      <alignment vertical="center" wrapText="1"/>
      <protection hidden="1"/>
    </xf>
    <xf numFmtId="0" fontId="129" fillId="0" borderId="0" xfId="26" applyFont="1" applyAlignment="1">
      <alignment vertical="center" wrapText="1"/>
    </xf>
    <xf numFmtId="0" fontId="129" fillId="0" borderId="0" xfId="26" applyFont="1" applyAlignment="1" applyProtection="1">
      <alignment vertical="center" wrapText="1"/>
      <protection hidden="1"/>
    </xf>
    <xf numFmtId="0" fontId="132" fillId="0" borderId="0" xfId="26" applyFont="1" applyAlignment="1">
      <alignment vertical="center"/>
    </xf>
    <xf numFmtId="0" fontId="133" fillId="0" borderId="0" xfId="26" applyFont="1" applyAlignment="1">
      <alignment vertical="center"/>
    </xf>
    <xf numFmtId="0" fontId="109" fillId="0" borderId="0" xfId="5" applyFont="1" applyProtection="1">
      <protection locked="0"/>
    </xf>
    <xf numFmtId="165" fontId="36" fillId="0" borderId="0" xfId="5" applyNumberFormat="1" applyFont="1" applyProtection="1">
      <protection locked="0"/>
    </xf>
    <xf numFmtId="165" fontId="36" fillId="0" borderId="0" xfId="5" applyNumberFormat="1" applyFont="1" applyAlignment="1" applyProtection="1">
      <alignment horizontal="center" vertical="center"/>
      <protection locked="0"/>
    </xf>
    <xf numFmtId="0" fontId="36" fillId="0" borderId="0" xfId="5" applyFont="1" applyProtection="1">
      <protection locked="0"/>
    </xf>
    <xf numFmtId="165" fontId="109" fillId="9" borderId="0" xfId="5" applyNumberFormat="1" applyFont="1" applyFill="1"/>
    <xf numFmtId="165" fontId="34" fillId="9" borderId="32" xfId="28" applyNumberFormat="1" applyFont="1" applyFill="1" applyBorder="1" applyAlignment="1" applyProtection="1">
      <alignment horizontal="center" vertical="center"/>
      <protection hidden="1"/>
    </xf>
    <xf numFmtId="0" fontId="109" fillId="0" borderId="0" xfId="27" applyFont="1"/>
    <xf numFmtId="0" fontId="109" fillId="0" borderId="0" xfId="5" applyFont="1"/>
    <xf numFmtId="165" fontId="36" fillId="9" borderId="0" xfId="5" applyNumberFormat="1" applyFont="1" applyFill="1"/>
    <xf numFmtId="0" fontId="36" fillId="0" borderId="0" xfId="27" applyFont="1"/>
    <xf numFmtId="165" fontId="34" fillId="9" borderId="32" xfId="27" applyNumberFormat="1" applyFont="1" applyFill="1" applyBorder="1" applyAlignment="1" applyProtection="1">
      <alignment horizontal="center" vertical="center"/>
      <protection hidden="1"/>
    </xf>
    <xf numFmtId="0" fontId="109" fillId="9" borderId="0" xfId="27" applyFont="1" applyFill="1" applyProtection="1">
      <protection hidden="1"/>
    </xf>
    <xf numFmtId="0" fontId="36" fillId="9" borderId="0" xfId="27" applyFont="1" applyFill="1" applyProtection="1">
      <protection hidden="1"/>
    </xf>
    <xf numFmtId="0" fontId="36" fillId="9" borderId="0" xfId="27" applyFont="1" applyFill="1"/>
    <xf numFmtId="0" fontId="109" fillId="9" borderId="0" xfId="27" applyFont="1" applyFill="1"/>
    <xf numFmtId="165" fontId="34" fillId="9" borderId="15" xfId="5" applyNumberFormat="1" applyFont="1" applyFill="1" applyBorder="1" applyAlignment="1" applyProtection="1">
      <alignment vertical="center" wrapText="1"/>
      <protection hidden="1"/>
    </xf>
    <xf numFmtId="3" fontId="34" fillId="9" borderId="15" xfId="5" applyNumberFormat="1" applyFont="1" applyFill="1" applyBorder="1" applyAlignment="1" applyProtection="1">
      <alignment horizontal="right" vertical="center"/>
      <protection hidden="1"/>
    </xf>
    <xf numFmtId="0" fontId="36" fillId="9" borderId="0" xfId="5" applyFont="1" applyFill="1" applyAlignment="1">
      <alignment horizontal="right"/>
    </xf>
    <xf numFmtId="3" fontId="36" fillId="9" borderId="0" xfId="5" applyNumberFormat="1" applyFont="1" applyFill="1" applyAlignment="1" applyProtection="1">
      <alignment horizontal="center" vertical="center"/>
      <protection hidden="1"/>
    </xf>
    <xf numFmtId="0" fontId="36" fillId="0" borderId="0" xfId="5" applyFont="1"/>
    <xf numFmtId="165" fontId="136" fillId="9" borderId="0" xfId="5" applyNumberFormat="1" applyFont="1" applyFill="1" applyAlignment="1" applyProtection="1">
      <alignment vertical="center" wrapText="1"/>
      <protection hidden="1"/>
    </xf>
    <xf numFmtId="0" fontId="136" fillId="9" borderId="0" xfId="5" applyFont="1" applyFill="1" applyAlignment="1" applyProtection="1">
      <alignment horizontal="center" vertical="center"/>
      <protection hidden="1"/>
    </xf>
    <xf numFmtId="0" fontId="36" fillId="9" borderId="0" xfId="5" applyFont="1" applyFill="1" applyAlignment="1" applyProtection="1">
      <alignment horizontal="center" vertical="center"/>
      <protection hidden="1"/>
    </xf>
    <xf numFmtId="0" fontId="36" fillId="9" borderId="0" xfId="5" applyFont="1" applyFill="1" applyAlignment="1" applyProtection="1">
      <alignment vertical="center"/>
      <protection hidden="1"/>
    </xf>
    <xf numFmtId="0" fontId="36" fillId="9" borderId="0" xfId="5" applyFont="1" applyFill="1"/>
    <xf numFmtId="0" fontId="34" fillId="9" borderId="15" xfId="5" applyFont="1" applyFill="1" applyBorder="1" applyAlignment="1" applyProtection="1">
      <alignment horizontal="right" vertical="center"/>
      <protection hidden="1"/>
    </xf>
    <xf numFmtId="165" fontId="30" fillId="7" borderId="15" xfId="5" applyNumberFormat="1" applyFont="1" applyFill="1" applyBorder="1" applyAlignment="1" applyProtection="1">
      <alignment horizontal="right" vertical="center" wrapText="1"/>
      <protection hidden="1"/>
    </xf>
    <xf numFmtId="3" fontId="30" fillId="10" borderId="15" xfId="5" applyNumberFormat="1" applyFont="1" applyFill="1" applyBorder="1" applyAlignment="1" applyProtection="1">
      <alignment horizontal="right" vertical="center"/>
      <protection hidden="1"/>
    </xf>
    <xf numFmtId="3" fontId="31" fillId="9" borderId="0" xfId="5" applyNumberFormat="1" applyFont="1" applyFill="1" applyProtection="1">
      <protection hidden="1"/>
    </xf>
    <xf numFmtId="3" fontId="30" fillId="7" borderId="15" xfId="5" applyNumberFormat="1" applyFont="1" applyFill="1" applyBorder="1" applyAlignment="1" applyProtection="1">
      <alignment horizontal="right" vertical="center"/>
      <protection hidden="1"/>
    </xf>
    <xf numFmtId="3" fontId="30" fillId="9" borderId="0" xfId="5" applyNumberFormat="1" applyFont="1" applyFill="1" applyAlignment="1" applyProtection="1">
      <alignment horizontal="right" vertical="center"/>
      <protection hidden="1"/>
    </xf>
    <xf numFmtId="0" fontId="31" fillId="0" borderId="0" xfId="5" applyFont="1" applyProtection="1">
      <protection hidden="1"/>
    </xf>
    <xf numFmtId="0" fontId="31" fillId="9" borderId="0" xfId="5" applyFont="1" applyFill="1" applyProtection="1">
      <protection hidden="1"/>
    </xf>
    <xf numFmtId="165" fontId="109" fillId="0" borderId="0" xfId="5" applyNumberFormat="1" applyFont="1" applyProtection="1">
      <protection hidden="1"/>
    </xf>
    <xf numFmtId="165" fontId="137" fillId="0" borderId="0" xfId="5" applyNumberFormat="1" applyFont="1" applyProtection="1">
      <protection hidden="1"/>
    </xf>
    <xf numFmtId="165" fontId="138" fillId="0" borderId="0" xfId="5" applyNumberFormat="1" applyFont="1" applyProtection="1">
      <protection hidden="1"/>
    </xf>
    <xf numFmtId="165" fontId="36" fillId="0" borderId="0" xfId="5" applyNumberFormat="1" applyFont="1"/>
    <xf numFmtId="165" fontId="109" fillId="0" borderId="0" xfId="5" applyNumberFormat="1" applyFont="1"/>
    <xf numFmtId="165" fontId="36" fillId="0" borderId="0" xfId="5" applyNumberFormat="1" applyFont="1" applyAlignment="1">
      <alignment horizontal="center" vertical="center"/>
    </xf>
    <xf numFmtId="0" fontId="125" fillId="0" borderId="0" xfId="26" applyFont="1" applyAlignment="1">
      <alignment vertical="center"/>
    </xf>
    <xf numFmtId="165" fontId="109" fillId="0" borderId="0" xfId="5" applyNumberFormat="1" applyFont="1" applyProtection="1">
      <protection locked="0"/>
    </xf>
    <xf numFmtId="165" fontId="109" fillId="9" borderId="0" xfId="5" applyNumberFormat="1" applyFont="1" applyFill="1" applyProtection="1">
      <protection locked="0"/>
    </xf>
    <xf numFmtId="165" fontId="109" fillId="0" borderId="0" xfId="5" applyNumberFormat="1" applyFont="1" applyAlignment="1" applyProtection="1">
      <alignment horizontal="center" vertical="center"/>
      <protection locked="0"/>
    </xf>
    <xf numFmtId="0" fontId="128" fillId="0" borderId="0" xfId="26" applyFont="1" applyAlignment="1">
      <alignment vertical="center" wrapText="1"/>
    </xf>
    <xf numFmtId="0" fontId="139" fillId="0" borderId="0" xfId="26" applyFont="1" applyAlignment="1">
      <alignment vertical="center" wrapText="1"/>
    </xf>
    <xf numFmtId="0" fontId="140" fillId="0" borderId="0" xfId="26" applyFont="1"/>
    <xf numFmtId="0" fontId="141" fillId="0" borderId="0" xfId="26" applyFont="1" applyAlignment="1">
      <alignment vertical="center" wrapText="1"/>
    </xf>
    <xf numFmtId="0" fontId="142" fillId="0" borderId="0" xfId="26" applyFont="1"/>
    <xf numFmtId="0" fontId="131" fillId="0" borderId="0" xfId="26" applyFont="1"/>
    <xf numFmtId="165" fontId="143" fillId="0" borderId="0" xfId="5" applyNumberFormat="1" applyFont="1" applyAlignment="1" applyProtection="1">
      <alignment vertical="center" wrapText="1"/>
      <protection hidden="1"/>
    </xf>
    <xf numFmtId="3" fontId="143" fillId="0" borderId="0" xfId="5" applyNumberFormat="1" applyFont="1" applyAlignment="1" applyProtection="1">
      <alignment horizontal="right" vertical="center"/>
      <protection hidden="1"/>
    </xf>
    <xf numFmtId="0" fontId="141" fillId="0" borderId="0" xfId="26" applyFont="1"/>
    <xf numFmtId="3" fontId="141" fillId="0" borderId="0" xfId="26" applyNumberFormat="1" applyFont="1"/>
    <xf numFmtId="3" fontId="130" fillId="0" borderId="0" xfId="26" applyNumberFormat="1" applyFont="1" applyAlignment="1">
      <alignment horizontal="left" vertical="center"/>
    </xf>
    <xf numFmtId="0" fontId="144" fillId="0" borderId="0" xfId="26" applyFont="1" applyAlignment="1">
      <alignment horizontal="left" vertical="center"/>
    </xf>
    <xf numFmtId="0" fontId="145" fillId="0" borderId="0" xfId="26" applyFont="1" applyAlignment="1">
      <alignment vertical="center"/>
    </xf>
    <xf numFmtId="0" fontId="91" fillId="0" borderId="0" xfId="29" applyFont="1"/>
    <xf numFmtId="0" fontId="146" fillId="0" borderId="0" xfId="29" applyFont="1"/>
    <xf numFmtId="0" fontId="91" fillId="0" borderId="0" xfId="29" applyFont="1" applyAlignment="1">
      <alignment vertical="center" wrapText="1"/>
    </xf>
    <xf numFmtId="0" fontId="101" fillId="3" borderId="20" xfId="29" applyFont="1" applyFill="1" applyBorder="1" applyAlignment="1">
      <alignment horizontal="center" vertical="center" wrapText="1"/>
    </xf>
    <xf numFmtId="0" fontId="148" fillId="0" borderId="0" xfId="29" applyFont="1" applyAlignment="1">
      <alignment vertical="center" wrapText="1"/>
    </xf>
    <xf numFmtId="0" fontId="101" fillId="3" borderId="19" xfId="29" applyFont="1" applyFill="1" applyBorder="1" applyAlignment="1">
      <alignment horizontal="center" vertical="center" wrapText="1"/>
    </xf>
    <xf numFmtId="0" fontId="97" fillId="0" borderId="10" xfId="29" applyFont="1" applyBorder="1" applyAlignment="1">
      <alignment vertical="center" wrapText="1"/>
    </xf>
    <xf numFmtId="0" fontId="146" fillId="0" borderId="0" xfId="29" applyFont="1" applyAlignment="1">
      <alignment vertical="center" wrapText="1"/>
    </xf>
    <xf numFmtId="165" fontId="146" fillId="0" borderId="10" xfId="29" applyNumberFormat="1" applyFont="1" applyBorder="1" applyAlignment="1" applyProtection="1">
      <alignment horizontal="right" vertical="center" wrapText="1"/>
      <protection hidden="1"/>
    </xf>
    <xf numFmtId="3" fontId="92" fillId="0" borderId="10" xfId="29" applyNumberFormat="1" applyFont="1" applyBorder="1" applyAlignment="1" applyProtection="1">
      <alignment horizontal="right" vertical="center" wrapText="1"/>
      <protection hidden="1"/>
    </xf>
    <xf numFmtId="0" fontId="146" fillId="0" borderId="0" xfId="29" applyFont="1" applyAlignment="1" applyProtection="1">
      <alignment vertical="center" wrapText="1"/>
      <protection hidden="1"/>
    </xf>
    <xf numFmtId="0" fontId="146" fillId="0" borderId="0" xfId="29" applyFont="1" applyAlignment="1" applyProtection="1">
      <alignment horizontal="right" vertical="center" wrapText="1"/>
      <protection hidden="1"/>
    </xf>
    <xf numFmtId="3" fontId="91" fillId="0" borderId="0" xfId="29" applyNumberFormat="1" applyFont="1" applyAlignment="1" applyProtection="1">
      <alignment vertical="center" wrapText="1"/>
      <protection hidden="1"/>
    </xf>
    <xf numFmtId="1" fontId="91" fillId="0" borderId="0" xfId="29" applyNumberFormat="1" applyFont="1" applyAlignment="1" applyProtection="1">
      <alignment vertical="center" wrapText="1"/>
      <protection hidden="1"/>
    </xf>
    <xf numFmtId="0" fontId="91" fillId="0" borderId="0" xfId="29" applyFont="1" applyAlignment="1" applyProtection="1">
      <alignment vertical="center" wrapText="1"/>
      <protection hidden="1"/>
    </xf>
    <xf numFmtId="165" fontId="146" fillId="0" borderId="36" xfId="29" applyNumberFormat="1" applyFont="1" applyBorder="1" applyAlignment="1" applyProtection="1">
      <alignment horizontal="right" vertical="center" wrapText="1"/>
      <protection hidden="1"/>
    </xf>
    <xf numFmtId="165" fontId="146" fillId="0" borderId="31" xfId="29" applyNumberFormat="1" applyFont="1" applyBorder="1" applyAlignment="1" applyProtection="1">
      <alignment horizontal="right" vertical="center" wrapText="1"/>
      <protection hidden="1"/>
    </xf>
    <xf numFmtId="0" fontId="97" fillId="7" borderId="15" xfId="29" applyFont="1" applyFill="1" applyBorder="1" applyAlignment="1">
      <alignment horizontal="center" vertical="center" wrapText="1"/>
    </xf>
    <xf numFmtId="0" fontId="146" fillId="0" borderId="0" xfId="29" applyFont="1" applyAlignment="1">
      <alignment horizontal="right" vertical="center" wrapText="1"/>
    </xf>
    <xf numFmtId="3" fontId="92" fillId="7" borderId="15" xfId="29" applyNumberFormat="1" applyFont="1" applyFill="1" applyBorder="1" applyAlignment="1" applyProtection="1">
      <alignment horizontal="right" vertical="center" wrapText="1"/>
      <protection hidden="1"/>
    </xf>
    <xf numFmtId="0" fontId="97" fillId="0" borderId="0" xfId="29" applyFont="1" applyAlignment="1">
      <alignment vertical="center" wrapText="1"/>
    </xf>
    <xf numFmtId="3" fontId="146" fillId="0" borderId="0" xfId="29" applyNumberFormat="1" applyFont="1" applyAlignment="1" applyProtection="1">
      <alignment horizontal="right" vertical="center" wrapText="1"/>
      <protection hidden="1"/>
    </xf>
    <xf numFmtId="3" fontId="92" fillId="0" borderId="0" xfId="29" applyNumberFormat="1" applyFont="1" applyAlignment="1" applyProtection="1">
      <alignment horizontal="right" vertical="center" wrapText="1"/>
      <protection hidden="1"/>
    </xf>
    <xf numFmtId="1" fontId="92" fillId="0" borderId="0" xfId="29" applyNumberFormat="1" applyFont="1" applyAlignment="1" applyProtection="1">
      <alignment horizontal="right" vertical="center" wrapText="1"/>
      <protection hidden="1"/>
    </xf>
    <xf numFmtId="0" fontId="97" fillId="7" borderId="10" xfId="29" applyFont="1" applyFill="1" applyBorder="1" applyAlignment="1">
      <alignment horizontal="center" vertical="center" wrapText="1"/>
    </xf>
    <xf numFmtId="0" fontId="92" fillId="0" borderId="0" xfId="29" applyFont="1" applyAlignment="1">
      <alignment vertical="center" wrapText="1"/>
    </xf>
    <xf numFmtId="3" fontId="92" fillId="7" borderId="10" xfId="29" applyNumberFormat="1" applyFont="1" applyFill="1" applyBorder="1" applyAlignment="1" applyProtection="1">
      <alignment horizontal="right" vertical="center" wrapText="1"/>
      <protection hidden="1"/>
    </xf>
    <xf numFmtId="0" fontId="92" fillId="0" borderId="0" xfId="29" applyFont="1" applyAlignment="1" applyProtection="1">
      <alignment horizontal="right" vertical="center" wrapText="1"/>
      <protection hidden="1"/>
    </xf>
    <xf numFmtId="0" fontId="149" fillId="0" borderId="0" xfId="29" applyFont="1" applyAlignment="1" applyProtection="1">
      <alignment horizontal="left"/>
      <protection hidden="1"/>
    </xf>
    <xf numFmtId="0" fontId="146" fillId="0" borderId="0" xfId="5" applyFont="1"/>
    <xf numFmtId="0" fontId="4" fillId="0" borderId="0" xfId="5" applyProtection="1">
      <protection hidden="1"/>
    </xf>
    <xf numFmtId="0" fontId="51" fillId="0" borderId="0" xfId="5" applyFont="1" applyAlignment="1">
      <alignment wrapText="1"/>
    </xf>
    <xf numFmtId="0" fontId="53" fillId="0" borderId="0" xfId="5" applyFont="1"/>
    <xf numFmtId="0" fontId="4" fillId="0" borderId="0" xfId="5"/>
    <xf numFmtId="0" fontId="4" fillId="9" borderId="0" xfId="5" applyFill="1"/>
    <xf numFmtId="165" fontId="44" fillId="3" borderId="19" xfId="5" applyNumberFormat="1" applyFont="1" applyFill="1" applyBorder="1" applyAlignment="1" applyProtection="1">
      <alignment horizontal="center" vertical="center" textRotation="90" wrapText="1"/>
      <protection hidden="1"/>
    </xf>
    <xf numFmtId="165" fontId="135" fillId="2" borderId="19" xfId="27" applyNumberFormat="1" applyFont="1" applyFill="1" applyBorder="1" applyAlignment="1" applyProtection="1">
      <alignment horizontal="center" vertical="center"/>
      <protection hidden="1"/>
    </xf>
    <xf numFmtId="165" fontId="121" fillId="2" borderId="19" xfId="27" applyNumberFormat="1" applyFont="1" applyFill="1" applyBorder="1" applyAlignment="1" applyProtection="1">
      <alignment horizontal="center" vertical="center"/>
      <protection hidden="1"/>
    </xf>
    <xf numFmtId="3" fontId="50" fillId="0" borderId="15" xfId="12" applyNumberFormat="1" applyFont="1" applyBorder="1" applyAlignment="1">
      <alignment horizontal="right" vertical="center" wrapText="1"/>
    </xf>
    <xf numFmtId="3" fontId="50" fillId="0" borderId="0" xfId="12" applyNumberFormat="1" applyFont="1" applyAlignment="1">
      <alignment horizontal="right" vertical="center" wrapText="1"/>
    </xf>
    <xf numFmtId="3" fontId="0" fillId="0" borderId="0" xfId="0" applyNumberFormat="1"/>
    <xf numFmtId="0" fontId="58" fillId="0" borderId="0" xfId="12" applyFont="1" applyAlignment="1">
      <alignment horizontal="center" vertical="center" wrapText="1"/>
    </xf>
    <xf numFmtId="0" fontId="60" fillId="3" borderId="35" xfId="12" applyFont="1" applyFill="1" applyBorder="1" applyAlignment="1">
      <alignment horizontal="center" vertical="center" wrapText="1"/>
    </xf>
    <xf numFmtId="0" fontId="60" fillId="3" borderId="19" xfId="12" applyFont="1" applyFill="1" applyBorder="1" applyAlignment="1">
      <alignment horizontal="center" vertical="center" wrapText="1"/>
    </xf>
    <xf numFmtId="0" fontId="52" fillId="0" borderId="15" xfId="12" applyFont="1" applyBorder="1" applyAlignment="1">
      <alignment vertical="center" wrapText="1"/>
    </xf>
    <xf numFmtId="3" fontId="51" fillId="0" borderId="0" xfId="12" applyNumberFormat="1" applyFont="1" applyAlignment="1">
      <alignment vertical="center" wrapText="1"/>
    </xf>
    <xf numFmtId="3" fontId="151" fillId="0" borderId="15" xfId="30" applyNumberFormat="1" applyFont="1" applyBorder="1" applyAlignment="1">
      <alignment horizontal="right" vertical="center"/>
    </xf>
    <xf numFmtId="3" fontId="52" fillId="0" borderId="15" xfId="12" applyNumberFormat="1" applyFont="1" applyBorder="1" applyAlignment="1">
      <alignment horizontal="right" vertical="center" wrapText="1"/>
    </xf>
    <xf numFmtId="3" fontId="50" fillId="0" borderId="0" xfId="25" applyNumberFormat="1" applyFont="1" applyAlignment="1">
      <alignment horizontal="right" vertical="center" wrapText="1"/>
    </xf>
    <xf numFmtId="3" fontId="3" fillId="0" borderId="0" xfId="12" applyNumberFormat="1"/>
    <xf numFmtId="0" fontId="50" fillId="0" borderId="0" xfId="25" applyFont="1" applyAlignment="1">
      <alignment horizontal="right" vertical="center" wrapText="1"/>
    </xf>
    <xf numFmtId="0" fontId="51" fillId="0" borderId="16" xfId="12" applyFont="1" applyBorder="1" applyAlignment="1">
      <alignment vertical="center" wrapText="1"/>
    </xf>
    <xf numFmtId="3" fontId="51" fillId="0" borderId="16" xfId="12" applyNumberFormat="1" applyFont="1" applyBorder="1" applyAlignment="1">
      <alignment vertical="center" wrapText="1"/>
    </xf>
    <xf numFmtId="3" fontId="50" fillId="7" borderId="15" xfId="12" applyNumberFormat="1" applyFont="1" applyFill="1" applyBorder="1" applyAlignment="1">
      <alignment horizontal="right" vertical="center" wrapText="1"/>
    </xf>
    <xf numFmtId="0" fontId="53" fillId="0" borderId="0" xfId="12" applyFont="1"/>
    <xf numFmtId="0" fontId="57" fillId="0" borderId="0" xfId="12" applyFont="1"/>
    <xf numFmtId="0" fontId="57" fillId="0" borderId="0" xfId="12" applyFont="1" applyAlignment="1">
      <alignment vertical="center" wrapText="1"/>
    </xf>
    <xf numFmtId="0" fontId="91" fillId="0" borderId="0" xfId="12" applyFont="1"/>
    <xf numFmtId="0" fontId="3" fillId="0" borderId="0" xfId="12" applyAlignment="1">
      <alignment vertical="center"/>
    </xf>
    <xf numFmtId="0" fontId="91" fillId="0" borderId="0" xfId="12" applyFont="1" applyAlignment="1">
      <alignment vertical="center" wrapText="1"/>
    </xf>
    <xf numFmtId="0" fontId="95" fillId="0" borderId="0" xfId="12" applyFont="1"/>
    <xf numFmtId="0" fontId="152" fillId="0" borderId="0" xfId="12" applyFont="1"/>
    <xf numFmtId="0" fontId="152" fillId="0" borderId="0" xfId="12" applyFont="1" applyAlignment="1">
      <alignment vertical="center"/>
    </xf>
    <xf numFmtId="0" fontId="153" fillId="0" borderId="0" xfId="12" applyFont="1" applyAlignment="1">
      <alignment vertical="center" wrapText="1"/>
    </xf>
    <xf numFmtId="0" fontId="95" fillId="0" borderId="0" xfId="12" applyFont="1" applyAlignment="1">
      <alignment vertical="center" wrapText="1"/>
    </xf>
    <xf numFmtId="3" fontId="153" fillId="0" borderId="0" xfId="12" applyNumberFormat="1" applyFont="1" applyAlignment="1">
      <alignment horizontal="right" vertical="center" wrapText="1"/>
    </xf>
    <xf numFmtId="3" fontId="78" fillId="0" borderId="0" xfId="12" applyNumberFormat="1" applyFont="1" applyAlignment="1">
      <alignment horizontal="right" vertical="center" wrapText="1"/>
    </xf>
    <xf numFmtId="0" fontId="154" fillId="0" borderId="0" xfId="12" applyFont="1" applyAlignment="1">
      <alignment vertical="center" wrapText="1"/>
    </xf>
    <xf numFmtId="3" fontId="154" fillId="0" borderId="0" xfId="12" applyNumberFormat="1" applyFont="1" applyAlignment="1">
      <alignment horizontal="right" vertical="center" wrapText="1"/>
    </xf>
    <xf numFmtId="0" fontId="52" fillId="0" borderId="0" xfId="12" applyFont="1" applyAlignment="1">
      <alignment vertical="center" wrapText="1"/>
    </xf>
    <xf numFmtId="3" fontId="52" fillId="0" borderId="0" xfId="12" applyNumberFormat="1" applyFont="1" applyAlignment="1">
      <alignment horizontal="right" vertical="center" wrapText="1"/>
    </xf>
    <xf numFmtId="0" fontId="50" fillId="0" borderId="0" xfId="12" applyFont="1" applyAlignment="1">
      <alignment horizontal="center" vertical="center"/>
    </xf>
    <xf numFmtId="0" fontId="155" fillId="0" borderId="0" xfId="12" applyFont="1" applyAlignment="1">
      <alignment vertical="center" wrapText="1"/>
    </xf>
    <xf numFmtId="3" fontId="155" fillId="0" borderId="0" xfId="12" applyNumberFormat="1" applyFont="1" applyAlignment="1">
      <alignment horizontal="right" vertical="center" wrapText="1"/>
    </xf>
    <xf numFmtId="3" fontId="91" fillId="0" borderId="0" xfId="12" applyNumberFormat="1" applyFont="1" applyAlignment="1">
      <alignment vertical="center" wrapText="1"/>
    </xf>
    <xf numFmtId="0" fontId="50" fillId="0" borderId="0" xfId="12" applyFont="1" applyAlignment="1">
      <alignment horizontal="left" vertical="center"/>
    </xf>
    <xf numFmtId="3" fontId="50" fillId="0" borderId="0" xfId="12" applyNumberFormat="1" applyFont="1" applyAlignment="1">
      <alignment horizontal="left" vertical="center"/>
    </xf>
    <xf numFmtId="0" fontId="94" fillId="0" borderId="0" xfId="12" applyFont="1"/>
    <xf numFmtId="0" fontId="150" fillId="0" borderId="0" xfId="12" applyFont="1"/>
    <xf numFmtId="0" fontId="156" fillId="0" borderId="0" xfId="12" applyFont="1"/>
    <xf numFmtId="0" fontId="156" fillId="0" borderId="0" xfId="12" applyFont="1" applyAlignment="1">
      <alignment vertical="center" wrapText="1"/>
    </xf>
    <xf numFmtId="3" fontId="157" fillId="9" borderId="0" xfId="25" applyNumberFormat="1" applyFont="1" applyFill="1" applyAlignment="1">
      <alignment vertical="center" wrapText="1"/>
    </xf>
    <xf numFmtId="0" fontId="60" fillId="0" borderId="38" xfId="0" applyFont="1" applyBorder="1" applyAlignment="1">
      <alignment horizontal="center" vertical="center" wrapText="1"/>
    </xf>
    <xf numFmtId="0" fontId="53" fillId="0" borderId="15" xfId="0" applyFont="1" applyBorder="1" applyAlignment="1">
      <alignment horizontal="left" vertical="center" wrapText="1"/>
    </xf>
    <xf numFmtId="0" fontId="67" fillId="0" borderId="0" xfId="0" applyFont="1"/>
    <xf numFmtId="3" fontId="54" fillId="0" borderId="0" xfId="0" applyNumberFormat="1" applyFont="1" applyAlignment="1">
      <alignment horizontal="left"/>
    </xf>
    <xf numFmtId="0" fontId="159" fillId="3" borderId="19" xfId="0" applyFont="1" applyFill="1" applyBorder="1" applyAlignment="1">
      <alignment horizontal="center" vertical="center" wrapText="1"/>
    </xf>
    <xf numFmtId="0" fontId="82" fillId="0" borderId="0" xfId="0" applyFont="1" applyAlignment="1">
      <alignment vertical="center" wrapText="1"/>
    </xf>
    <xf numFmtId="165" fontId="36" fillId="9" borderId="15" xfId="5" applyNumberFormat="1" applyFont="1" applyFill="1" applyBorder="1" applyAlignment="1" applyProtection="1">
      <alignment horizontal="right" vertical="center"/>
      <protection hidden="1"/>
    </xf>
    <xf numFmtId="0" fontId="130" fillId="0" borderId="0" xfId="26" applyFont="1" applyAlignment="1">
      <alignment horizontal="left" vertical="center"/>
    </xf>
    <xf numFmtId="2" fontId="68" fillId="0" borderId="13" xfId="0" applyNumberFormat="1" applyFont="1" applyBorder="1" applyAlignment="1">
      <alignment horizontal="right" vertical="center" wrapText="1"/>
    </xf>
    <xf numFmtId="2" fontId="68" fillId="7" borderId="13" xfId="0" applyNumberFormat="1" applyFont="1" applyFill="1" applyBorder="1" applyAlignment="1">
      <alignment horizontal="right" vertical="center" wrapText="1"/>
    </xf>
    <xf numFmtId="2" fontId="52" fillId="0" borderId="15" xfId="0" applyNumberFormat="1" applyFont="1" applyBorder="1" applyAlignment="1">
      <alignment horizontal="right" vertical="center" wrapText="1"/>
    </xf>
    <xf numFmtId="2" fontId="50" fillId="0" borderId="15" xfId="0" applyNumberFormat="1" applyFont="1" applyBorder="1" applyAlignment="1">
      <alignment horizontal="right" vertical="center" wrapText="1"/>
    </xf>
    <xf numFmtId="3" fontId="161" fillId="7" borderId="13" xfId="0" applyNumberFormat="1" applyFont="1" applyFill="1" applyBorder="1" applyAlignment="1">
      <alignment horizontal="center" vertical="center" wrapText="1"/>
    </xf>
    <xf numFmtId="0" fontId="161" fillId="0" borderId="0" xfId="0" applyFont="1" applyAlignment="1">
      <alignment vertical="center" wrapText="1"/>
    </xf>
    <xf numFmtId="3" fontId="161" fillId="7" borderId="12" xfId="0" applyNumberFormat="1" applyFont="1" applyFill="1" applyBorder="1" applyAlignment="1">
      <alignment horizontal="right" vertical="center" wrapText="1"/>
    </xf>
    <xf numFmtId="0" fontId="162" fillId="0" borderId="0" xfId="0" applyFont="1"/>
    <xf numFmtId="3" fontId="161" fillId="7" borderId="13" xfId="0" applyNumberFormat="1" applyFont="1" applyFill="1" applyBorder="1"/>
    <xf numFmtId="0" fontId="162" fillId="0" borderId="0" xfId="0" applyFont="1" applyAlignment="1">
      <alignment vertical="center" wrapText="1"/>
    </xf>
    <xf numFmtId="3" fontId="161" fillId="7" borderId="14" xfId="0" applyNumberFormat="1" applyFont="1" applyFill="1" applyBorder="1" applyAlignment="1">
      <alignment horizontal="right" vertical="center" wrapText="1"/>
    </xf>
    <xf numFmtId="3" fontId="161" fillId="7" borderId="15" xfId="0" applyNumberFormat="1" applyFont="1" applyFill="1" applyBorder="1" applyAlignment="1">
      <alignment horizontal="right" vertical="center" wrapText="1"/>
    </xf>
    <xf numFmtId="2" fontId="93" fillId="0" borderId="10" xfId="0" applyNumberFormat="1" applyFont="1" applyBorder="1" applyAlignment="1">
      <alignment horizontal="right" vertical="center" wrapText="1"/>
    </xf>
    <xf numFmtId="2" fontId="93" fillId="7" borderId="10" xfId="0" applyNumberFormat="1" applyFont="1" applyFill="1" applyBorder="1" applyAlignment="1">
      <alignment horizontal="right" vertical="center" wrapText="1"/>
    </xf>
    <xf numFmtId="2" fontId="92" fillId="0" borderId="10" xfId="29" applyNumberFormat="1" applyFont="1" applyBorder="1" applyAlignment="1" applyProtection="1">
      <alignment horizontal="right" vertical="center" wrapText="1"/>
      <protection hidden="1"/>
    </xf>
    <xf numFmtId="2" fontId="92" fillId="7" borderId="15" xfId="29" applyNumberFormat="1" applyFont="1" applyFill="1" applyBorder="1" applyAlignment="1" applyProtection="1">
      <alignment horizontal="right" vertical="center" wrapText="1"/>
      <protection hidden="1"/>
    </xf>
    <xf numFmtId="4" fontId="54" fillId="9" borderId="15" xfId="5" applyNumberFormat="1" applyFont="1" applyFill="1" applyBorder="1" applyAlignment="1" applyProtection="1">
      <alignment horizontal="right" vertical="center"/>
      <protection hidden="1"/>
    </xf>
    <xf numFmtId="4" fontId="30" fillId="10" borderId="15" xfId="5" applyNumberFormat="1" applyFont="1" applyFill="1" applyBorder="1" applyAlignment="1" applyProtection="1">
      <alignment horizontal="right" vertical="center"/>
      <protection hidden="1"/>
    </xf>
    <xf numFmtId="4" fontId="30" fillId="7" borderId="15" xfId="5" applyNumberFormat="1" applyFont="1" applyFill="1" applyBorder="1" applyAlignment="1" applyProtection="1">
      <alignment horizontal="right" vertical="center"/>
      <protection hidden="1"/>
    </xf>
    <xf numFmtId="2" fontId="50" fillId="7" borderId="15" xfId="0" applyNumberFormat="1" applyFont="1" applyFill="1" applyBorder="1" applyAlignment="1">
      <alignment horizontal="right" vertical="center" wrapText="1"/>
    </xf>
    <xf numFmtId="0" fontId="30" fillId="0" borderId="0" xfId="12" quotePrefix="1" applyFont="1" applyAlignment="1">
      <alignment vertical="center"/>
    </xf>
    <xf numFmtId="3" fontId="30" fillId="0" borderId="0" xfId="12" quotePrefix="1" applyNumberFormat="1" applyFont="1" applyAlignment="1">
      <alignment vertical="center"/>
    </xf>
    <xf numFmtId="0" fontId="45" fillId="3" borderId="0" xfId="12" applyFont="1" applyFill="1" applyAlignment="1">
      <alignment horizontal="center" vertical="center" textRotation="90"/>
    </xf>
    <xf numFmtId="0" fontId="53" fillId="0" borderId="0" xfId="12" applyFont="1" applyAlignment="1">
      <alignment horizontal="left" wrapText="1"/>
    </xf>
    <xf numFmtId="0" fontId="30" fillId="0" borderId="0" xfId="12" applyFont="1" applyAlignment="1">
      <alignment horizontal="left" vertical="center" wrapText="1"/>
    </xf>
    <xf numFmtId="0" fontId="30" fillId="0" borderId="0" xfId="12" applyFont="1" applyAlignment="1">
      <alignment horizontal="justify" vertical="center" wrapText="1"/>
    </xf>
    <xf numFmtId="0" fontId="33" fillId="0" borderId="0" xfId="12" applyFont="1" applyAlignment="1">
      <alignment horizontal="right" vertical="center"/>
    </xf>
    <xf numFmtId="0" fontId="31" fillId="0" borderId="0" xfId="12" applyFont="1" applyAlignment="1">
      <alignment horizontal="left" vertical="center" wrapText="1"/>
    </xf>
    <xf numFmtId="0" fontId="30" fillId="0" borderId="0" xfId="12" applyFont="1" applyAlignment="1">
      <alignment horizontal="right" vertical="center"/>
    </xf>
    <xf numFmtId="0" fontId="29" fillId="0" borderId="0" xfId="12" applyFont="1" applyAlignment="1">
      <alignment horizontal="center" vertical="center" wrapText="1"/>
    </xf>
    <xf numFmtId="0" fontId="44" fillId="2" borderId="0" xfId="12" applyFont="1" applyFill="1" applyAlignment="1">
      <alignment horizontal="center" vertical="center"/>
    </xf>
    <xf numFmtId="0" fontId="31" fillId="0" borderId="0" xfId="12" applyFont="1" applyAlignment="1">
      <alignment horizontal="justify" vertical="center" wrapText="1"/>
    </xf>
    <xf numFmtId="3" fontId="30" fillId="0" borderId="0" xfId="12" applyNumberFormat="1" applyFont="1" applyAlignment="1">
      <alignment horizontal="right" vertical="center" wrapText="1"/>
    </xf>
    <xf numFmtId="0" fontId="31" fillId="0" borderId="0" xfId="12" applyFont="1" applyAlignment="1">
      <alignment horizontal="right" vertical="center" wrapText="1"/>
    </xf>
    <xf numFmtId="2" fontId="30" fillId="0" borderId="0" xfId="12" applyNumberFormat="1" applyFont="1" applyAlignment="1">
      <alignment horizontal="right" vertical="center" wrapText="1"/>
    </xf>
    <xf numFmtId="0" fontId="30" fillId="0" borderId="0" xfId="12" quotePrefix="1" applyFont="1" applyAlignment="1">
      <alignment horizontal="justify" vertical="center" wrapText="1"/>
    </xf>
    <xf numFmtId="0" fontId="50" fillId="0" borderId="0" xfId="0" applyFont="1" applyAlignment="1">
      <alignment horizontal="center" vertical="center" wrapText="1"/>
    </xf>
    <xf numFmtId="3" fontId="52" fillId="0" borderId="0" xfId="0" applyNumberFormat="1" applyFont="1" applyAlignment="1">
      <alignment horizontal="center" vertical="center"/>
    </xf>
    <xf numFmtId="0" fontId="56" fillId="0" borderId="0" xfId="0" applyFont="1" applyAlignment="1">
      <alignment horizontal="center" vertical="center"/>
    </xf>
    <xf numFmtId="0" fontId="55" fillId="0" borderId="0" xfId="0" applyFont="1" applyAlignment="1">
      <alignment horizontal="center" vertical="center"/>
    </xf>
    <xf numFmtId="0" fontId="100" fillId="0" borderId="0" xfId="12" applyFont="1" applyAlignment="1">
      <alignment horizontal="center" vertical="center" wrapText="1"/>
    </xf>
    <xf numFmtId="0" fontId="60" fillId="3" borderId="24" xfId="12" applyFont="1" applyFill="1" applyBorder="1" applyAlignment="1">
      <alignment horizontal="center" vertical="center" wrapText="1"/>
    </xf>
    <xf numFmtId="0" fontId="60" fillId="3" borderId="26" xfId="12" applyFont="1" applyFill="1" applyBorder="1" applyAlignment="1">
      <alignment horizontal="center" vertical="center" wrapText="1"/>
    </xf>
    <xf numFmtId="0" fontId="60" fillId="3" borderId="29" xfId="12" applyFont="1" applyFill="1" applyBorder="1" applyAlignment="1">
      <alignment horizontal="center" vertical="center" wrapText="1"/>
    </xf>
    <xf numFmtId="0" fontId="60" fillId="3" borderId="30" xfId="12" applyFont="1" applyFill="1" applyBorder="1" applyAlignment="1">
      <alignment horizontal="center" vertical="center" wrapText="1"/>
    </xf>
    <xf numFmtId="0" fontId="60" fillId="3" borderId="25" xfId="12" applyFont="1" applyFill="1" applyBorder="1" applyAlignment="1">
      <alignment horizontal="center" vertical="center" wrapText="1"/>
    </xf>
    <xf numFmtId="0" fontId="60" fillId="3" borderId="28" xfId="12" applyFont="1" applyFill="1" applyBorder="1" applyAlignment="1">
      <alignment horizontal="center" vertical="center" wrapText="1"/>
    </xf>
    <xf numFmtId="0" fontId="60" fillId="3" borderId="37" xfId="12" applyFont="1" applyFill="1" applyBorder="1" applyAlignment="1">
      <alignment horizontal="center" vertical="center" wrapText="1"/>
    </xf>
    <xf numFmtId="0" fontId="60" fillId="3" borderId="20" xfId="12" applyFont="1" applyFill="1" applyBorder="1" applyAlignment="1">
      <alignment horizontal="center" vertical="center" wrapText="1"/>
    </xf>
    <xf numFmtId="0" fontId="60" fillId="3" borderId="35" xfId="12" applyFont="1" applyFill="1" applyBorder="1" applyAlignment="1">
      <alignment horizontal="center" vertical="center" wrapText="1"/>
    </xf>
    <xf numFmtId="0" fontId="105" fillId="0" borderId="0" xfId="12" applyFont="1" applyAlignment="1">
      <alignment horizontal="center" vertical="center" wrapText="1"/>
    </xf>
    <xf numFmtId="0" fontId="84" fillId="0" borderId="0" xfId="12" applyFont="1" applyAlignment="1">
      <alignment horizontal="center" vertical="center"/>
    </xf>
    <xf numFmtId="0" fontId="58" fillId="0" borderId="0" xfId="0" applyFont="1" applyAlignment="1">
      <alignment horizontal="center" vertical="center" wrapText="1"/>
    </xf>
    <xf numFmtId="0" fontId="60" fillId="3" borderId="19" xfId="0" applyFont="1" applyFill="1" applyBorder="1" applyAlignment="1">
      <alignment horizontal="center" vertical="center" wrapText="1"/>
    </xf>
    <xf numFmtId="0" fontId="50" fillId="5" borderId="17" xfId="0" applyFont="1" applyFill="1" applyBorder="1" applyAlignment="1">
      <alignment horizontal="center" vertical="center" wrapText="1"/>
    </xf>
    <xf numFmtId="0" fontId="64" fillId="0" borderId="0" xfId="0" applyFont="1" applyAlignment="1">
      <alignment horizontal="right" vertical="center"/>
    </xf>
    <xf numFmtId="3" fontId="64" fillId="0" borderId="0" xfId="0" applyNumberFormat="1" applyFont="1" applyAlignment="1">
      <alignment horizontal="left" vertical="center"/>
    </xf>
    <xf numFmtId="3" fontId="0" fillId="0" borderId="0" xfId="0" applyNumberFormat="1" applyAlignment="1">
      <alignment horizontal="left" vertical="center"/>
    </xf>
    <xf numFmtId="0" fontId="62" fillId="0" borderId="0" xfId="0" applyFont="1" applyAlignment="1">
      <alignment horizontal="center" vertical="center" wrapText="1"/>
    </xf>
    <xf numFmtId="0" fontId="69" fillId="3" borderId="19" xfId="0" applyFont="1" applyFill="1" applyBorder="1" applyAlignment="1">
      <alignment horizontal="center" vertical="center" wrapText="1"/>
    </xf>
    <xf numFmtId="0" fontId="68" fillId="0" borderId="13" xfId="0" applyFont="1" applyBorder="1" applyAlignment="1">
      <alignment horizontal="center" vertical="center" wrapText="1"/>
    </xf>
    <xf numFmtId="0" fontId="68" fillId="7" borderId="13" xfId="0" applyFont="1" applyFill="1" applyBorder="1" applyAlignment="1">
      <alignment horizontal="left" vertical="center" wrapText="1"/>
    </xf>
    <xf numFmtId="0" fontId="51" fillId="0" borderId="0" xfId="0" applyFont="1" applyAlignment="1">
      <alignment vertical="center" wrapText="1"/>
    </xf>
    <xf numFmtId="0" fontId="66" fillId="0" borderId="0" xfId="0" applyFont="1" applyAlignment="1">
      <alignment horizontal="center" vertical="center" wrapText="1"/>
    </xf>
    <xf numFmtId="0" fontId="71" fillId="0" borderId="0" xfId="0" applyFont="1" applyAlignment="1">
      <alignment vertical="top" wrapText="1"/>
    </xf>
    <xf numFmtId="0" fontId="70" fillId="0" borderId="0" xfId="0" applyFont="1" applyAlignment="1">
      <alignment horizontal="center" wrapText="1"/>
    </xf>
    <xf numFmtId="0" fontId="70" fillId="0" borderId="0" xfId="0" applyFont="1" applyAlignment="1">
      <alignment horizontal="center" vertical="center" wrapText="1"/>
    </xf>
    <xf numFmtId="0" fontId="74" fillId="0" borderId="0" xfId="0" applyFont="1" applyAlignment="1">
      <alignment vertical="center" wrapText="1"/>
    </xf>
    <xf numFmtId="0" fontId="70" fillId="0" borderId="0" xfId="0" applyFont="1" applyAlignment="1">
      <alignment horizontal="center"/>
    </xf>
    <xf numFmtId="0" fontId="79" fillId="0" borderId="0" xfId="0" applyFont="1" applyAlignment="1">
      <alignment horizontal="center" vertical="center" wrapText="1"/>
    </xf>
    <xf numFmtId="0" fontId="108" fillId="0" borderId="0" xfId="12" applyFont="1" applyAlignment="1">
      <alignment horizontal="center" vertical="center" wrapText="1"/>
    </xf>
    <xf numFmtId="0" fontId="110" fillId="8" borderId="20" xfId="12" applyFont="1" applyFill="1" applyBorder="1" applyAlignment="1">
      <alignment horizontal="center" vertical="center" wrapText="1"/>
    </xf>
    <xf numFmtId="0" fontId="110" fillId="8" borderId="19" xfId="12" applyFont="1" applyFill="1" applyBorder="1" applyAlignment="1">
      <alignment horizontal="center" vertical="center" wrapText="1"/>
    </xf>
    <xf numFmtId="0" fontId="111" fillId="0" borderId="0" xfId="12" applyFont="1" applyAlignment="1">
      <alignment horizontal="center" vertical="center" wrapText="1"/>
    </xf>
    <xf numFmtId="0" fontId="112" fillId="8" borderId="20" xfId="12" applyFont="1" applyFill="1" applyBorder="1" applyAlignment="1">
      <alignment horizontal="center" vertical="center" textRotation="90" wrapText="1"/>
    </xf>
    <xf numFmtId="0" fontId="112" fillId="8" borderId="19" xfId="12" applyFont="1" applyFill="1" applyBorder="1" applyAlignment="1">
      <alignment horizontal="center" vertical="center" textRotation="90" wrapText="1"/>
    </xf>
    <xf numFmtId="0" fontId="113" fillId="8" borderId="20" xfId="12" applyFont="1" applyFill="1" applyBorder="1" applyAlignment="1">
      <alignment horizontal="center" vertical="center" textRotation="90" wrapText="1"/>
    </xf>
    <xf numFmtId="0" fontId="113" fillId="8" borderId="19" xfId="12" applyFont="1" applyFill="1" applyBorder="1" applyAlignment="1">
      <alignment horizontal="center" vertical="center" textRotation="90" wrapText="1"/>
    </xf>
    <xf numFmtId="0" fontId="113" fillId="8" borderId="19" xfId="12" applyFont="1" applyFill="1" applyBorder="1" applyAlignment="1">
      <alignment horizontal="center" vertical="center" wrapText="1"/>
    </xf>
    <xf numFmtId="0" fontId="114" fillId="0" borderId="0" xfId="12" applyFont="1" applyAlignment="1">
      <alignment horizontal="center"/>
    </xf>
    <xf numFmtId="0" fontId="42" fillId="0" borderId="0" xfId="12" applyFont="1" applyAlignment="1">
      <alignment horizontal="left" vertical="center"/>
    </xf>
    <xf numFmtId="0" fontId="34" fillId="0" borderId="0" xfId="12" applyFont="1" applyAlignment="1">
      <alignment horizontal="center" vertical="center" wrapText="1"/>
    </xf>
    <xf numFmtId="0" fontId="113" fillId="8" borderId="20" xfId="12" applyFont="1" applyFill="1" applyBorder="1" applyAlignment="1">
      <alignment horizontal="center" vertical="center" wrapText="1"/>
    </xf>
    <xf numFmtId="0" fontId="86" fillId="3" borderId="19" xfId="0" applyFont="1" applyFill="1" applyBorder="1" applyAlignment="1">
      <alignment horizontal="center" vertical="center" wrapText="1"/>
    </xf>
    <xf numFmtId="0" fontId="84" fillId="0" borderId="0" xfId="0" applyFont="1" applyAlignment="1">
      <alignment horizontal="center" vertical="center" wrapText="1"/>
    </xf>
    <xf numFmtId="0" fontId="68" fillId="0" borderId="0" xfId="0" applyFont="1" applyAlignment="1">
      <alignment horizontal="center" vertical="center" wrapText="1"/>
    </xf>
    <xf numFmtId="0" fontId="82" fillId="0" borderId="0" xfId="0" applyFont="1" applyAlignment="1">
      <alignment horizontal="center" vertical="center" wrapText="1"/>
    </xf>
    <xf numFmtId="0" fontId="62" fillId="4" borderId="0" xfId="0" applyFont="1" applyFill="1" applyAlignment="1">
      <alignment horizontal="center" vertical="center" wrapText="1"/>
    </xf>
    <xf numFmtId="0" fontId="160" fillId="0" borderId="0" xfId="0" applyFont="1" applyAlignment="1">
      <alignment horizontal="center" vertical="center" wrapText="1"/>
    </xf>
    <xf numFmtId="0" fontId="159" fillId="3" borderId="19" xfId="0" applyFont="1" applyFill="1" applyBorder="1" applyAlignment="1">
      <alignment horizontal="center" vertical="center" wrapText="1"/>
    </xf>
    <xf numFmtId="0" fontId="91" fillId="0" borderId="0" xfId="0" applyFont="1" applyAlignment="1">
      <alignment vertical="center" wrapText="1"/>
    </xf>
    <xf numFmtId="0" fontId="159" fillId="3" borderId="19" xfId="0" applyFont="1" applyFill="1" applyBorder="1" applyAlignment="1">
      <alignment horizontal="center" vertical="center"/>
    </xf>
    <xf numFmtId="0" fontId="93" fillId="0" borderId="0" xfId="0" applyFont="1" applyAlignment="1">
      <alignment horizontal="center"/>
    </xf>
    <xf numFmtId="0" fontId="96" fillId="0" borderId="0" xfId="0" applyFont="1" applyAlignment="1">
      <alignment horizontal="center" vertical="center" wrapText="1"/>
    </xf>
    <xf numFmtId="0" fontId="97" fillId="0" borderId="0" xfId="0" applyFont="1" applyAlignment="1">
      <alignment vertical="center" wrapText="1"/>
    </xf>
    <xf numFmtId="0" fontId="127" fillId="0" borderId="0" xfId="26" applyFont="1" applyAlignment="1">
      <alignment horizontal="center" vertical="center" wrapText="1"/>
    </xf>
    <xf numFmtId="0" fontId="44" fillId="3" borderId="19" xfId="26" applyFont="1" applyFill="1" applyBorder="1" applyAlignment="1">
      <alignment horizontal="center" vertical="center" wrapText="1"/>
    </xf>
    <xf numFmtId="0" fontId="129" fillId="0" borderId="0" xfId="26" applyFont="1" applyAlignment="1">
      <alignment vertical="center" wrapText="1"/>
    </xf>
    <xf numFmtId="165" fontId="44" fillId="3" borderId="19" xfId="5" applyNumberFormat="1" applyFont="1" applyFill="1" applyBorder="1" applyAlignment="1" applyProtection="1">
      <alignment horizontal="center" vertical="center" wrapText="1"/>
      <protection hidden="1"/>
    </xf>
    <xf numFmtId="0" fontId="158" fillId="0" borderId="0" xfId="29" applyFont="1" applyAlignment="1">
      <alignment horizontal="center" vertical="center" wrapText="1"/>
    </xf>
    <xf numFmtId="0" fontId="147" fillId="0" borderId="0" xfId="29" applyFont="1" applyAlignment="1">
      <alignment horizontal="center" vertical="center" wrapText="1"/>
    </xf>
    <xf numFmtId="0" fontId="101" fillId="3" borderId="20" xfId="29" applyFont="1" applyFill="1" applyBorder="1" applyAlignment="1">
      <alignment horizontal="center" vertical="center" wrapText="1"/>
    </xf>
    <xf numFmtId="0" fontId="101" fillId="3" borderId="34" xfId="29" applyFont="1" applyFill="1" applyBorder="1" applyAlignment="1">
      <alignment horizontal="center" vertical="center" wrapText="1"/>
    </xf>
    <xf numFmtId="0" fontId="101" fillId="3" borderId="35" xfId="29" applyFont="1" applyFill="1" applyBorder="1" applyAlignment="1">
      <alignment horizontal="center" vertical="center" wrapText="1"/>
    </xf>
    <xf numFmtId="0" fontId="101" fillId="3" borderId="29" xfId="29" applyFont="1" applyFill="1" applyBorder="1" applyAlignment="1">
      <alignment horizontal="center" vertical="center" wrapText="1"/>
    </xf>
    <xf numFmtId="0" fontId="101" fillId="3" borderId="32" xfId="29" applyFont="1" applyFill="1" applyBorder="1" applyAlignment="1">
      <alignment horizontal="center" vertical="center" wrapText="1"/>
    </xf>
    <xf numFmtId="0" fontId="101" fillId="3" borderId="30" xfId="29" applyFont="1" applyFill="1" applyBorder="1" applyAlignment="1">
      <alignment horizontal="center" vertical="center" wrapText="1"/>
    </xf>
    <xf numFmtId="0" fontId="148" fillId="0" borderId="33" xfId="29" applyFont="1" applyBorder="1" applyAlignment="1">
      <alignment vertical="center" wrapText="1"/>
    </xf>
    <xf numFmtId="0" fontId="101" fillId="3" borderId="24" xfId="29" applyFont="1" applyFill="1" applyBorder="1" applyAlignment="1">
      <alignment horizontal="center" vertical="center" wrapText="1"/>
    </xf>
    <xf numFmtId="0" fontId="101" fillId="3" borderId="26" xfId="29" applyFont="1" applyFill="1" applyBorder="1" applyAlignment="1">
      <alignment horizontal="center" vertical="center" wrapText="1"/>
    </xf>
    <xf numFmtId="0" fontId="135" fillId="3" borderId="19" xfId="5" applyFont="1" applyFill="1" applyBorder="1" applyAlignment="1">
      <alignment horizontal="center" vertical="center" wrapText="1"/>
    </xf>
    <xf numFmtId="165" fontId="135" fillId="2" borderId="19" xfId="27" applyNumberFormat="1" applyFont="1" applyFill="1" applyBorder="1" applyAlignment="1" applyProtection="1">
      <alignment horizontal="center" vertical="center" wrapText="1"/>
      <protection hidden="1"/>
    </xf>
    <xf numFmtId="165" fontId="135" fillId="2" borderId="19" xfId="27" applyNumberFormat="1" applyFont="1" applyFill="1" applyBorder="1" applyAlignment="1" applyProtection="1">
      <alignment horizontal="center" vertical="center"/>
      <protection hidden="1"/>
    </xf>
    <xf numFmtId="0" fontId="118" fillId="0" borderId="0" xfId="26" applyFont="1" applyAlignment="1">
      <alignment horizontal="center" vertical="center" wrapText="1"/>
    </xf>
    <xf numFmtId="0" fontId="118" fillId="0" borderId="0" xfId="26" applyFont="1" applyAlignment="1">
      <alignment horizontal="center" vertical="top" wrapText="1"/>
    </xf>
    <xf numFmtId="0" fontId="130" fillId="0" borderId="0" xfId="26" applyFont="1" applyAlignment="1">
      <alignment horizontal="center" vertical="center" wrapText="1"/>
    </xf>
    <xf numFmtId="0" fontId="100" fillId="0" borderId="0" xfId="0" applyFont="1" applyAlignment="1">
      <alignment horizontal="center" vertical="center" wrapText="1"/>
    </xf>
    <xf numFmtId="0" fontId="59" fillId="0" borderId="0" xfId="0" applyFont="1" applyAlignment="1">
      <alignment horizontal="center" vertical="center" wrapText="1"/>
    </xf>
    <xf numFmtId="0" fontId="88" fillId="0" borderId="0" xfId="0" applyFont="1" applyAlignment="1">
      <alignment horizontal="center" vertical="center" wrapText="1"/>
    </xf>
    <xf numFmtId="0" fontId="54" fillId="0" borderId="0" xfId="0" applyFont="1" applyAlignment="1">
      <alignment horizontal="center" vertical="center" wrapText="1"/>
    </xf>
    <xf numFmtId="0" fontId="101" fillId="3" borderId="19" xfId="0" applyFont="1" applyFill="1" applyBorder="1" applyAlignment="1">
      <alignment horizontal="center" vertical="center" wrapText="1"/>
    </xf>
    <xf numFmtId="0" fontId="51" fillId="0" borderId="0" xfId="0" applyFont="1" applyAlignment="1">
      <alignment horizontal="center" vertical="center" wrapText="1"/>
    </xf>
    <xf numFmtId="0" fontId="46" fillId="0" borderId="0" xfId="0" applyFont="1" applyAlignment="1">
      <alignment horizontal="center" vertical="center" wrapText="1"/>
    </xf>
    <xf numFmtId="0" fontId="104" fillId="0" borderId="0" xfId="0" applyFont="1" applyAlignment="1">
      <alignment horizontal="center" vertical="center" wrapText="1"/>
    </xf>
    <xf numFmtId="0" fontId="53" fillId="0" borderId="0" xfId="0" applyFont="1" applyAlignment="1">
      <alignment horizontal="left" wrapText="1"/>
    </xf>
    <xf numFmtId="0" fontId="105" fillId="0" borderId="0" xfId="0" applyFont="1" applyAlignment="1">
      <alignment horizontal="center" vertical="center" wrapText="1"/>
    </xf>
    <xf numFmtId="0" fontId="106" fillId="3" borderId="19" xfId="0" applyFont="1" applyFill="1" applyBorder="1" applyAlignment="1">
      <alignment horizontal="center" vertical="center" wrapText="1"/>
    </xf>
    <xf numFmtId="0" fontId="50" fillId="7" borderId="13" xfId="0" applyFont="1" applyFill="1" applyBorder="1" applyAlignment="1">
      <alignment horizontal="center" vertical="center" wrapText="1"/>
    </xf>
    <xf numFmtId="0" fontId="120" fillId="0" borderId="0" xfId="12" applyFont="1" applyAlignment="1">
      <alignment horizontal="center" vertical="center" wrapText="1"/>
    </xf>
    <xf numFmtId="0" fontId="86" fillId="3" borderId="23" xfId="12" applyFont="1" applyFill="1" applyBorder="1" applyAlignment="1">
      <alignment horizontal="center" vertical="center" wrapText="1"/>
    </xf>
    <xf numFmtId="0" fontId="86" fillId="3" borderId="0" xfId="12" applyFont="1" applyFill="1" applyAlignment="1">
      <alignment horizontal="center" vertical="center" wrapText="1"/>
    </xf>
    <xf numFmtId="0" fontId="121" fillId="3" borderId="19" xfId="25" applyFont="1" applyFill="1" applyBorder="1" applyAlignment="1">
      <alignment horizontal="center" vertical="center" wrapText="1"/>
    </xf>
    <xf numFmtId="0" fontId="123" fillId="0" borderId="0" xfId="25" applyFont="1" applyAlignment="1">
      <alignment horizontal="center" vertical="center" wrapText="1"/>
    </xf>
    <xf numFmtId="0" fontId="121" fillId="3" borderId="24" xfId="25" applyFont="1" applyFill="1" applyBorder="1" applyAlignment="1">
      <alignment horizontal="center" vertical="center" wrapText="1"/>
    </xf>
    <xf numFmtId="0" fontId="121" fillId="3" borderId="23" xfId="25" applyFont="1" applyFill="1" applyBorder="1" applyAlignment="1">
      <alignment horizontal="center" vertical="center" wrapText="1"/>
    </xf>
    <xf numFmtId="0" fontId="121" fillId="3" borderId="25" xfId="25" applyFont="1" applyFill="1" applyBorder="1" applyAlignment="1">
      <alignment horizontal="center" vertical="center" wrapText="1"/>
    </xf>
    <xf numFmtId="0" fontId="121" fillId="3" borderId="26" xfId="25" applyFont="1" applyFill="1" applyBorder="1" applyAlignment="1">
      <alignment horizontal="center" vertical="center" wrapText="1"/>
    </xf>
    <xf numFmtId="0" fontId="121" fillId="3" borderId="27" xfId="25" applyFont="1" applyFill="1" applyBorder="1" applyAlignment="1">
      <alignment horizontal="center" vertical="center" wrapText="1"/>
    </xf>
    <xf numFmtId="0" fontId="121" fillId="3" borderId="28" xfId="25" applyFont="1" applyFill="1" applyBorder="1" applyAlignment="1">
      <alignment horizontal="center" vertical="center" wrapText="1"/>
    </xf>
    <xf numFmtId="0" fontId="121" fillId="3" borderId="29" xfId="25" applyFont="1" applyFill="1" applyBorder="1" applyAlignment="1">
      <alignment horizontal="center" vertical="center" wrapText="1"/>
    </xf>
    <xf numFmtId="0" fontId="121" fillId="3" borderId="30" xfId="25" applyFont="1" applyFill="1" applyBorder="1" applyAlignment="1">
      <alignment horizontal="center" vertical="center" wrapText="1"/>
    </xf>
  </cellXfs>
  <cellStyles count="31">
    <cellStyle name="Euro" xfId="1" xr:uid="{00000000-0005-0000-0000-000000000000}"/>
    <cellStyle name="Euro 2" xfId="2" xr:uid="{00000000-0005-0000-0000-000001000000}"/>
    <cellStyle name="Euro 2 2" xfId="3" xr:uid="{00000000-0005-0000-0000-000002000000}"/>
    <cellStyle name="Normal" xfId="0" builtinId="0"/>
    <cellStyle name="Normal 10" xfId="25" xr:uid="{3D13366A-353D-47C5-99A3-40BF6376B5A9}"/>
    <cellStyle name="Normal 2" xfId="4" xr:uid="{00000000-0005-0000-0000-000004000000}"/>
    <cellStyle name="Normal 2 2" xfId="5" xr:uid="{00000000-0005-0000-0000-000005000000}"/>
    <cellStyle name="Normal 2 2 2" xfId="24" xr:uid="{C20729A1-B1D4-4416-9F04-B2ABE4487F47}"/>
    <cellStyle name="Normal 2 3" xfId="26" xr:uid="{DB2CF7B4-58C8-4086-AD03-378D9B1DB75B}"/>
    <cellStyle name="Normal 2 3 2" xfId="29" xr:uid="{414F1857-5233-4AFB-9BFA-9DA46F388DF4}"/>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30" xr:uid="{EC115596-4CAC-4DC0-BEEE-90EC575E391F}"/>
    <cellStyle name="Normal_FORMA-SG" xfId="27" xr:uid="{45146185-F008-43B4-A175-B25B940BC1C0}"/>
    <cellStyle name="Normal_Formatos_ok" xfId="28" xr:uid="{9E17404E-845C-4A70-8B4B-BDB73B0C94AA}"/>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6"/>
          <c:y val="0.2065955088947215"/>
          <c:w val="0.68"/>
          <c:h val="0.71422020732256941"/>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72A2-4A2A-8853-913A734D021C}"/>
              </c:ext>
            </c:extLst>
          </c:dPt>
          <c:dPt>
            <c:idx val="1"/>
            <c:bubble3D val="0"/>
            <c:spPr>
              <a:solidFill>
                <a:srgbClr val="0070C0"/>
              </a:solidFill>
            </c:spPr>
            <c:extLst>
              <c:ext xmlns:c16="http://schemas.microsoft.com/office/drawing/2014/chart" uri="{C3380CC4-5D6E-409C-BE32-E72D297353CC}">
                <c16:uniqueId val="{00000003-72A2-4A2A-8853-913A734D021C}"/>
              </c:ext>
            </c:extLst>
          </c:dPt>
          <c:dPt>
            <c:idx val="2"/>
            <c:bubble3D val="0"/>
            <c:spPr>
              <a:solidFill>
                <a:srgbClr val="00B050"/>
              </a:solidFill>
            </c:spPr>
            <c:extLst>
              <c:ext xmlns:c16="http://schemas.microsoft.com/office/drawing/2014/chart" uri="{C3380CC4-5D6E-409C-BE32-E72D297353CC}">
                <c16:uniqueId val="{00000004-72A2-4A2A-8853-913A734D021C}"/>
              </c:ext>
            </c:extLst>
          </c:dPt>
          <c:dPt>
            <c:idx val="3"/>
            <c:bubble3D val="0"/>
            <c:spPr>
              <a:solidFill>
                <a:srgbClr val="FFC000"/>
              </a:solidFill>
            </c:spPr>
            <c:extLst>
              <c:ext xmlns:c16="http://schemas.microsoft.com/office/drawing/2014/chart" uri="{C3380CC4-5D6E-409C-BE32-E72D297353CC}">
                <c16:uniqueId val="{00000005-72A2-4A2A-8853-913A734D021C}"/>
              </c:ext>
            </c:extLst>
          </c:dPt>
          <c:dLbls>
            <c:dLbl>
              <c:idx val="0"/>
              <c:layout>
                <c:manualLayout>
                  <c:x val="-3.2918958207147297E-2"/>
                  <c:y val="0.2098229539489382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2A2-4A2A-8853-913A734D021C}"/>
                </c:ext>
              </c:extLst>
            </c:dLbl>
            <c:dLbl>
              <c:idx val="1"/>
              <c:layout>
                <c:manualLayout>
                  <c:x val="1.7376014536644453E-2"/>
                  <c:y val="0.1514922452875207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2A2-4A2A-8853-913A734D021C}"/>
                </c:ext>
              </c:extLst>
            </c:dLbl>
            <c:dLbl>
              <c:idx val="2"/>
              <c:layout>
                <c:manualLayout>
                  <c:x val="2.3539248940036343E-2"/>
                  <c:y val="-6.14595800524934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2A2-4A2A-8853-913A734D021C}"/>
                </c:ext>
              </c:extLst>
            </c:dLbl>
            <c:dLbl>
              <c:idx val="3"/>
              <c:layout>
                <c:manualLayout>
                  <c:x val="0.14115033313143549"/>
                  <c:y val="-6.73899095946340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2A2-4A2A-8853-913A734D021C}"/>
                </c:ext>
              </c:extLst>
            </c:dLbl>
            <c:numFmt formatCode="0.00%" sourceLinked="0"/>
            <c:spPr>
              <a:noFill/>
              <a:ln>
                <a:noFill/>
              </a:ln>
              <a:effectLst/>
            </c:spPr>
            <c:txPr>
              <a:bodyPr wrap="square" lIns="38100" tIns="19050" rIns="38100" bIns="19050" anchor="ctr">
                <a:spAutoFit/>
              </a:bodyPr>
              <a:lstStyle/>
              <a:p>
                <a:pPr>
                  <a:defRPr sz="9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120875</c:v>
                </c:pt>
                <c:pt idx="1">
                  <c:v>79586</c:v>
                </c:pt>
                <c:pt idx="2">
                  <c:v>16233</c:v>
                </c:pt>
                <c:pt idx="3">
                  <c:v>13306</c:v>
                </c:pt>
              </c:numCache>
            </c:numRef>
          </c:val>
          <c:extLst>
            <c:ext xmlns:c16="http://schemas.microsoft.com/office/drawing/2014/chart" uri="{C3380CC4-5D6E-409C-BE32-E72D297353CC}">
              <c16:uniqueId val="{00000001-72A2-4A2A-8853-913A734D021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20370175995183318"/>
                  <c:y val="6.814571141081379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3D71-41FD-B653-84C86C957EC2}"/>
                </c:ext>
              </c:extLst>
            </c:dLbl>
            <c:dLbl>
              <c:idx val="1"/>
              <c:layout>
                <c:manualLayout>
                  <c:x val="-6.5934086089923016E-2"/>
                  <c:y val="2.51808422048564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3D71-41FD-B653-84C86C957EC2}"/>
                </c:ext>
              </c:extLst>
            </c:dLbl>
            <c:dLbl>
              <c:idx val="2"/>
              <c:layout>
                <c:manualLayout>
                  <c:x val="-3.07984174905797E-2"/>
                  <c:y val="2.0440013225223892E-2"/>
                </c:manualLayout>
              </c:layout>
              <c:tx>
                <c:rich>
                  <a:bodyPr/>
                  <a:lstStyle/>
                  <a:p>
                    <a:fld id="{9166C791-B0F7-4EE4-B2A2-23FC3B07EEF7}" type="CATEGORYNAME">
                      <a:rPr lang="en-US"/>
                      <a:pPr/>
                      <a:t>[NOMBRE DE CATEGORÍA]</a:t>
                    </a:fld>
                    <a:r>
                      <a:rPr lang="en-US" baseline="0"/>
                      <a:t>
</a:t>
                    </a:r>
                    <a:fld id="{ADDF3D71-1B19-4B1F-B323-27806C081A22}" type="VALUE">
                      <a:rPr lang="en-US" baseline="0"/>
                      <a:pPr/>
                      <a:t>[VALOR]</a:t>
                    </a:fld>
                    <a:r>
                      <a:rPr lang="en-US" baseline="0"/>
                      <a:t>
10.45%</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3D71-41FD-B653-84C86C957EC2}"/>
                </c:ext>
              </c:extLst>
            </c:dLbl>
            <c:dLbl>
              <c:idx val="3"/>
              <c:layout>
                <c:manualLayout>
                  <c:x val="-6.5499266385969611E-3"/>
                  <c:y val="-4.40864668639309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71-41FD-B653-84C86C957EC2}"/>
                </c:ext>
              </c:extLst>
            </c:dLbl>
            <c:dLbl>
              <c:idx val="4"/>
              <c:layout>
                <c:manualLayout>
                  <c:x val="-5.9086725970339008E-3"/>
                  <c:y val="-4.83814816627337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D71-41FD-B653-84C86C957EC2}"/>
                </c:ext>
              </c:extLst>
            </c:dLbl>
            <c:dLbl>
              <c:idx val="5"/>
              <c:layout>
                <c:manualLayout>
                  <c:x val="1.9170762318402573E-2"/>
                  <c:y val="-5.57076748075001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D71-41FD-B653-84C86C957EC2}"/>
                </c:ext>
              </c:extLst>
            </c:dLbl>
            <c:dLbl>
              <c:idx val="6"/>
              <c:layout>
                <c:manualLayout>
                  <c:x val="2.6353127086752949E-2"/>
                  <c:y val="-4.56672073730225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3D71-41FD-B653-84C86C957EC2}"/>
                </c:ext>
              </c:extLst>
            </c:dLbl>
            <c:dLbl>
              <c:idx val="7"/>
              <c:layout>
                <c:manualLayout>
                  <c:x val="3.1965667881053587E-2"/>
                  <c:y val="-2.117547731559784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D71-41FD-B653-84C86C957EC2}"/>
                </c:ext>
              </c:extLst>
            </c:dLbl>
            <c:dLbl>
              <c:idx val="8"/>
              <c:layout>
                <c:manualLayout>
                  <c:x val="6.1294194787157266E-2"/>
                  <c:y val="-1.9937303526447862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3D71-41FD-B653-84C86C957EC2}"/>
                </c:ext>
              </c:extLst>
            </c:dLbl>
            <c:dLbl>
              <c:idx val="9"/>
              <c:layout>
                <c:manualLayout>
                  <c:x val="7.1381432080381238E-2"/>
                  <c:y val="-2.07732299824260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D71-41FD-B653-84C86C957EC2}"/>
                </c:ext>
              </c:extLst>
            </c:dLbl>
            <c:dLbl>
              <c:idx val="10"/>
              <c:layout>
                <c:manualLayout>
                  <c:x val="6.1525420178781959E-2"/>
                  <c:y val="3.421887427244359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D71-41FD-B653-84C86C957EC2}"/>
                </c:ext>
              </c:extLst>
            </c:dLbl>
            <c:dLbl>
              <c:idx val="11"/>
              <c:layout>
                <c:manualLayout>
                  <c:x val="5.1148204470933469E-2"/>
                  <c:y val="4.95689269306379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3D71-41FD-B653-84C86C957EC2}"/>
                </c:ext>
              </c:extLst>
            </c:dLbl>
            <c:dLbl>
              <c:idx val="12"/>
              <c:layout>
                <c:manualLayout>
                  <c:x val="1.7119376557650324E-2"/>
                  <c:y val="0.1313142586136034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3D71-41FD-B653-84C86C957EC2}"/>
                </c:ext>
              </c:extLst>
            </c:dLbl>
            <c:dLbl>
              <c:idx val="13"/>
              <c:layout>
                <c:manualLayout>
                  <c:x val="-9.2912255407260211E-2"/>
                  <c:y val="0.1380508072996551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D71-41FD-B653-84C86C957EC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'Pág-26-Grá-CF'!$A$6:$A$20</c:f>
              <c:strCache>
                <c:ptCount val="15"/>
                <c:pt idx="0">
                  <c:v>CEFERESO No. 11 CPS Sonora</c:v>
                </c:pt>
                <c:pt idx="1">
                  <c:v>CEFERESO No. 12 CPS Guanajuato</c:v>
                </c:pt>
                <c:pt idx="2">
                  <c:v>Centro Penitenciario Federal 18 CPS Coahuila</c:v>
                </c:pt>
                <c:pt idx="3">
                  <c:v>CEFERESO No. 14 CPS Durango</c:v>
                </c:pt>
                <c:pt idx="4">
                  <c:v>CEFERESO No. 13 CPS Oaxaca</c:v>
                </c:pt>
                <c:pt idx="5">
                  <c:v>CEFERESO No. 5 Oriente</c:v>
                </c:pt>
                <c:pt idx="6">
                  <c:v>CEFERESO No. 4 Noroeste</c:v>
                </c:pt>
                <c:pt idx="7">
                  <c:v>CEFERESO No. 15 CPS Chiapas</c:v>
                </c:pt>
                <c:pt idx="8">
                  <c:v>CEFERESO No. 17 CPS Michoacán</c:v>
                </c:pt>
                <c:pt idx="9">
                  <c:v>CEFERESO No. 16 CPS Femenil Morelos</c:v>
                </c:pt>
                <c:pt idx="10">
                  <c:v>CEFERESO No. 1 Altiplano</c:v>
                </c:pt>
                <c:pt idx="11">
                  <c:v>CEFERESO No. 8 Nor-Poniente</c:v>
                </c:pt>
                <c:pt idx="12">
                  <c:v>CEFERESO No. 7 Nor-Noroeste</c:v>
                </c:pt>
                <c:pt idx="13">
                  <c:v>CEFEREPSI</c:v>
                </c:pt>
                <c:pt idx="14">
                  <c:v>TOTAL</c:v>
                </c:pt>
              </c:strCache>
            </c:strRef>
          </c:cat>
          <c:val>
            <c:numRef>
              <c:f>'Pág-26-Grá-CF'!$B$6:$B$20</c:f>
              <c:numCache>
                <c:formatCode>#,##0</c:formatCode>
                <c:ptCount val="15"/>
                <c:pt idx="0">
                  <c:v>2188</c:v>
                </c:pt>
                <c:pt idx="1">
                  <c:v>2150</c:v>
                </c:pt>
                <c:pt idx="2">
                  <c:v>1969</c:v>
                </c:pt>
                <c:pt idx="3">
                  <c:v>1925</c:v>
                </c:pt>
                <c:pt idx="4">
                  <c:v>1817</c:v>
                </c:pt>
                <c:pt idx="5">
                  <c:v>1711</c:v>
                </c:pt>
                <c:pt idx="6">
                  <c:v>1692</c:v>
                </c:pt>
                <c:pt idx="7">
                  <c:v>1560</c:v>
                </c:pt>
                <c:pt idx="8">
                  <c:v>1263</c:v>
                </c:pt>
                <c:pt idx="9">
                  <c:v>1157</c:v>
                </c:pt>
                <c:pt idx="10" formatCode="General">
                  <c:v>573</c:v>
                </c:pt>
                <c:pt idx="11" formatCode="General">
                  <c:v>551</c:v>
                </c:pt>
                <c:pt idx="12" formatCode="General">
                  <c:v>164</c:v>
                </c:pt>
                <c:pt idx="13" formatCode="General">
                  <c:v>135</c:v>
                </c:pt>
              </c:numCache>
            </c:numRef>
          </c:val>
          <c:extLst>
            <c:ext xmlns:c16="http://schemas.microsoft.com/office/drawing/2014/chart" uri="{C3380CC4-5D6E-409C-BE32-E72D297353CC}">
              <c16:uniqueId val="{00000001-BB39-49EA-A7B5-155EC8EEB769}"/>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'Pág-27-Tab-CF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'Pág-27-Tab-CF (1)'!$M$10:$M$42</c:f>
              <c:strCache>
                <c:ptCount val="33"/>
                <c:pt idx="0">
                  <c:v>Ciudad de México</c:v>
                </c:pt>
                <c:pt idx="1">
                  <c:v>Guerrero</c:v>
                </c:pt>
                <c:pt idx="2">
                  <c:v>Estado de México</c:v>
                </c:pt>
                <c:pt idx="3">
                  <c:v>Tamaulipas</c:v>
                </c:pt>
                <c:pt idx="4">
                  <c:v>Veracruz de Ignacio de la Llave</c:v>
                </c:pt>
                <c:pt idx="5">
                  <c:v>Chihuahua</c:v>
                </c:pt>
                <c:pt idx="6">
                  <c:v>Sinaloa</c:v>
                </c:pt>
                <c:pt idx="7">
                  <c:v>Michoacán de Ocampo</c:v>
                </c:pt>
                <c:pt idx="8">
                  <c:v>Baja California</c:v>
                </c:pt>
                <c:pt idx="9">
                  <c:v>Nuevo León</c:v>
                </c:pt>
                <c:pt idx="10">
                  <c:v>Coahuila de Zaragoza</c:v>
                </c:pt>
                <c:pt idx="11">
                  <c:v>Morelos</c:v>
                </c:pt>
                <c:pt idx="12">
                  <c:v>Puebla</c:v>
                </c:pt>
                <c:pt idx="13">
                  <c:v>Extranjeros</c:v>
                </c:pt>
                <c:pt idx="14">
                  <c:v>Hidalgo</c:v>
                </c:pt>
                <c:pt idx="15">
                  <c:v>Jalisco</c:v>
                </c:pt>
                <c:pt idx="16">
                  <c:v>Guanajuato</c:v>
                </c:pt>
                <c:pt idx="17">
                  <c:v>Durango</c:v>
                </c:pt>
                <c:pt idx="18">
                  <c:v>Sonora</c:v>
                </c:pt>
                <c:pt idx="19">
                  <c:v>Oaxaca</c:v>
                </c:pt>
                <c:pt idx="20">
                  <c:v>Tabasco</c:v>
                </c:pt>
                <c:pt idx="21">
                  <c:v>Colima</c:v>
                </c:pt>
                <c:pt idx="22">
                  <c:v>Zacatecas</c:v>
                </c:pt>
                <c:pt idx="23">
                  <c:v>Querétaro</c:v>
                </c:pt>
                <c:pt idx="24">
                  <c:v>San Luis Potosí</c:v>
                </c:pt>
                <c:pt idx="25">
                  <c:v>Nayarit</c:v>
                </c:pt>
                <c:pt idx="26">
                  <c:v>Campeche</c:v>
                </c:pt>
                <c:pt idx="27">
                  <c:v>Chiapas</c:v>
                </c:pt>
                <c:pt idx="28">
                  <c:v>Yucatán</c:v>
                </c:pt>
                <c:pt idx="29">
                  <c:v>Aguascalientes</c:v>
                </c:pt>
                <c:pt idx="30">
                  <c:v>Baja California Sur</c:v>
                </c:pt>
                <c:pt idx="31">
                  <c:v>Quintana Roo</c:v>
                </c:pt>
                <c:pt idx="32">
                  <c:v>Tlaxcala</c:v>
                </c:pt>
              </c:strCache>
            </c:strRef>
          </c:cat>
          <c:val>
            <c:numRef>
              <c:f>'Pág-27-Tab-CF (1)'!$N$10:$N$42</c:f>
              <c:numCache>
                <c:formatCode>General</c:formatCode>
                <c:ptCount val="33"/>
                <c:pt idx="0">
                  <c:v>133</c:v>
                </c:pt>
                <c:pt idx="1">
                  <c:v>53</c:v>
                </c:pt>
                <c:pt idx="2">
                  <c:v>52</c:v>
                </c:pt>
                <c:pt idx="3">
                  <c:v>50</c:v>
                </c:pt>
                <c:pt idx="4">
                  <c:v>36</c:v>
                </c:pt>
                <c:pt idx="5">
                  <c:v>32</c:v>
                </c:pt>
                <c:pt idx="6">
                  <c:v>24</c:v>
                </c:pt>
                <c:pt idx="7">
                  <c:v>22</c:v>
                </c:pt>
                <c:pt idx="8">
                  <c:v>17</c:v>
                </c:pt>
                <c:pt idx="9">
                  <c:v>17</c:v>
                </c:pt>
                <c:pt idx="10">
                  <c:v>13</c:v>
                </c:pt>
                <c:pt idx="11">
                  <c:v>13</c:v>
                </c:pt>
                <c:pt idx="12">
                  <c:v>13</c:v>
                </c:pt>
                <c:pt idx="13">
                  <c:v>12</c:v>
                </c:pt>
                <c:pt idx="14">
                  <c:v>10</c:v>
                </c:pt>
                <c:pt idx="15">
                  <c:v>10</c:v>
                </c:pt>
                <c:pt idx="16">
                  <c:v>9</c:v>
                </c:pt>
                <c:pt idx="17">
                  <c:v>8</c:v>
                </c:pt>
                <c:pt idx="18">
                  <c:v>8</c:v>
                </c:pt>
                <c:pt idx="19">
                  <c:v>7</c:v>
                </c:pt>
                <c:pt idx="20">
                  <c:v>6</c:v>
                </c:pt>
                <c:pt idx="21">
                  <c:v>5</c:v>
                </c:pt>
                <c:pt idx="22">
                  <c:v>5</c:v>
                </c:pt>
                <c:pt idx="23">
                  <c:v>4</c:v>
                </c:pt>
                <c:pt idx="24">
                  <c:v>4</c:v>
                </c:pt>
                <c:pt idx="25">
                  <c:v>3</c:v>
                </c:pt>
                <c:pt idx="26">
                  <c:v>2</c:v>
                </c:pt>
                <c:pt idx="27">
                  <c:v>2</c:v>
                </c:pt>
                <c:pt idx="28">
                  <c:v>2</c:v>
                </c:pt>
                <c:pt idx="29">
                  <c:v>1</c:v>
                </c:pt>
                <c:pt idx="30">
                  <c:v>0</c:v>
                </c:pt>
                <c:pt idx="31">
                  <c:v>0</c:v>
                </c:pt>
                <c:pt idx="32">
                  <c:v>0</c:v>
                </c:pt>
              </c:numCache>
            </c:numRef>
          </c:val>
          <c:extLst>
            <c:ext xmlns:c16="http://schemas.microsoft.com/office/drawing/2014/chart" uri="{C3380CC4-5D6E-409C-BE32-E72D297353CC}">
              <c16:uniqueId val="{0000000C-3362-4200-8297-AF0B478554A4}"/>
            </c:ext>
          </c:extLst>
        </c:ser>
        <c:dLbls>
          <c:showLegendKey val="0"/>
          <c:showVal val="0"/>
          <c:showCatName val="0"/>
          <c:showSerName val="0"/>
          <c:showPercent val="0"/>
          <c:showBubbleSize val="0"/>
        </c:dLbls>
        <c:gapWidth val="150"/>
        <c:axId val="1203375839"/>
        <c:axId val="1203370015"/>
      </c:barChart>
      <c:catAx>
        <c:axId val="120337583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03370015"/>
        <c:crosses val="autoZero"/>
        <c:auto val="1"/>
        <c:lblAlgn val="ctr"/>
        <c:lblOffset val="100"/>
        <c:noMultiLvlLbl val="0"/>
      </c:catAx>
      <c:valAx>
        <c:axId val="12033700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20337583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(4)'!$M$10:$M$42</c:f>
              <c:strCache>
                <c:ptCount val="33"/>
                <c:pt idx="0">
                  <c:v>Estado de México</c:v>
                </c:pt>
                <c:pt idx="1">
                  <c:v>Tamaulipas</c:v>
                </c:pt>
                <c:pt idx="2">
                  <c:v>Nayarit</c:v>
                </c:pt>
                <c:pt idx="3">
                  <c:v>Ciudad de México</c:v>
                </c:pt>
                <c:pt idx="4">
                  <c:v>Guanajuato</c:v>
                </c:pt>
                <c:pt idx="5">
                  <c:v>Guerrero</c:v>
                </c:pt>
                <c:pt idx="6">
                  <c:v>Coahuila de Zaragoza</c:v>
                </c:pt>
                <c:pt idx="7">
                  <c:v>Sonora</c:v>
                </c:pt>
                <c:pt idx="8">
                  <c:v>Michoacán de Ocampo</c:v>
                </c:pt>
                <c:pt idx="9">
                  <c:v>Veracruz de Ignacio de la Llave</c:v>
                </c:pt>
                <c:pt idx="10">
                  <c:v>Puebla</c:v>
                </c:pt>
                <c:pt idx="11">
                  <c:v>Nuevo León</c:v>
                </c:pt>
                <c:pt idx="12">
                  <c:v>Jalisco</c:v>
                </c:pt>
                <c:pt idx="13">
                  <c:v>Sinaloa</c:v>
                </c:pt>
                <c:pt idx="14">
                  <c:v>Baja California</c:v>
                </c:pt>
                <c:pt idx="15">
                  <c:v>Hidalgo</c:v>
                </c:pt>
                <c:pt idx="16">
                  <c:v>Chiapas</c:v>
                </c:pt>
                <c:pt idx="17">
                  <c:v>Extranjeros</c:v>
                </c:pt>
                <c:pt idx="18">
                  <c:v>Morelos</c:v>
                </c:pt>
                <c:pt idx="19">
                  <c:v>Zacatecas</c:v>
                </c:pt>
                <c:pt idx="20">
                  <c:v>Durango</c:v>
                </c:pt>
                <c:pt idx="21">
                  <c:v>Tabasco</c:v>
                </c:pt>
                <c:pt idx="22">
                  <c:v>San Luis Potosí</c:v>
                </c:pt>
                <c:pt idx="23">
                  <c:v>Quintana Roo</c:v>
                </c:pt>
                <c:pt idx="24">
                  <c:v>Chihuahua</c:v>
                </c:pt>
                <c:pt idx="25">
                  <c:v>Colima</c:v>
                </c:pt>
                <c:pt idx="26">
                  <c:v>Oaxaca</c:v>
                </c:pt>
                <c:pt idx="27">
                  <c:v>Tlaxcala</c:v>
                </c:pt>
                <c:pt idx="28">
                  <c:v>Aguascalientes</c:v>
                </c:pt>
                <c:pt idx="29">
                  <c:v>Baja California Sur</c:v>
                </c:pt>
                <c:pt idx="30">
                  <c:v>Campeche</c:v>
                </c:pt>
                <c:pt idx="31">
                  <c:v>Querétaro</c:v>
                </c:pt>
                <c:pt idx="32">
                  <c:v>Yucatán</c:v>
                </c:pt>
              </c:strCache>
            </c:strRef>
          </c:cat>
          <c:val>
            <c:numRef>
              <c:f>'Pág-28-Tab-CF (4)'!$N$10:$N$42</c:f>
              <c:numCache>
                <c:formatCode>General</c:formatCode>
                <c:ptCount val="33"/>
                <c:pt idx="0">
                  <c:v>282</c:v>
                </c:pt>
                <c:pt idx="1">
                  <c:v>153</c:v>
                </c:pt>
                <c:pt idx="2">
                  <c:v>136</c:v>
                </c:pt>
                <c:pt idx="3">
                  <c:v>122</c:v>
                </c:pt>
                <c:pt idx="4">
                  <c:v>109</c:v>
                </c:pt>
                <c:pt idx="5">
                  <c:v>96</c:v>
                </c:pt>
                <c:pt idx="6">
                  <c:v>86</c:v>
                </c:pt>
                <c:pt idx="7">
                  <c:v>78</c:v>
                </c:pt>
                <c:pt idx="8">
                  <c:v>64</c:v>
                </c:pt>
                <c:pt idx="9">
                  <c:v>60</c:v>
                </c:pt>
                <c:pt idx="10">
                  <c:v>58</c:v>
                </c:pt>
                <c:pt idx="11">
                  <c:v>56</c:v>
                </c:pt>
                <c:pt idx="12">
                  <c:v>48</c:v>
                </c:pt>
                <c:pt idx="13">
                  <c:v>46</c:v>
                </c:pt>
                <c:pt idx="14">
                  <c:v>40</c:v>
                </c:pt>
                <c:pt idx="15">
                  <c:v>32</c:v>
                </c:pt>
                <c:pt idx="16">
                  <c:v>31</c:v>
                </c:pt>
                <c:pt idx="17">
                  <c:v>30</c:v>
                </c:pt>
                <c:pt idx="18">
                  <c:v>25</c:v>
                </c:pt>
                <c:pt idx="19">
                  <c:v>20</c:v>
                </c:pt>
                <c:pt idx="20">
                  <c:v>18</c:v>
                </c:pt>
                <c:pt idx="21">
                  <c:v>18</c:v>
                </c:pt>
                <c:pt idx="22">
                  <c:v>17</c:v>
                </c:pt>
                <c:pt idx="23">
                  <c:v>16</c:v>
                </c:pt>
                <c:pt idx="24">
                  <c:v>13</c:v>
                </c:pt>
                <c:pt idx="25">
                  <c:v>9</c:v>
                </c:pt>
                <c:pt idx="26">
                  <c:v>9</c:v>
                </c:pt>
                <c:pt idx="27">
                  <c:v>7</c:v>
                </c:pt>
                <c:pt idx="28">
                  <c:v>6</c:v>
                </c:pt>
                <c:pt idx="29">
                  <c:v>3</c:v>
                </c:pt>
                <c:pt idx="30">
                  <c:v>2</c:v>
                </c:pt>
                <c:pt idx="31">
                  <c:v>1</c:v>
                </c:pt>
                <c:pt idx="32">
                  <c:v>1</c:v>
                </c:pt>
              </c:numCache>
            </c:numRef>
          </c:val>
          <c:extLst>
            <c:ext xmlns:c16="http://schemas.microsoft.com/office/drawing/2014/chart" uri="{C3380CC4-5D6E-409C-BE32-E72D297353CC}">
              <c16:uniqueId val="{0000000C-8541-49D9-9EBD-3C31FCCB6EBA}"/>
            </c:ext>
          </c:extLst>
        </c:ser>
        <c:dLbls>
          <c:showLegendKey val="0"/>
          <c:showVal val="0"/>
          <c:showCatName val="0"/>
          <c:showSerName val="0"/>
          <c:showPercent val="0"/>
          <c:showBubbleSize val="0"/>
        </c:dLbls>
        <c:gapWidth val="150"/>
        <c:axId val="1397131599"/>
        <c:axId val="1397137423"/>
      </c:barChart>
      <c:catAx>
        <c:axId val="139713159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137423"/>
        <c:crosses val="autoZero"/>
        <c:auto val="1"/>
        <c:lblAlgn val="ctr"/>
        <c:lblOffset val="100"/>
        <c:noMultiLvlLbl val="0"/>
      </c:catAx>
      <c:valAx>
        <c:axId val="139713742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13159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(5)'!$M$10:$M$42</c:f>
              <c:strCache>
                <c:ptCount val="33"/>
                <c:pt idx="0">
                  <c:v>Estado de México</c:v>
                </c:pt>
                <c:pt idx="1">
                  <c:v>Veracruz de Ignacio de la Llave</c:v>
                </c:pt>
                <c:pt idx="2">
                  <c:v>Tamaulipas</c:v>
                </c:pt>
                <c:pt idx="3">
                  <c:v>Puebla</c:v>
                </c:pt>
                <c:pt idx="4">
                  <c:v>Guanajuato</c:v>
                </c:pt>
                <c:pt idx="5">
                  <c:v>Zacatecas</c:v>
                </c:pt>
                <c:pt idx="6">
                  <c:v>Coahuila de Zaragoza</c:v>
                </c:pt>
                <c:pt idx="7">
                  <c:v>Guerrero</c:v>
                </c:pt>
                <c:pt idx="8">
                  <c:v>Ciudad de México</c:v>
                </c:pt>
                <c:pt idx="9">
                  <c:v>Quintana Roo</c:v>
                </c:pt>
                <c:pt idx="10">
                  <c:v>Tlaxcala</c:v>
                </c:pt>
                <c:pt idx="11">
                  <c:v>Hidalgo</c:v>
                </c:pt>
                <c:pt idx="12">
                  <c:v>Nuevo León</c:v>
                </c:pt>
                <c:pt idx="13">
                  <c:v>Chiapas</c:v>
                </c:pt>
                <c:pt idx="14">
                  <c:v>Jalisco</c:v>
                </c:pt>
                <c:pt idx="15">
                  <c:v>Extranjeros</c:v>
                </c:pt>
                <c:pt idx="16">
                  <c:v>Michoacán de Ocampo</c:v>
                </c:pt>
                <c:pt idx="17">
                  <c:v>Oaxaca</c:v>
                </c:pt>
                <c:pt idx="18">
                  <c:v>Morelos</c:v>
                </c:pt>
                <c:pt idx="19">
                  <c:v>San Luis Potosí</c:v>
                </c:pt>
                <c:pt idx="20">
                  <c:v>Chihuahua</c:v>
                </c:pt>
                <c:pt idx="21">
                  <c:v>Tabasco</c:v>
                </c:pt>
                <c:pt idx="22">
                  <c:v>Aguascalientes</c:v>
                </c:pt>
                <c:pt idx="23">
                  <c:v>Campeche</c:v>
                </c:pt>
                <c:pt idx="24">
                  <c:v>Colima</c:v>
                </c:pt>
                <c:pt idx="25">
                  <c:v>Nayarit</c:v>
                </c:pt>
                <c:pt idx="26">
                  <c:v>Baja California</c:v>
                </c:pt>
                <c:pt idx="27">
                  <c:v>Durango</c:v>
                </c:pt>
                <c:pt idx="28">
                  <c:v>Querétaro</c:v>
                </c:pt>
                <c:pt idx="29">
                  <c:v>Sonora</c:v>
                </c:pt>
                <c:pt idx="30">
                  <c:v>Baja California Sur</c:v>
                </c:pt>
                <c:pt idx="31">
                  <c:v>Sinaloa</c:v>
                </c:pt>
                <c:pt idx="32">
                  <c:v>Yucatán</c:v>
                </c:pt>
              </c:strCache>
            </c:strRef>
          </c:cat>
          <c:val>
            <c:numRef>
              <c:f>'Pág-29-Tab-CF (5)'!$N$10:$N$42</c:f>
              <c:numCache>
                <c:formatCode>General</c:formatCode>
                <c:ptCount val="33"/>
                <c:pt idx="0">
                  <c:v>450</c:v>
                </c:pt>
                <c:pt idx="1">
                  <c:v>339</c:v>
                </c:pt>
                <c:pt idx="2">
                  <c:v>183</c:v>
                </c:pt>
                <c:pt idx="3">
                  <c:v>82</c:v>
                </c:pt>
                <c:pt idx="4">
                  <c:v>78</c:v>
                </c:pt>
                <c:pt idx="5">
                  <c:v>73</c:v>
                </c:pt>
                <c:pt idx="6">
                  <c:v>69</c:v>
                </c:pt>
                <c:pt idx="7">
                  <c:v>62</c:v>
                </c:pt>
                <c:pt idx="8">
                  <c:v>57</c:v>
                </c:pt>
                <c:pt idx="9">
                  <c:v>52</c:v>
                </c:pt>
                <c:pt idx="10">
                  <c:v>42</c:v>
                </c:pt>
                <c:pt idx="11">
                  <c:v>36</c:v>
                </c:pt>
                <c:pt idx="12">
                  <c:v>34</c:v>
                </c:pt>
                <c:pt idx="13">
                  <c:v>24</c:v>
                </c:pt>
                <c:pt idx="14">
                  <c:v>24</c:v>
                </c:pt>
                <c:pt idx="15">
                  <c:v>23</c:v>
                </c:pt>
                <c:pt idx="16">
                  <c:v>22</c:v>
                </c:pt>
                <c:pt idx="17">
                  <c:v>16</c:v>
                </c:pt>
                <c:pt idx="18">
                  <c:v>7</c:v>
                </c:pt>
                <c:pt idx="19">
                  <c:v>7</c:v>
                </c:pt>
                <c:pt idx="20">
                  <c:v>6</c:v>
                </c:pt>
                <c:pt idx="21">
                  <c:v>5</c:v>
                </c:pt>
                <c:pt idx="22">
                  <c:v>4</c:v>
                </c:pt>
                <c:pt idx="23">
                  <c:v>4</c:v>
                </c:pt>
                <c:pt idx="24">
                  <c:v>3</c:v>
                </c:pt>
                <c:pt idx="25">
                  <c:v>3</c:v>
                </c:pt>
                <c:pt idx="26">
                  <c:v>2</c:v>
                </c:pt>
                <c:pt idx="27">
                  <c:v>2</c:v>
                </c:pt>
                <c:pt idx="28">
                  <c:v>1</c:v>
                </c:pt>
                <c:pt idx="29">
                  <c:v>1</c:v>
                </c:pt>
                <c:pt idx="30">
                  <c:v>0</c:v>
                </c:pt>
                <c:pt idx="31">
                  <c:v>0</c:v>
                </c:pt>
                <c:pt idx="32">
                  <c:v>0</c:v>
                </c:pt>
              </c:numCache>
            </c:numRef>
          </c:val>
          <c:extLst>
            <c:ext xmlns:c16="http://schemas.microsoft.com/office/drawing/2014/chart" uri="{C3380CC4-5D6E-409C-BE32-E72D297353CC}">
              <c16:uniqueId val="{0000000C-501C-4DDD-A3CB-F39BCC366717}"/>
            </c:ext>
          </c:extLst>
        </c:ser>
        <c:dLbls>
          <c:showLegendKey val="0"/>
          <c:showVal val="0"/>
          <c:showCatName val="0"/>
          <c:showSerName val="0"/>
          <c:showPercent val="0"/>
          <c:showBubbleSize val="0"/>
        </c:dLbls>
        <c:gapWidth val="150"/>
        <c:axId val="1102899023"/>
        <c:axId val="1102899439"/>
      </c:barChart>
      <c:catAx>
        <c:axId val="110289902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02899439"/>
        <c:crosses val="autoZero"/>
        <c:auto val="1"/>
        <c:lblAlgn val="ctr"/>
        <c:lblOffset val="100"/>
        <c:noMultiLvlLbl val="0"/>
      </c:catAx>
      <c:valAx>
        <c:axId val="110289943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0289902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(7)'!$M$10:$M$42</c:f>
              <c:strCache>
                <c:ptCount val="33"/>
                <c:pt idx="0">
                  <c:v>Coahuila de Zaragoza</c:v>
                </c:pt>
                <c:pt idx="1">
                  <c:v>Durango</c:v>
                </c:pt>
                <c:pt idx="2">
                  <c:v>Tamaulipas</c:v>
                </c:pt>
                <c:pt idx="3">
                  <c:v>Nuevo León</c:v>
                </c:pt>
                <c:pt idx="4">
                  <c:v>Sinaloa</c:v>
                </c:pt>
                <c:pt idx="5">
                  <c:v>Chihuahua</c:v>
                </c:pt>
                <c:pt idx="6">
                  <c:v>Veracruz de Ignacio de la Llave</c:v>
                </c:pt>
                <c:pt idx="7">
                  <c:v>San Luis Potosí</c:v>
                </c:pt>
                <c:pt idx="8">
                  <c:v>Estado de México</c:v>
                </c:pt>
                <c:pt idx="9">
                  <c:v>Guerrero</c:v>
                </c:pt>
                <c:pt idx="10">
                  <c:v>Zacatecas</c:v>
                </c:pt>
                <c:pt idx="11">
                  <c:v>Ciudad de México</c:v>
                </c:pt>
                <c:pt idx="12">
                  <c:v>Extranjeros</c:v>
                </c:pt>
                <c:pt idx="13">
                  <c:v>Chiapas</c:v>
                </c:pt>
                <c:pt idx="14">
                  <c:v>Colima</c:v>
                </c:pt>
                <c:pt idx="15">
                  <c:v>Hidalgo</c:v>
                </c:pt>
                <c:pt idx="16">
                  <c:v>Jalisco</c:v>
                </c:pt>
                <c:pt idx="17">
                  <c:v>Nayarit</c:v>
                </c:pt>
                <c:pt idx="18">
                  <c:v>Aguascalientes</c:v>
                </c:pt>
                <c:pt idx="19">
                  <c:v>Baja California</c:v>
                </c:pt>
                <c:pt idx="20">
                  <c:v>Baja California Sur</c:v>
                </c:pt>
                <c:pt idx="21">
                  <c:v>Campeche</c:v>
                </c:pt>
                <c:pt idx="22">
                  <c:v>Guanajuato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'Pág-30-Tab-CF (7)'!$N$10:$N$42</c:f>
              <c:numCache>
                <c:formatCode>General</c:formatCode>
                <c:ptCount val="33"/>
                <c:pt idx="0">
                  <c:v>37</c:v>
                </c:pt>
                <c:pt idx="1">
                  <c:v>37</c:v>
                </c:pt>
                <c:pt idx="2">
                  <c:v>17</c:v>
                </c:pt>
                <c:pt idx="3">
                  <c:v>12</c:v>
                </c:pt>
                <c:pt idx="4">
                  <c:v>11</c:v>
                </c:pt>
                <c:pt idx="5">
                  <c:v>10</c:v>
                </c:pt>
                <c:pt idx="6">
                  <c:v>7</c:v>
                </c:pt>
                <c:pt idx="7">
                  <c:v>6</c:v>
                </c:pt>
                <c:pt idx="8">
                  <c:v>5</c:v>
                </c:pt>
                <c:pt idx="9">
                  <c:v>5</c:v>
                </c:pt>
                <c:pt idx="10">
                  <c:v>5</c:v>
                </c:pt>
                <c:pt idx="11">
                  <c:v>4</c:v>
                </c:pt>
                <c:pt idx="12">
                  <c:v>3</c:v>
                </c:pt>
                <c:pt idx="13">
                  <c:v>1</c:v>
                </c:pt>
                <c:pt idx="14">
                  <c:v>1</c:v>
                </c:pt>
                <c:pt idx="15">
                  <c:v>1</c:v>
                </c:pt>
                <c:pt idx="16">
                  <c:v>1</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0163-4B3F-A08D-D04BF044296E}"/>
            </c:ext>
          </c:extLst>
        </c:ser>
        <c:dLbls>
          <c:showLegendKey val="0"/>
          <c:showVal val="0"/>
          <c:showCatName val="0"/>
          <c:showSerName val="0"/>
          <c:showPercent val="0"/>
          <c:showBubbleSize val="0"/>
        </c:dLbls>
        <c:gapWidth val="150"/>
        <c:axId val="1099415919"/>
        <c:axId val="1099413007"/>
      </c:barChart>
      <c:catAx>
        <c:axId val="109941591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99413007"/>
        <c:crosses val="autoZero"/>
        <c:auto val="1"/>
        <c:lblAlgn val="ctr"/>
        <c:lblOffset val="100"/>
        <c:noMultiLvlLbl val="0"/>
      </c:catAx>
      <c:valAx>
        <c:axId val="10994130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09941591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(8)'!$M$10:$M$42</c:f>
              <c:strCache>
                <c:ptCount val="33"/>
                <c:pt idx="0">
                  <c:v>Sinaloa</c:v>
                </c:pt>
                <c:pt idx="1">
                  <c:v>Michoacán de Ocampo</c:v>
                </c:pt>
                <c:pt idx="2">
                  <c:v>Sonora</c:v>
                </c:pt>
                <c:pt idx="3">
                  <c:v>Baja California</c:v>
                </c:pt>
                <c:pt idx="4">
                  <c:v>Zacatecas</c:v>
                </c:pt>
                <c:pt idx="5">
                  <c:v>Chihuahua</c:v>
                </c:pt>
                <c:pt idx="6">
                  <c:v>Jalisco</c:v>
                </c:pt>
                <c:pt idx="7">
                  <c:v>Guerrero</c:v>
                </c:pt>
                <c:pt idx="8">
                  <c:v>Ciudad de México</c:v>
                </c:pt>
                <c:pt idx="9">
                  <c:v>Nayarit</c:v>
                </c:pt>
                <c:pt idx="10">
                  <c:v>Durango</c:v>
                </c:pt>
                <c:pt idx="11">
                  <c:v>Tamaulipas</c:v>
                </c:pt>
                <c:pt idx="12">
                  <c:v>Veracruz de Ignacio de la Llave</c:v>
                </c:pt>
                <c:pt idx="13">
                  <c:v>Guanajuato</c:v>
                </c:pt>
                <c:pt idx="14">
                  <c:v>Chiapas</c:v>
                </c:pt>
                <c:pt idx="15">
                  <c:v>Estado de México</c:v>
                </c:pt>
                <c:pt idx="16">
                  <c:v>Nuevo León</c:v>
                </c:pt>
                <c:pt idx="17">
                  <c:v>Oaxaca</c:v>
                </c:pt>
                <c:pt idx="18">
                  <c:v>Coahuila de Zaragoza</c:v>
                </c:pt>
                <c:pt idx="19">
                  <c:v>Aguascalientes</c:v>
                </c:pt>
                <c:pt idx="20">
                  <c:v>Puebla</c:v>
                </c:pt>
                <c:pt idx="21">
                  <c:v>Tabasco</c:v>
                </c:pt>
                <c:pt idx="22">
                  <c:v>Extranjeros</c:v>
                </c:pt>
                <c:pt idx="23">
                  <c:v>Colima</c:v>
                </c:pt>
                <c:pt idx="24">
                  <c:v>Hidalgo</c:v>
                </c:pt>
                <c:pt idx="25">
                  <c:v>Morelos</c:v>
                </c:pt>
                <c:pt idx="26">
                  <c:v>Querétaro</c:v>
                </c:pt>
                <c:pt idx="27">
                  <c:v>San Luis Potosí</c:v>
                </c:pt>
                <c:pt idx="28">
                  <c:v>Baja California Sur</c:v>
                </c:pt>
                <c:pt idx="29">
                  <c:v>Campeche</c:v>
                </c:pt>
                <c:pt idx="30">
                  <c:v>Quintana Roo</c:v>
                </c:pt>
                <c:pt idx="31">
                  <c:v>Tlaxcala</c:v>
                </c:pt>
                <c:pt idx="32">
                  <c:v>Yucatán</c:v>
                </c:pt>
              </c:strCache>
            </c:strRef>
          </c:cat>
          <c:val>
            <c:numRef>
              <c:f>'Pág-31-Tab-CF (8)'!$N$10:$N$42</c:f>
              <c:numCache>
                <c:formatCode>General</c:formatCode>
                <c:ptCount val="33"/>
                <c:pt idx="0">
                  <c:v>212</c:v>
                </c:pt>
                <c:pt idx="1">
                  <c:v>56</c:v>
                </c:pt>
                <c:pt idx="2">
                  <c:v>44</c:v>
                </c:pt>
                <c:pt idx="3">
                  <c:v>30</c:v>
                </c:pt>
                <c:pt idx="4">
                  <c:v>28</c:v>
                </c:pt>
                <c:pt idx="5">
                  <c:v>22</c:v>
                </c:pt>
                <c:pt idx="6">
                  <c:v>21</c:v>
                </c:pt>
                <c:pt idx="7">
                  <c:v>17</c:v>
                </c:pt>
                <c:pt idx="8">
                  <c:v>16</c:v>
                </c:pt>
                <c:pt idx="9">
                  <c:v>16</c:v>
                </c:pt>
                <c:pt idx="10">
                  <c:v>12</c:v>
                </c:pt>
                <c:pt idx="11">
                  <c:v>11</c:v>
                </c:pt>
                <c:pt idx="12">
                  <c:v>11</c:v>
                </c:pt>
                <c:pt idx="13">
                  <c:v>7</c:v>
                </c:pt>
                <c:pt idx="14">
                  <c:v>6</c:v>
                </c:pt>
                <c:pt idx="15">
                  <c:v>6</c:v>
                </c:pt>
                <c:pt idx="16">
                  <c:v>5</c:v>
                </c:pt>
                <c:pt idx="17">
                  <c:v>5</c:v>
                </c:pt>
                <c:pt idx="18">
                  <c:v>4</c:v>
                </c:pt>
                <c:pt idx="19">
                  <c:v>3</c:v>
                </c:pt>
                <c:pt idx="20">
                  <c:v>3</c:v>
                </c:pt>
                <c:pt idx="21">
                  <c:v>3</c:v>
                </c:pt>
                <c:pt idx="22">
                  <c:v>3</c:v>
                </c:pt>
                <c:pt idx="23">
                  <c:v>2</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A775-40A3-84B1-6B1F4741F7A5}"/>
            </c:ext>
          </c:extLst>
        </c:ser>
        <c:dLbls>
          <c:showLegendKey val="0"/>
          <c:showVal val="0"/>
          <c:showCatName val="0"/>
          <c:showSerName val="0"/>
          <c:showPercent val="0"/>
          <c:showBubbleSize val="0"/>
        </c:dLbls>
        <c:gapWidth val="150"/>
        <c:axId val="1450843839"/>
        <c:axId val="1450844255"/>
      </c:barChart>
      <c:catAx>
        <c:axId val="145084383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50844255"/>
        <c:crosses val="autoZero"/>
        <c:auto val="1"/>
        <c:lblAlgn val="ctr"/>
        <c:lblOffset val="100"/>
        <c:noMultiLvlLbl val="0"/>
      </c:catAx>
      <c:valAx>
        <c:axId val="14508442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5084383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(11)'!$M$10:$M$42</c:f>
              <c:strCache>
                <c:ptCount val="33"/>
                <c:pt idx="0">
                  <c:v>Sonora</c:v>
                </c:pt>
                <c:pt idx="1">
                  <c:v>Sinaloa</c:v>
                </c:pt>
                <c:pt idx="2">
                  <c:v>Tamaulipas</c:v>
                </c:pt>
                <c:pt idx="3">
                  <c:v>Coahuila de Zaragoza</c:v>
                </c:pt>
                <c:pt idx="4">
                  <c:v>Chihuahua</c:v>
                </c:pt>
                <c:pt idx="5">
                  <c:v>Nuevo León</c:v>
                </c:pt>
                <c:pt idx="6">
                  <c:v>Michoacán de Ocampo</c:v>
                </c:pt>
                <c:pt idx="7">
                  <c:v>Tabasco</c:v>
                </c:pt>
                <c:pt idx="8">
                  <c:v>Extranjeros</c:v>
                </c:pt>
                <c:pt idx="9">
                  <c:v>San Luis Potosí</c:v>
                </c:pt>
                <c:pt idx="10">
                  <c:v>Veracruz de Ignacio de la Llave</c:v>
                </c:pt>
                <c:pt idx="11">
                  <c:v>Ciudad de México</c:v>
                </c:pt>
                <c:pt idx="12">
                  <c:v>Guerrero</c:v>
                </c:pt>
                <c:pt idx="13">
                  <c:v>Durango</c:v>
                </c:pt>
                <c:pt idx="14">
                  <c:v>Jalisco</c:v>
                </c:pt>
                <c:pt idx="15">
                  <c:v>Nayarit</c:v>
                </c:pt>
                <c:pt idx="16">
                  <c:v>Morelos</c:v>
                </c:pt>
                <c:pt idx="17">
                  <c:v>Puebla</c:v>
                </c:pt>
                <c:pt idx="18">
                  <c:v>Baja California</c:v>
                </c:pt>
                <c:pt idx="19">
                  <c:v>Oaxaca</c:v>
                </c:pt>
                <c:pt idx="20">
                  <c:v>Estado de México</c:v>
                </c:pt>
                <c:pt idx="21">
                  <c:v>Hidalgo</c:v>
                </c:pt>
                <c:pt idx="22">
                  <c:v>Colima</c:v>
                </c:pt>
                <c:pt idx="23">
                  <c:v>Chiapas</c:v>
                </c:pt>
                <c:pt idx="24">
                  <c:v>Guanajuato</c:v>
                </c:pt>
                <c:pt idx="25">
                  <c:v>Quintana Roo</c:v>
                </c:pt>
                <c:pt idx="26">
                  <c:v>Aguascalientes</c:v>
                </c:pt>
                <c:pt idx="27">
                  <c:v>Zacatecas</c:v>
                </c:pt>
                <c:pt idx="28">
                  <c:v>Querétaro</c:v>
                </c:pt>
                <c:pt idx="29">
                  <c:v>Tlaxcala</c:v>
                </c:pt>
                <c:pt idx="30">
                  <c:v>Baja California Sur</c:v>
                </c:pt>
                <c:pt idx="31">
                  <c:v>Yucatán</c:v>
                </c:pt>
                <c:pt idx="32">
                  <c:v>Campeche</c:v>
                </c:pt>
              </c:strCache>
            </c:strRef>
          </c:cat>
          <c:val>
            <c:numRef>
              <c:f>'Pág-32-Tab-CF (11)'!$N$10:$N$42</c:f>
              <c:numCache>
                <c:formatCode>General</c:formatCode>
                <c:ptCount val="33"/>
                <c:pt idx="0">
                  <c:v>580</c:v>
                </c:pt>
                <c:pt idx="1">
                  <c:v>289</c:v>
                </c:pt>
                <c:pt idx="2">
                  <c:v>108</c:v>
                </c:pt>
                <c:pt idx="3">
                  <c:v>101</c:v>
                </c:pt>
                <c:pt idx="4">
                  <c:v>96</c:v>
                </c:pt>
                <c:pt idx="5">
                  <c:v>93</c:v>
                </c:pt>
                <c:pt idx="6">
                  <c:v>75</c:v>
                </c:pt>
                <c:pt idx="7">
                  <c:v>75</c:v>
                </c:pt>
                <c:pt idx="8">
                  <c:v>75</c:v>
                </c:pt>
                <c:pt idx="9">
                  <c:v>69</c:v>
                </c:pt>
                <c:pt idx="10">
                  <c:v>61</c:v>
                </c:pt>
                <c:pt idx="11">
                  <c:v>59</c:v>
                </c:pt>
                <c:pt idx="12">
                  <c:v>48</c:v>
                </c:pt>
                <c:pt idx="13">
                  <c:v>44</c:v>
                </c:pt>
                <c:pt idx="14">
                  <c:v>44</c:v>
                </c:pt>
                <c:pt idx="15">
                  <c:v>44</c:v>
                </c:pt>
                <c:pt idx="16">
                  <c:v>43</c:v>
                </c:pt>
                <c:pt idx="17">
                  <c:v>43</c:v>
                </c:pt>
                <c:pt idx="18">
                  <c:v>37</c:v>
                </c:pt>
                <c:pt idx="19">
                  <c:v>29</c:v>
                </c:pt>
                <c:pt idx="20">
                  <c:v>28</c:v>
                </c:pt>
                <c:pt idx="21">
                  <c:v>27</c:v>
                </c:pt>
                <c:pt idx="22">
                  <c:v>18</c:v>
                </c:pt>
                <c:pt idx="23">
                  <c:v>16</c:v>
                </c:pt>
                <c:pt idx="24">
                  <c:v>16</c:v>
                </c:pt>
                <c:pt idx="25">
                  <c:v>15</c:v>
                </c:pt>
                <c:pt idx="26">
                  <c:v>12</c:v>
                </c:pt>
                <c:pt idx="27">
                  <c:v>12</c:v>
                </c:pt>
                <c:pt idx="28">
                  <c:v>11</c:v>
                </c:pt>
                <c:pt idx="29">
                  <c:v>10</c:v>
                </c:pt>
                <c:pt idx="30">
                  <c:v>8</c:v>
                </c:pt>
                <c:pt idx="31">
                  <c:v>2</c:v>
                </c:pt>
                <c:pt idx="32">
                  <c:v>0</c:v>
                </c:pt>
              </c:numCache>
            </c:numRef>
          </c:val>
          <c:extLst>
            <c:ext xmlns:c16="http://schemas.microsoft.com/office/drawing/2014/chart" uri="{C3380CC4-5D6E-409C-BE32-E72D297353CC}">
              <c16:uniqueId val="{0000000C-62D9-481C-BAF4-5B28A2203472}"/>
            </c:ext>
          </c:extLst>
        </c:ser>
        <c:dLbls>
          <c:showLegendKey val="0"/>
          <c:showVal val="0"/>
          <c:showCatName val="0"/>
          <c:showSerName val="0"/>
          <c:showPercent val="0"/>
          <c:showBubbleSize val="0"/>
        </c:dLbls>
        <c:gapWidth val="150"/>
        <c:axId val="1454469743"/>
        <c:axId val="1454470159"/>
      </c:barChart>
      <c:catAx>
        <c:axId val="1454469743"/>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54470159"/>
        <c:crosses val="autoZero"/>
        <c:auto val="1"/>
        <c:lblAlgn val="ctr"/>
        <c:lblOffset val="100"/>
        <c:noMultiLvlLbl val="0"/>
      </c:catAx>
      <c:valAx>
        <c:axId val="145447015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544697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(12)'!$M$10:$M$42</c:f>
              <c:strCache>
                <c:ptCount val="33"/>
                <c:pt idx="0">
                  <c:v>Guanajuato</c:v>
                </c:pt>
                <c:pt idx="1">
                  <c:v>Estado de México</c:v>
                </c:pt>
                <c:pt idx="2">
                  <c:v>Ciudad de México</c:v>
                </c:pt>
                <c:pt idx="3">
                  <c:v>Jalisco</c:v>
                </c:pt>
                <c:pt idx="4">
                  <c:v>Tamaulipas</c:v>
                </c:pt>
                <c:pt idx="5">
                  <c:v>Michoacán de Ocampo</c:v>
                </c:pt>
                <c:pt idx="6">
                  <c:v>Chihuahua</c:v>
                </c:pt>
                <c:pt idx="7">
                  <c:v>Veracruz de Ignacio de la Llave</c:v>
                </c:pt>
                <c:pt idx="8">
                  <c:v>Querétaro</c:v>
                </c:pt>
                <c:pt idx="9">
                  <c:v>Zacatecas</c:v>
                </c:pt>
                <c:pt idx="10">
                  <c:v>Nuevo León</c:v>
                </c:pt>
                <c:pt idx="11">
                  <c:v>Guerrero</c:v>
                </c:pt>
                <c:pt idx="12">
                  <c:v>San Luis Potosí</c:v>
                </c:pt>
                <c:pt idx="13">
                  <c:v>Sinaloa</c:v>
                </c:pt>
                <c:pt idx="14">
                  <c:v>Extranjeros</c:v>
                </c:pt>
                <c:pt idx="15">
                  <c:v>Tabasco</c:v>
                </c:pt>
                <c:pt idx="16">
                  <c:v>Durango</c:v>
                </c:pt>
                <c:pt idx="17">
                  <c:v>Coahuila de Zaragoza</c:v>
                </c:pt>
                <c:pt idx="18">
                  <c:v>Aguascalientes</c:v>
                </c:pt>
                <c:pt idx="19">
                  <c:v>Morelos</c:v>
                </c:pt>
                <c:pt idx="20">
                  <c:v>Puebla</c:v>
                </c:pt>
                <c:pt idx="21">
                  <c:v>Colima</c:v>
                </c:pt>
                <c:pt idx="22">
                  <c:v>Nayarit</c:v>
                </c:pt>
                <c:pt idx="23">
                  <c:v>Chiapas</c:v>
                </c:pt>
                <c:pt idx="24">
                  <c:v>Hidalgo</c:v>
                </c:pt>
                <c:pt idx="25">
                  <c:v>Oaxaca</c:v>
                </c:pt>
                <c:pt idx="26">
                  <c:v>Yucatán</c:v>
                </c:pt>
                <c:pt idx="27">
                  <c:v>Tlaxcala</c:v>
                </c:pt>
                <c:pt idx="28">
                  <c:v>Baja California</c:v>
                </c:pt>
                <c:pt idx="29">
                  <c:v>Quintana Roo</c:v>
                </c:pt>
                <c:pt idx="30">
                  <c:v>Sonora</c:v>
                </c:pt>
                <c:pt idx="31">
                  <c:v>Campeche</c:v>
                </c:pt>
                <c:pt idx="32">
                  <c:v>Baja California Sur</c:v>
                </c:pt>
              </c:strCache>
            </c:strRef>
          </c:cat>
          <c:val>
            <c:numRef>
              <c:f>'Pág-33-Tab-CF (12)'!$N$10:$N$42</c:f>
              <c:numCache>
                <c:formatCode>General</c:formatCode>
                <c:ptCount val="33"/>
                <c:pt idx="0">
                  <c:v>561</c:v>
                </c:pt>
                <c:pt idx="1">
                  <c:v>168</c:v>
                </c:pt>
                <c:pt idx="2">
                  <c:v>156</c:v>
                </c:pt>
                <c:pt idx="3">
                  <c:v>156</c:v>
                </c:pt>
                <c:pt idx="4">
                  <c:v>133</c:v>
                </c:pt>
                <c:pt idx="5">
                  <c:v>124</c:v>
                </c:pt>
                <c:pt idx="6">
                  <c:v>116</c:v>
                </c:pt>
                <c:pt idx="7">
                  <c:v>101</c:v>
                </c:pt>
                <c:pt idx="8">
                  <c:v>71</c:v>
                </c:pt>
                <c:pt idx="9">
                  <c:v>68</c:v>
                </c:pt>
                <c:pt idx="10">
                  <c:v>64</c:v>
                </c:pt>
                <c:pt idx="11">
                  <c:v>58</c:v>
                </c:pt>
                <c:pt idx="12">
                  <c:v>45</c:v>
                </c:pt>
                <c:pt idx="13">
                  <c:v>37</c:v>
                </c:pt>
                <c:pt idx="14">
                  <c:v>36</c:v>
                </c:pt>
                <c:pt idx="15">
                  <c:v>33</c:v>
                </c:pt>
                <c:pt idx="16">
                  <c:v>24</c:v>
                </c:pt>
                <c:pt idx="17">
                  <c:v>21</c:v>
                </c:pt>
                <c:pt idx="18">
                  <c:v>19</c:v>
                </c:pt>
                <c:pt idx="19">
                  <c:v>19</c:v>
                </c:pt>
                <c:pt idx="20">
                  <c:v>19</c:v>
                </c:pt>
                <c:pt idx="21">
                  <c:v>18</c:v>
                </c:pt>
                <c:pt idx="22">
                  <c:v>18</c:v>
                </c:pt>
                <c:pt idx="23">
                  <c:v>15</c:v>
                </c:pt>
                <c:pt idx="24">
                  <c:v>15</c:v>
                </c:pt>
                <c:pt idx="25">
                  <c:v>12</c:v>
                </c:pt>
                <c:pt idx="26">
                  <c:v>10</c:v>
                </c:pt>
                <c:pt idx="27">
                  <c:v>9</c:v>
                </c:pt>
                <c:pt idx="28">
                  <c:v>8</c:v>
                </c:pt>
                <c:pt idx="29">
                  <c:v>6</c:v>
                </c:pt>
                <c:pt idx="30">
                  <c:v>5</c:v>
                </c:pt>
                <c:pt idx="31">
                  <c:v>3</c:v>
                </c:pt>
                <c:pt idx="32">
                  <c:v>2</c:v>
                </c:pt>
              </c:numCache>
            </c:numRef>
          </c:val>
          <c:extLst>
            <c:ext xmlns:c16="http://schemas.microsoft.com/office/drawing/2014/chart" uri="{C3380CC4-5D6E-409C-BE32-E72D297353CC}">
              <c16:uniqueId val="{0000000C-74E1-470B-B72A-F5B0681B9CF3}"/>
            </c:ext>
          </c:extLst>
        </c:ser>
        <c:dLbls>
          <c:showLegendKey val="0"/>
          <c:showVal val="0"/>
          <c:showCatName val="0"/>
          <c:showSerName val="0"/>
          <c:showPercent val="0"/>
          <c:showBubbleSize val="0"/>
        </c:dLbls>
        <c:gapWidth val="150"/>
        <c:axId val="1390262831"/>
        <c:axId val="1390265743"/>
      </c:barChart>
      <c:catAx>
        <c:axId val="13902628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0265743"/>
        <c:crosses val="autoZero"/>
        <c:auto val="1"/>
        <c:lblAlgn val="ctr"/>
        <c:lblOffset val="100"/>
        <c:noMultiLvlLbl val="0"/>
      </c:catAx>
      <c:valAx>
        <c:axId val="139026574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02628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(13)'!$M$10:$M$42</c:f>
              <c:strCache>
                <c:ptCount val="33"/>
                <c:pt idx="0">
                  <c:v>Oaxaca</c:v>
                </c:pt>
                <c:pt idx="1">
                  <c:v>Veracruz de Ignacio de la Llave</c:v>
                </c:pt>
                <c:pt idx="2">
                  <c:v>Ciudad de México</c:v>
                </c:pt>
                <c:pt idx="3">
                  <c:v>Guerrero</c:v>
                </c:pt>
                <c:pt idx="4">
                  <c:v>Estado de México</c:v>
                </c:pt>
                <c:pt idx="5">
                  <c:v>Tamaulipas</c:v>
                </c:pt>
                <c:pt idx="6">
                  <c:v>Zacatecas</c:v>
                </c:pt>
                <c:pt idx="7">
                  <c:v>Nuevo León</c:v>
                </c:pt>
                <c:pt idx="8">
                  <c:v>Guanajuato</c:v>
                </c:pt>
                <c:pt idx="9">
                  <c:v>Puebla</c:v>
                </c:pt>
                <c:pt idx="10">
                  <c:v>Jalisco</c:v>
                </c:pt>
                <c:pt idx="11">
                  <c:v>Michoacán de Ocampo</c:v>
                </c:pt>
                <c:pt idx="12">
                  <c:v>Chiapas</c:v>
                </c:pt>
                <c:pt idx="13">
                  <c:v>Extranjeros</c:v>
                </c:pt>
                <c:pt idx="14">
                  <c:v>Sinaloa</c:v>
                </c:pt>
                <c:pt idx="15">
                  <c:v>Tabasco</c:v>
                </c:pt>
                <c:pt idx="16">
                  <c:v>Baja California</c:v>
                </c:pt>
                <c:pt idx="17">
                  <c:v>Morelos</c:v>
                </c:pt>
                <c:pt idx="18">
                  <c:v>San Luis Potosí</c:v>
                </c:pt>
                <c:pt idx="19">
                  <c:v>Coahuila de Zaragoza</c:v>
                </c:pt>
                <c:pt idx="20">
                  <c:v>Hidalgo</c:v>
                </c:pt>
                <c:pt idx="21">
                  <c:v>Sonora</c:v>
                </c:pt>
                <c:pt idx="22">
                  <c:v>Aguascalientes</c:v>
                </c:pt>
                <c:pt idx="23">
                  <c:v>Chihuahua</c:v>
                </c:pt>
                <c:pt idx="24">
                  <c:v>Quintana Roo</c:v>
                </c:pt>
                <c:pt idx="25">
                  <c:v>Durango</c:v>
                </c:pt>
                <c:pt idx="26">
                  <c:v>Campeche</c:v>
                </c:pt>
                <c:pt idx="27">
                  <c:v>Nayarit</c:v>
                </c:pt>
                <c:pt idx="28">
                  <c:v>Tlaxcala</c:v>
                </c:pt>
                <c:pt idx="29">
                  <c:v>Colima</c:v>
                </c:pt>
                <c:pt idx="30">
                  <c:v>Yucatán</c:v>
                </c:pt>
                <c:pt idx="31">
                  <c:v>Baja California Sur</c:v>
                </c:pt>
                <c:pt idx="32">
                  <c:v>Querétaro</c:v>
                </c:pt>
              </c:strCache>
            </c:strRef>
          </c:cat>
          <c:val>
            <c:numRef>
              <c:f>'Pág-34-Tab-CF (13)'!$N$10:$N$42</c:f>
              <c:numCache>
                <c:formatCode>General</c:formatCode>
                <c:ptCount val="33"/>
                <c:pt idx="0">
                  <c:v>241</c:v>
                </c:pt>
                <c:pt idx="1">
                  <c:v>212</c:v>
                </c:pt>
                <c:pt idx="2">
                  <c:v>205</c:v>
                </c:pt>
                <c:pt idx="3">
                  <c:v>172</c:v>
                </c:pt>
                <c:pt idx="4">
                  <c:v>143</c:v>
                </c:pt>
                <c:pt idx="5">
                  <c:v>90</c:v>
                </c:pt>
                <c:pt idx="6">
                  <c:v>81</c:v>
                </c:pt>
                <c:pt idx="7">
                  <c:v>73</c:v>
                </c:pt>
                <c:pt idx="8">
                  <c:v>65</c:v>
                </c:pt>
                <c:pt idx="9">
                  <c:v>64</c:v>
                </c:pt>
                <c:pt idx="10">
                  <c:v>55</c:v>
                </c:pt>
                <c:pt idx="11">
                  <c:v>55</c:v>
                </c:pt>
                <c:pt idx="12">
                  <c:v>54</c:v>
                </c:pt>
                <c:pt idx="13">
                  <c:v>49</c:v>
                </c:pt>
                <c:pt idx="14">
                  <c:v>39</c:v>
                </c:pt>
                <c:pt idx="15">
                  <c:v>34</c:v>
                </c:pt>
                <c:pt idx="16">
                  <c:v>23</c:v>
                </c:pt>
                <c:pt idx="17">
                  <c:v>22</c:v>
                </c:pt>
                <c:pt idx="18">
                  <c:v>20</c:v>
                </c:pt>
                <c:pt idx="19">
                  <c:v>19</c:v>
                </c:pt>
                <c:pt idx="20">
                  <c:v>14</c:v>
                </c:pt>
                <c:pt idx="21">
                  <c:v>13</c:v>
                </c:pt>
                <c:pt idx="22">
                  <c:v>12</c:v>
                </c:pt>
                <c:pt idx="23">
                  <c:v>11</c:v>
                </c:pt>
                <c:pt idx="24">
                  <c:v>11</c:v>
                </c:pt>
                <c:pt idx="25">
                  <c:v>10</c:v>
                </c:pt>
                <c:pt idx="26">
                  <c:v>9</c:v>
                </c:pt>
                <c:pt idx="27">
                  <c:v>7</c:v>
                </c:pt>
                <c:pt idx="28">
                  <c:v>7</c:v>
                </c:pt>
                <c:pt idx="29">
                  <c:v>3</c:v>
                </c:pt>
                <c:pt idx="30">
                  <c:v>3</c:v>
                </c:pt>
                <c:pt idx="31">
                  <c:v>1</c:v>
                </c:pt>
                <c:pt idx="32">
                  <c:v>0</c:v>
                </c:pt>
              </c:numCache>
            </c:numRef>
          </c:val>
          <c:extLst>
            <c:ext xmlns:c16="http://schemas.microsoft.com/office/drawing/2014/chart" uri="{C3380CC4-5D6E-409C-BE32-E72D297353CC}">
              <c16:uniqueId val="{0000000C-E5FC-4DEA-8AE5-0B4564A6AA03}"/>
            </c:ext>
          </c:extLst>
        </c:ser>
        <c:dLbls>
          <c:showLegendKey val="0"/>
          <c:showVal val="0"/>
          <c:showCatName val="0"/>
          <c:showSerName val="0"/>
          <c:showPercent val="0"/>
          <c:showBubbleSize val="0"/>
        </c:dLbls>
        <c:gapWidth val="150"/>
        <c:axId val="1390259087"/>
        <c:axId val="1390259919"/>
      </c:barChart>
      <c:catAx>
        <c:axId val="139025908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0259919"/>
        <c:crosses val="autoZero"/>
        <c:auto val="1"/>
        <c:lblAlgn val="ctr"/>
        <c:lblOffset val="100"/>
        <c:noMultiLvlLbl val="0"/>
      </c:catAx>
      <c:valAx>
        <c:axId val="139025991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02590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(14)'!$M$10:$M$42</c:f>
              <c:strCache>
                <c:ptCount val="33"/>
                <c:pt idx="0">
                  <c:v>Ciudad de México</c:v>
                </c:pt>
                <c:pt idx="1">
                  <c:v>Estado de México</c:v>
                </c:pt>
                <c:pt idx="2">
                  <c:v>Tamaulipas</c:v>
                </c:pt>
                <c:pt idx="3">
                  <c:v>Coahuila de Zaragoza</c:v>
                </c:pt>
                <c:pt idx="4">
                  <c:v>Veracruz de Ignacio de la Llave</c:v>
                </c:pt>
                <c:pt idx="5">
                  <c:v>Guerrero</c:v>
                </c:pt>
                <c:pt idx="6">
                  <c:v>Zacatecas</c:v>
                </c:pt>
                <c:pt idx="7">
                  <c:v>Chihuahua</c:v>
                </c:pt>
                <c:pt idx="8">
                  <c:v>Durango</c:v>
                </c:pt>
                <c:pt idx="9">
                  <c:v>Nuevo León</c:v>
                </c:pt>
                <c:pt idx="10">
                  <c:v>Michoacán de Ocampo</c:v>
                </c:pt>
                <c:pt idx="11">
                  <c:v>Sinaloa</c:v>
                </c:pt>
                <c:pt idx="12">
                  <c:v>Hidalgo</c:v>
                </c:pt>
                <c:pt idx="13">
                  <c:v>Morelos</c:v>
                </c:pt>
                <c:pt idx="14">
                  <c:v>Baja California</c:v>
                </c:pt>
                <c:pt idx="15">
                  <c:v>Extranjeros</c:v>
                </c:pt>
                <c:pt idx="16">
                  <c:v>Puebla</c:v>
                </c:pt>
                <c:pt idx="17">
                  <c:v>Guanajuato</c:v>
                </c:pt>
                <c:pt idx="18">
                  <c:v>Jalisco</c:v>
                </c:pt>
                <c:pt idx="19">
                  <c:v>Tabasco</c:v>
                </c:pt>
                <c:pt idx="20">
                  <c:v>Oaxaca</c:v>
                </c:pt>
                <c:pt idx="21">
                  <c:v>San Luis Potosí</c:v>
                </c:pt>
                <c:pt idx="22">
                  <c:v>Tlaxcala</c:v>
                </c:pt>
                <c:pt idx="23">
                  <c:v>Nayarit</c:v>
                </c:pt>
                <c:pt idx="24">
                  <c:v>Chiapas</c:v>
                </c:pt>
                <c:pt idx="25">
                  <c:v>Querétaro</c:v>
                </c:pt>
                <c:pt idx="26">
                  <c:v>Aguascalientes</c:v>
                </c:pt>
                <c:pt idx="27">
                  <c:v>Sonora</c:v>
                </c:pt>
                <c:pt idx="28">
                  <c:v>Campeche</c:v>
                </c:pt>
                <c:pt idx="29">
                  <c:v>Quintana Roo</c:v>
                </c:pt>
                <c:pt idx="30">
                  <c:v>Yucatán</c:v>
                </c:pt>
                <c:pt idx="31">
                  <c:v>Baja California Sur</c:v>
                </c:pt>
                <c:pt idx="32">
                  <c:v>Colima</c:v>
                </c:pt>
              </c:strCache>
            </c:strRef>
          </c:cat>
          <c:val>
            <c:numRef>
              <c:f>'Pág-35-Tab-CF (14)'!$N$10:$N$42</c:f>
              <c:numCache>
                <c:formatCode>General</c:formatCode>
                <c:ptCount val="33"/>
                <c:pt idx="0">
                  <c:v>352</c:v>
                </c:pt>
                <c:pt idx="1">
                  <c:v>191</c:v>
                </c:pt>
                <c:pt idx="2">
                  <c:v>172</c:v>
                </c:pt>
                <c:pt idx="3">
                  <c:v>158</c:v>
                </c:pt>
                <c:pt idx="4">
                  <c:v>153</c:v>
                </c:pt>
                <c:pt idx="5">
                  <c:v>143</c:v>
                </c:pt>
                <c:pt idx="6">
                  <c:v>105</c:v>
                </c:pt>
                <c:pt idx="7">
                  <c:v>73</c:v>
                </c:pt>
                <c:pt idx="8">
                  <c:v>64</c:v>
                </c:pt>
                <c:pt idx="9">
                  <c:v>64</c:v>
                </c:pt>
                <c:pt idx="10">
                  <c:v>45</c:v>
                </c:pt>
                <c:pt idx="11">
                  <c:v>42</c:v>
                </c:pt>
                <c:pt idx="12">
                  <c:v>40</c:v>
                </c:pt>
                <c:pt idx="13">
                  <c:v>38</c:v>
                </c:pt>
                <c:pt idx="14">
                  <c:v>36</c:v>
                </c:pt>
                <c:pt idx="15">
                  <c:v>36</c:v>
                </c:pt>
                <c:pt idx="16">
                  <c:v>35</c:v>
                </c:pt>
                <c:pt idx="17">
                  <c:v>33</c:v>
                </c:pt>
                <c:pt idx="18">
                  <c:v>27</c:v>
                </c:pt>
                <c:pt idx="19">
                  <c:v>22</c:v>
                </c:pt>
                <c:pt idx="20">
                  <c:v>21</c:v>
                </c:pt>
                <c:pt idx="21">
                  <c:v>20</c:v>
                </c:pt>
                <c:pt idx="22">
                  <c:v>11</c:v>
                </c:pt>
                <c:pt idx="23">
                  <c:v>9</c:v>
                </c:pt>
                <c:pt idx="24">
                  <c:v>7</c:v>
                </c:pt>
                <c:pt idx="25">
                  <c:v>7</c:v>
                </c:pt>
                <c:pt idx="26">
                  <c:v>6</c:v>
                </c:pt>
                <c:pt idx="27">
                  <c:v>6</c:v>
                </c:pt>
                <c:pt idx="28">
                  <c:v>5</c:v>
                </c:pt>
                <c:pt idx="29">
                  <c:v>2</c:v>
                </c:pt>
                <c:pt idx="30">
                  <c:v>2</c:v>
                </c:pt>
                <c:pt idx="31">
                  <c:v>0</c:v>
                </c:pt>
                <c:pt idx="32">
                  <c:v>0</c:v>
                </c:pt>
              </c:numCache>
            </c:numRef>
          </c:val>
          <c:extLst>
            <c:ext xmlns:c16="http://schemas.microsoft.com/office/drawing/2014/chart" uri="{C3380CC4-5D6E-409C-BE32-E72D297353CC}">
              <c16:uniqueId val="{0000000C-2C21-4FD4-9451-1318137D586D}"/>
            </c:ext>
          </c:extLst>
        </c:ser>
        <c:dLbls>
          <c:showLegendKey val="0"/>
          <c:showVal val="0"/>
          <c:showCatName val="0"/>
          <c:showSerName val="0"/>
          <c:showPercent val="0"/>
          <c:showBubbleSize val="0"/>
        </c:dLbls>
        <c:gapWidth val="150"/>
        <c:axId val="1460626847"/>
        <c:axId val="1460623519"/>
      </c:barChart>
      <c:catAx>
        <c:axId val="14606268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0623519"/>
        <c:crosses val="autoZero"/>
        <c:auto val="1"/>
        <c:lblAlgn val="ctr"/>
        <c:lblOffset val="100"/>
        <c:noMultiLvlLbl val="0"/>
      </c:catAx>
      <c:valAx>
        <c:axId val="146062351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4606268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12,375</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256</c:v>
                </c:pt>
                <c:pt idx="1">
                  <c:v>1756</c:v>
                </c:pt>
                <c:pt idx="2">
                  <c:v>48</c:v>
                </c:pt>
                <c:pt idx="3">
                  <c:v>24</c:v>
                </c:pt>
                <c:pt idx="4">
                  <c:v>230</c:v>
                </c:pt>
                <c:pt idx="5">
                  <c:v>849</c:v>
                </c:pt>
                <c:pt idx="6">
                  <c:v>822</c:v>
                </c:pt>
                <c:pt idx="7">
                  <c:v>801</c:v>
                </c:pt>
                <c:pt idx="8">
                  <c:v>91</c:v>
                </c:pt>
                <c:pt idx="9">
                  <c:v>235</c:v>
                </c:pt>
                <c:pt idx="10">
                  <c:v>938</c:v>
                </c:pt>
                <c:pt idx="11">
                  <c:v>848</c:v>
                </c:pt>
                <c:pt idx="12">
                  <c:v>95</c:v>
                </c:pt>
                <c:pt idx="13">
                  <c:v>232</c:v>
                </c:pt>
                <c:pt idx="14">
                  <c:v>442</c:v>
                </c:pt>
                <c:pt idx="15">
                  <c:v>190</c:v>
                </c:pt>
                <c:pt idx="16">
                  <c:v>139</c:v>
                </c:pt>
                <c:pt idx="17">
                  <c:v>346</c:v>
                </c:pt>
                <c:pt idx="18">
                  <c:v>687</c:v>
                </c:pt>
                <c:pt idx="19">
                  <c:v>57</c:v>
                </c:pt>
                <c:pt idx="20">
                  <c:v>461</c:v>
                </c:pt>
                <c:pt idx="21">
                  <c:v>217</c:v>
                </c:pt>
                <c:pt idx="22">
                  <c:v>234</c:v>
                </c:pt>
                <c:pt idx="23">
                  <c:v>160</c:v>
                </c:pt>
                <c:pt idx="24">
                  <c:v>149</c:v>
                </c:pt>
                <c:pt idx="25">
                  <c:v>780</c:v>
                </c:pt>
                <c:pt idx="26">
                  <c:v>137</c:v>
                </c:pt>
                <c:pt idx="27">
                  <c:v>62</c:v>
                </c:pt>
                <c:pt idx="28">
                  <c:v>43</c:v>
                </c:pt>
                <c:pt idx="29">
                  <c:v>296</c:v>
                </c:pt>
                <c:pt idx="30">
                  <c:v>104</c:v>
                </c:pt>
                <c:pt idx="31">
                  <c:v>186</c:v>
                </c:pt>
                <c:pt idx="32">
                  <c:v>4</c:v>
                </c:pt>
                <c:pt idx="33">
                  <c:v>46</c:v>
                </c:pt>
                <c:pt idx="34">
                  <c:v>78</c:v>
                </c:pt>
                <c:pt idx="35">
                  <c:v>2</c:v>
                </c:pt>
                <c:pt idx="36">
                  <c:v>42</c:v>
                </c:pt>
                <c:pt idx="37">
                  <c:v>61</c:v>
                </c:pt>
                <c:pt idx="38">
                  <c:v>69</c:v>
                </c:pt>
                <c:pt idx="39">
                  <c:v>19</c:v>
                </c:pt>
                <c:pt idx="40">
                  <c:v>5</c:v>
                </c:pt>
                <c:pt idx="41">
                  <c:v>37</c:v>
                </c:pt>
                <c:pt idx="42">
                  <c:v>43</c:v>
                </c:pt>
                <c:pt idx="43">
                  <c:v>4</c:v>
                </c:pt>
                <c:pt idx="44">
                  <c:v>49</c:v>
                </c:pt>
                <c:pt idx="45">
                  <c:v>1</c:v>
                </c:pt>
              </c:numCache>
            </c:numRef>
          </c:val>
          <c:extLst>
            <c:ext xmlns:c16="http://schemas.microsoft.com/office/drawing/2014/chart" uri="{C3380CC4-5D6E-409C-BE32-E72D297353CC}">
              <c16:uniqueId val="{00000000-503E-4881-A21E-06D486C1B09C}"/>
            </c:ext>
          </c:extLst>
        </c:ser>
        <c:ser>
          <c:idx val="1"/>
          <c:order val="1"/>
          <c:tx>
            <c:v>EGRESOS: 12,340</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-263</c:v>
                </c:pt>
                <c:pt idx="1">
                  <c:v>-1779</c:v>
                </c:pt>
                <c:pt idx="2">
                  <c:v>-35</c:v>
                </c:pt>
                <c:pt idx="3">
                  <c:v>-27</c:v>
                </c:pt>
                <c:pt idx="4">
                  <c:v>-168</c:v>
                </c:pt>
                <c:pt idx="5">
                  <c:v>-856</c:v>
                </c:pt>
                <c:pt idx="6">
                  <c:v>-882</c:v>
                </c:pt>
                <c:pt idx="7">
                  <c:v>-777</c:v>
                </c:pt>
                <c:pt idx="8">
                  <c:v>-84</c:v>
                </c:pt>
                <c:pt idx="9">
                  <c:v>-213</c:v>
                </c:pt>
                <c:pt idx="10">
                  <c:v>-775</c:v>
                </c:pt>
                <c:pt idx="11">
                  <c:v>-876</c:v>
                </c:pt>
                <c:pt idx="12">
                  <c:v>-101</c:v>
                </c:pt>
                <c:pt idx="13">
                  <c:v>-212</c:v>
                </c:pt>
                <c:pt idx="14">
                  <c:v>-368</c:v>
                </c:pt>
                <c:pt idx="15">
                  <c:v>-192</c:v>
                </c:pt>
                <c:pt idx="16">
                  <c:v>-213</c:v>
                </c:pt>
                <c:pt idx="17">
                  <c:v>-342</c:v>
                </c:pt>
                <c:pt idx="18">
                  <c:v>-728</c:v>
                </c:pt>
                <c:pt idx="19">
                  <c:v>-91</c:v>
                </c:pt>
                <c:pt idx="20">
                  <c:v>-430</c:v>
                </c:pt>
                <c:pt idx="21">
                  <c:v>-194</c:v>
                </c:pt>
                <c:pt idx="22">
                  <c:v>-227</c:v>
                </c:pt>
                <c:pt idx="23">
                  <c:v>-131</c:v>
                </c:pt>
                <c:pt idx="24">
                  <c:v>-158</c:v>
                </c:pt>
                <c:pt idx="25">
                  <c:v>-940</c:v>
                </c:pt>
                <c:pt idx="26">
                  <c:v>-137</c:v>
                </c:pt>
                <c:pt idx="27">
                  <c:v>-77</c:v>
                </c:pt>
                <c:pt idx="28">
                  <c:v>-38</c:v>
                </c:pt>
                <c:pt idx="29">
                  <c:v>-300</c:v>
                </c:pt>
                <c:pt idx="30">
                  <c:v>-63</c:v>
                </c:pt>
                <c:pt idx="31">
                  <c:v>-304</c:v>
                </c:pt>
                <c:pt idx="32">
                  <c:v>-11</c:v>
                </c:pt>
                <c:pt idx="33">
                  <c:v>-29</c:v>
                </c:pt>
                <c:pt idx="34">
                  <c:v>-36</c:v>
                </c:pt>
                <c:pt idx="35">
                  <c:v>-2</c:v>
                </c:pt>
                <c:pt idx="36">
                  <c:v>-4</c:v>
                </c:pt>
                <c:pt idx="37">
                  <c:v>-52</c:v>
                </c:pt>
                <c:pt idx="38">
                  <c:v>-52</c:v>
                </c:pt>
                <c:pt idx="39">
                  <c:v>-38</c:v>
                </c:pt>
                <c:pt idx="40">
                  <c:v>-20</c:v>
                </c:pt>
                <c:pt idx="41">
                  <c:v>-44</c:v>
                </c:pt>
                <c:pt idx="42">
                  <c:v>-19</c:v>
                </c:pt>
                <c:pt idx="43">
                  <c:v>-25</c:v>
                </c:pt>
                <c:pt idx="44">
                  <c:v>-26</c:v>
                </c:pt>
                <c:pt idx="45">
                  <c:v>-1</c:v>
                </c:pt>
              </c:numCache>
            </c:numRef>
          </c:val>
          <c:extLst>
            <c:ext xmlns:c16="http://schemas.microsoft.com/office/drawing/2014/chart" uri="{C3380CC4-5D6E-409C-BE32-E72D297353CC}">
              <c16:uniqueId val="{00000001-503E-4881-A21E-06D486C1B09C}"/>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(15)'!$M$10:$M$42</c:f>
              <c:strCache>
                <c:ptCount val="33"/>
                <c:pt idx="0">
                  <c:v>Estado de México</c:v>
                </c:pt>
                <c:pt idx="1">
                  <c:v>Ciudad de México</c:v>
                </c:pt>
                <c:pt idx="2">
                  <c:v>Veracruz de Ignacio de la Llave</c:v>
                </c:pt>
                <c:pt idx="3">
                  <c:v>Tamaulipas</c:v>
                </c:pt>
                <c:pt idx="4">
                  <c:v>Chiapas</c:v>
                </c:pt>
                <c:pt idx="5">
                  <c:v>Zacatecas</c:v>
                </c:pt>
                <c:pt idx="6">
                  <c:v>Nuevo León</c:v>
                </c:pt>
                <c:pt idx="7">
                  <c:v>Guerrero</c:v>
                </c:pt>
                <c:pt idx="8">
                  <c:v>Guanajuato</c:v>
                </c:pt>
                <c:pt idx="9">
                  <c:v>Michoacán de Ocampo</c:v>
                </c:pt>
                <c:pt idx="10">
                  <c:v>Extranjeros</c:v>
                </c:pt>
                <c:pt idx="11">
                  <c:v>Jalisco</c:v>
                </c:pt>
                <c:pt idx="12">
                  <c:v>Tabasco</c:v>
                </c:pt>
                <c:pt idx="13">
                  <c:v>Puebla</c:v>
                </c:pt>
                <c:pt idx="14">
                  <c:v>Sinaloa</c:v>
                </c:pt>
                <c:pt idx="15">
                  <c:v>Hidalgo</c:v>
                </c:pt>
                <c:pt idx="16">
                  <c:v>Coahuila de Zaragoza</c:v>
                </c:pt>
                <c:pt idx="17">
                  <c:v>Aguascalientes</c:v>
                </c:pt>
                <c:pt idx="18">
                  <c:v>Morelos</c:v>
                </c:pt>
                <c:pt idx="19">
                  <c:v>Chihuahua</c:v>
                </c:pt>
                <c:pt idx="20">
                  <c:v>Oaxaca</c:v>
                </c:pt>
                <c:pt idx="21">
                  <c:v>Durango</c:v>
                </c:pt>
                <c:pt idx="22">
                  <c:v>San Luis Potosí</c:v>
                </c:pt>
                <c:pt idx="23">
                  <c:v>Sonora</c:v>
                </c:pt>
                <c:pt idx="24">
                  <c:v>Quintana Roo</c:v>
                </c:pt>
                <c:pt idx="25">
                  <c:v>Baja California</c:v>
                </c:pt>
                <c:pt idx="26">
                  <c:v>Nayarit</c:v>
                </c:pt>
                <c:pt idx="27">
                  <c:v>Tlaxcala</c:v>
                </c:pt>
                <c:pt idx="28">
                  <c:v>Campeche</c:v>
                </c:pt>
                <c:pt idx="29">
                  <c:v>Colima</c:v>
                </c:pt>
                <c:pt idx="30">
                  <c:v>Querétaro</c:v>
                </c:pt>
                <c:pt idx="31">
                  <c:v>Yucatán</c:v>
                </c:pt>
                <c:pt idx="32">
                  <c:v>Baja California Sur</c:v>
                </c:pt>
              </c:strCache>
            </c:strRef>
          </c:cat>
          <c:val>
            <c:numRef>
              <c:f>'Pág-36-Tab-CF (15)'!$N$10:$N$42</c:f>
              <c:numCache>
                <c:formatCode>General</c:formatCode>
                <c:ptCount val="33"/>
                <c:pt idx="0">
                  <c:v>204</c:v>
                </c:pt>
                <c:pt idx="1">
                  <c:v>193</c:v>
                </c:pt>
                <c:pt idx="2">
                  <c:v>132</c:v>
                </c:pt>
                <c:pt idx="3">
                  <c:v>129</c:v>
                </c:pt>
                <c:pt idx="4">
                  <c:v>99</c:v>
                </c:pt>
                <c:pt idx="5">
                  <c:v>86</c:v>
                </c:pt>
                <c:pt idx="6">
                  <c:v>83</c:v>
                </c:pt>
                <c:pt idx="7">
                  <c:v>76</c:v>
                </c:pt>
                <c:pt idx="8">
                  <c:v>70</c:v>
                </c:pt>
                <c:pt idx="9">
                  <c:v>61</c:v>
                </c:pt>
                <c:pt idx="10">
                  <c:v>57</c:v>
                </c:pt>
                <c:pt idx="11">
                  <c:v>45</c:v>
                </c:pt>
                <c:pt idx="12">
                  <c:v>45</c:v>
                </c:pt>
                <c:pt idx="13">
                  <c:v>31</c:v>
                </c:pt>
                <c:pt idx="14">
                  <c:v>29</c:v>
                </c:pt>
                <c:pt idx="15">
                  <c:v>28</c:v>
                </c:pt>
                <c:pt idx="16">
                  <c:v>26</c:v>
                </c:pt>
                <c:pt idx="17">
                  <c:v>23</c:v>
                </c:pt>
                <c:pt idx="18">
                  <c:v>20</c:v>
                </c:pt>
                <c:pt idx="19">
                  <c:v>19</c:v>
                </c:pt>
                <c:pt idx="20">
                  <c:v>19</c:v>
                </c:pt>
                <c:pt idx="21">
                  <c:v>15</c:v>
                </c:pt>
                <c:pt idx="22">
                  <c:v>11</c:v>
                </c:pt>
                <c:pt idx="23">
                  <c:v>10</c:v>
                </c:pt>
                <c:pt idx="24">
                  <c:v>9</c:v>
                </c:pt>
                <c:pt idx="25">
                  <c:v>8</c:v>
                </c:pt>
                <c:pt idx="26">
                  <c:v>8</c:v>
                </c:pt>
                <c:pt idx="27">
                  <c:v>8</c:v>
                </c:pt>
                <c:pt idx="28">
                  <c:v>6</c:v>
                </c:pt>
                <c:pt idx="29">
                  <c:v>3</c:v>
                </c:pt>
                <c:pt idx="30">
                  <c:v>3</c:v>
                </c:pt>
                <c:pt idx="31">
                  <c:v>3</c:v>
                </c:pt>
                <c:pt idx="32">
                  <c:v>1</c:v>
                </c:pt>
              </c:numCache>
            </c:numRef>
          </c:val>
          <c:extLst>
            <c:ext xmlns:c16="http://schemas.microsoft.com/office/drawing/2014/chart" uri="{C3380CC4-5D6E-409C-BE32-E72D297353CC}">
              <c16:uniqueId val="{0000000C-27EC-4C6C-8A53-FF2FD1FA8B0A}"/>
            </c:ext>
          </c:extLst>
        </c:ser>
        <c:dLbls>
          <c:showLegendKey val="0"/>
          <c:showVal val="0"/>
          <c:showCatName val="0"/>
          <c:showSerName val="0"/>
          <c:showPercent val="0"/>
          <c:showBubbleSize val="0"/>
        </c:dLbls>
        <c:gapWidth val="150"/>
        <c:axId val="1151051135"/>
        <c:axId val="1151051967"/>
      </c:barChart>
      <c:catAx>
        <c:axId val="115105113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51051967"/>
        <c:crosses val="autoZero"/>
        <c:auto val="1"/>
        <c:lblAlgn val="ctr"/>
        <c:lblOffset val="100"/>
        <c:noMultiLvlLbl val="0"/>
      </c:catAx>
      <c:valAx>
        <c:axId val="115105196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15105113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(16)'!$M$10:$M$42</c:f>
              <c:strCache>
                <c:ptCount val="33"/>
                <c:pt idx="0">
                  <c:v>Ciudad de México</c:v>
                </c:pt>
                <c:pt idx="1">
                  <c:v>Estado de México</c:v>
                </c:pt>
                <c:pt idx="2">
                  <c:v>Guerrero</c:v>
                </c:pt>
                <c:pt idx="3">
                  <c:v>Morelos</c:v>
                </c:pt>
                <c:pt idx="4">
                  <c:v>Veracruz de Ignacio de la Llave</c:v>
                </c:pt>
                <c:pt idx="5">
                  <c:v>Chihuahua</c:v>
                </c:pt>
                <c:pt idx="6">
                  <c:v>Tamaulipas</c:v>
                </c:pt>
                <c:pt idx="7">
                  <c:v>Guanajuato</c:v>
                </c:pt>
                <c:pt idx="8">
                  <c:v>Nuevo León</c:v>
                </c:pt>
                <c:pt idx="9">
                  <c:v>Coahuila de Zaragoza</c:v>
                </c:pt>
                <c:pt idx="10">
                  <c:v>Puebla</c:v>
                </c:pt>
                <c:pt idx="11">
                  <c:v>Michoacán de Ocampo</c:v>
                </c:pt>
                <c:pt idx="12">
                  <c:v>Extranjeros</c:v>
                </c:pt>
                <c:pt idx="13">
                  <c:v>Zacatecas</c:v>
                </c:pt>
                <c:pt idx="14">
                  <c:v>Hidalgo</c:v>
                </c:pt>
                <c:pt idx="15">
                  <c:v>Jalisco</c:v>
                </c:pt>
                <c:pt idx="16">
                  <c:v>Sonora</c:v>
                </c:pt>
                <c:pt idx="17">
                  <c:v>Sinaloa</c:v>
                </c:pt>
                <c:pt idx="18">
                  <c:v>San Luis Potosí</c:v>
                </c:pt>
                <c:pt idx="19">
                  <c:v>Durango</c:v>
                </c:pt>
                <c:pt idx="20">
                  <c:v>Oaxaca</c:v>
                </c:pt>
                <c:pt idx="21">
                  <c:v>Tlaxcala</c:v>
                </c:pt>
                <c:pt idx="22">
                  <c:v>Chiapas</c:v>
                </c:pt>
                <c:pt idx="23">
                  <c:v>Tabasco</c:v>
                </c:pt>
                <c:pt idx="24">
                  <c:v>Colima</c:v>
                </c:pt>
                <c:pt idx="25">
                  <c:v>Querétaro</c:v>
                </c:pt>
                <c:pt idx="26">
                  <c:v>Aguascalientes</c:v>
                </c:pt>
                <c:pt idx="27">
                  <c:v>Quintana Roo</c:v>
                </c:pt>
                <c:pt idx="28">
                  <c:v>Campeche</c:v>
                </c:pt>
                <c:pt idx="29">
                  <c:v>Nayarit</c:v>
                </c:pt>
                <c:pt idx="30">
                  <c:v>Baja California</c:v>
                </c:pt>
                <c:pt idx="31">
                  <c:v>Yucatán</c:v>
                </c:pt>
                <c:pt idx="32">
                  <c:v>Baja California Sur</c:v>
                </c:pt>
              </c:strCache>
            </c:strRef>
          </c:cat>
          <c:val>
            <c:numRef>
              <c:f>'Pág-37-Tab-CF (16)'!$N$10:$N$42</c:f>
              <c:numCache>
                <c:formatCode>General</c:formatCode>
                <c:ptCount val="33"/>
                <c:pt idx="0">
                  <c:v>205</c:v>
                </c:pt>
                <c:pt idx="1">
                  <c:v>162</c:v>
                </c:pt>
                <c:pt idx="2">
                  <c:v>106</c:v>
                </c:pt>
                <c:pt idx="3">
                  <c:v>72</c:v>
                </c:pt>
                <c:pt idx="4">
                  <c:v>65</c:v>
                </c:pt>
                <c:pt idx="5">
                  <c:v>63</c:v>
                </c:pt>
                <c:pt idx="6">
                  <c:v>62</c:v>
                </c:pt>
                <c:pt idx="7">
                  <c:v>48</c:v>
                </c:pt>
                <c:pt idx="8">
                  <c:v>47</c:v>
                </c:pt>
                <c:pt idx="9">
                  <c:v>45</c:v>
                </c:pt>
                <c:pt idx="10">
                  <c:v>36</c:v>
                </c:pt>
                <c:pt idx="11">
                  <c:v>35</c:v>
                </c:pt>
                <c:pt idx="12">
                  <c:v>28</c:v>
                </c:pt>
                <c:pt idx="13">
                  <c:v>27</c:v>
                </c:pt>
                <c:pt idx="14">
                  <c:v>19</c:v>
                </c:pt>
                <c:pt idx="15">
                  <c:v>16</c:v>
                </c:pt>
                <c:pt idx="16">
                  <c:v>16</c:v>
                </c:pt>
                <c:pt idx="17">
                  <c:v>13</c:v>
                </c:pt>
                <c:pt idx="18">
                  <c:v>12</c:v>
                </c:pt>
                <c:pt idx="19">
                  <c:v>11</c:v>
                </c:pt>
                <c:pt idx="20">
                  <c:v>10</c:v>
                </c:pt>
                <c:pt idx="21">
                  <c:v>10</c:v>
                </c:pt>
                <c:pt idx="22">
                  <c:v>8</c:v>
                </c:pt>
                <c:pt idx="23">
                  <c:v>8</c:v>
                </c:pt>
                <c:pt idx="24">
                  <c:v>7</c:v>
                </c:pt>
                <c:pt idx="25">
                  <c:v>7</c:v>
                </c:pt>
                <c:pt idx="26">
                  <c:v>5</c:v>
                </c:pt>
                <c:pt idx="27">
                  <c:v>4</c:v>
                </c:pt>
                <c:pt idx="28">
                  <c:v>3</c:v>
                </c:pt>
                <c:pt idx="29">
                  <c:v>3</c:v>
                </c:pt>
                <c:pt idx="30">
                  <c:v>2</c:v>
                </c:pt>
                <c:pt idx="31">
                  <c:v>2</c:v>
                </c:pt>
                <c:pt idx="32">
                  <c:v>0</c:v>
                </c:pt>
              </c:numCache>
            </c:numRef>
          </c:val>
          <c:extLst>
            <c:ext xmlns:c16="http://schemas.microsoft.com/office/drawing/2014/chart" uri="{C3380CC4-5D6E-409C-BE32-E72D297353CC}">
              <c16:uniqueId val="{0000000C-159D-4151-8DBC-980FE2598E1A}"/>
            </c:ext>
          </c:extLst>
        </c:ser>
        <c:dLbls>
          <c:showLegendKey val="0"/>
          <c:showVal val="0"/>
          <c:showCatName val="0"/>
          <c:showSerName val="0"/>
          <c:showPercent val="0"/>
          <c:showBubbleSize val="0"/>
        </c:dLbls>
        <c:gapWidth val="150"/>
        <c:axId val="1920459279"/>
        <c:axId val="1920474255"/>
      </c:barChart>
      <c:catAx>
        <c:axId val="19204592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20474255"/>
        <c:crosses val="autoZero"/>
        <c:auto val="1"/>
        <c:lblAlgn val="ctr"/>
        <c:lblOffset val="100"/>
        <c:noMultiLvlLbl val="0"/>
      </c:catAx>
      <c:valAx>
        <c:axId val="19204742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204592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(17)'!$M$10:$M$42</c:f>
              <c:strCache>
                <c:ptCount val="33"/>
                <c:pt idx="0">
                  <c:v>Ciudad de México</c:v>
                </c:pt>
                <c:pt idx="1">
                  <c:v>Chihuahua</c:v>
                </c:pt>
                <c:pt idx="2">
                  <c:v>Michoacán de Ocampo</c:v>
                </c:pt>
                <c:pt idx="3">
                  <c:v>Tamaulipas</c:v>
                </c:pt>
                <c:pt idx="4">
                  <c:v>Guerrero</c:v>
                </c:pt>
                <c:pt idx="5">
                  <c:v>Jalisco</c:v>
                </c:pt>
                <c:pt idx="6">
                  <c:v>Zacatecas</c:v>
                </c:pt>
                <c:pt idx="7">
                  <c:v>Estado de México</c:v>
                </c:pt>
                <c:pt idx="8">
                  <c:v>Veracruz de Ignacio de la Llave</c:v>
                </c:pt>
                <c:pt idx="9">
                  <c:v>Guanajuato</c:v>
                </c:pt>
                <c:pt idx="10">
                  <c:v>Extranjeros</c:v>
                </c:pt>
                <c:pt idx="11">
                  <c:v>Sinaloa</c:v>
                </c:pt>
                <c:pt idx="12">
                  <c:v>Morelos</c:v>
                </c:pt>
                <c:pt idx="13">
                  <c:v>Durango</c:v>
                </c:pt>
                <c:pt idx="14">
                  <c:v>Baja California</c:v>
                </c:pt>
                <c:pt idx="15">
                  <c:v>Coahuila de Zaragoza</c:v>
                </c:pt>
                <c:pt idx="16">
                  <c:v>Chiapas</c:v>
                </c:pt>
                <c:pt idx="17">
                  <c:v>Oaxaca</c:v>
                </c:pt>
                <c:pt idx="18">
                  <c:v>Tabasco</c:v>
                </c:pt>
                <c:pt idx="19">
                  <c:v>Nayarit</c:v>
                </c:pt>
                <c:pt idx="20">
                  <c:v>San Luis Potosí</c:v>
                </c:pt>
                <c:pt idx="21">
                  <c:v>Puebla</c:v>
                </c:pt>
                <c:pt idx="22">
                  <c:v>Quintana Roo</c:v>
                </c:pt>
                <c:pt idx="23">
                  <c:v>Colima</c:v>
                </c:pt>
                <c:pt idx="24">
                  <c:v>Sonora</c:v>
                </c:pt>
                <c:pt idx="25">
                  <c:v>Nuevo León</c:v>
                </c:pt>
                <c:pt idx="26">
                  <c:v>Hidalgo</c:v>
                </c:pt>
                <c:pt idx="27">
                  <c:v>Aguascalientes</c:v>
                </c:pt>
                <c:pt idx="28">
                  <c:v>Baja California Sur</c:v>
                </c:pt>
                <c:pt idx="29">
                  <c:v>Yucatán</c:v>
                </c:pt>
                <c:pt idx="30">
                  <c:v>Tlaxcala</c:v>
                </c:pt>
                <c:pt idx="31">
                  <c:v>Campeche</c:v>
                </c:pt>
                <c:pt idx="32">
                  <c:v>Querétaro</c:v>
                </c:pt>
              </c:strCache>
            </c:strRef>
          </c:cat>
          <c:val>
            <c:numRef>
              <c:f>'Pág-38-Tab-CF (17)'!$N$10:$N$42</c:f>
              <c:numCache>
                <c:formatCode>General</c:formatCode>
                <c:ptCount val="33"/>
                <c:pt idx="0">
                  <c:v>217</c:v>
                </c:pt>
                <c:pt idx="1">
                  <c:v>173</c:v>
                </c:pt>
                <c:pt idx="2">
                  <c:v>172</c:v>
                </c:pt>
                <c:pt idx="3">
                  <c:v>75</c:v>
                </c:pt>
                <c:pt idx="4">
                  <c:v>73</c:v>
                </c:pt>
                <c:pt idx="5">
                  <c:v>71</c:v>
                </c:pt>
                <c:pt idx="6">
                  <c:v>56</c:v>
                </c:pt>
                <c:pt idx="7">
                  <c:v>55</c:v>
                </c:pt>
                <c:pt idx="8">
                  <c:v>46</c:v>
                </c:pt>
                <c:pt idx="9">
                  <c:v>42</c:v>
                </c:pt>
                <c:pt idx="10">
                  <c:v>33</c:v>
                </c:pt>
                <c:pt idx="11">
                  <c:v>30</c:v>
                </c:pt>
                <c:pt idx="12">
                  <c:v>28</c:v>
                </c:pt>
                <c:pt idx="13">
                  <c:v>26</c:v>
                </c:pt>
                <c:pt idx="14">
                  <c:v>17</c:v>
                </c:pt>
                <c:pt idx="15">
                  <c:v>17</c:v>
                </c:pt>
                <c:pt idx="16">
                  <c:v>15</c:v>
                </c:pt>
                <c:pt idx="17">
                  <c:v>15</c:v>
                </c:pt>
                <c:pt idx="18">
                  <c:v>14</c:v>
                </c:pt>
                <c:pt idx="19">
                  <c:v>13</c:v>
                </c:pt>
                <c:pt idx="20">
                  <c:v>13</c:v>
                </c:pt>
                <c:pt idx="21">
                  <c:v>12</c:v>
                </c:pt>
                <c:pt idx="22">
                  <c:v>11</c:v>
                </c:pt>
                <c:pt idx="23">
                  <c:v>8</c:v>
                </c:pt>
                <c:pt idx="24">
                  <c:v>8</c:v>
                </c:pt>
                <c:pt idx="25">
                  <c:v>6</c:v>
                </c:pt>
                <c:pt idx="26">
                  <c:v>5</c:v>
                </c:pt>
                <c:pt idx="27">
                  <c:v>3</c:v>
                </c:pt>
                <c:pt idx="28">
                  <c:v>3</c:v>
                </c:pt>
                <c:pt idx="29">
                  <c:v>3</c:v>
                </c:pt>
                <c:pt idx="30">
                  <c:v>2</c:v>
                </c:pt>
                <c:pt idx="31">
                  <c:v>1</c:v>
                </c:pt>
                <c:pt idx="32">
                  <c:v>0</c:v>
                </c:pt>
              </c:numCache>
            </c:numRef>
          </c:val>
          <c:extLst>
            <c:ext xmlns:c16="http://schemas.microsoft.com/office/drawing/2014/chart" uri="{C3380CC4-5D6E-409C-BE32-E72D297353CC}">
              <c16:uniqueId val="{0000000C-B89A-4778-8749-BBE14D2E8493}"/>
            </c:ext>
          </c:extLst>
        </c:ser>
        <c:dLbls>
          <c:showLegendKey val="0"/>
          <c:showVal val="0"/>
          <c:showCatName val="0"/>
          <c:showSerName val="0"/>
          <c:showPercent val="0"/>
          <c:showBubbleSize val="0"/>
        </c:dLbls>
        <c:gapWidth val="150"/>
        <c:axId val="1920414351"/>
        <c:axId val="1920428079"/>
      </c:barChart>
      <c:catAx>
        <c:axId val="19204143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20428079"/>
        <c:crosses val="autoZero"/>
        <c:auto val="1"/>
        <c:lblAlgn val="ctr"/>
        <c:lblOffset val="100"/>
        <c:noMultiLvlLbl val="0"/>
      </c:catAx>
      <c:valAx>
        <c:axId val="192042807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204143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(18)'!$M$10:$M$42</c:f>
              <c:strCache>
                <c:ptCount val="33"/>
                <c:pt idx="0">
                  <c:v>Chihuahua</c:v>
                </c:pt>
                <c:pt idx="1">
                  <c:v>Nuevo León</c:v>
                </c:pt>
                <c:pt idx="2">
                  <c:v>Coahuila de Zaragoza</c:v>
                </c:pt>
                <c:pt idx="3">
                  <c:v>Tamaulipas</c:v>
                </c:pt>
                <c:pt idx="4">
                  <c:v>Zacatecas</c:v>
                </c:pt>
                <c:pt idx="5">
                  <c:v>Ciudad de México</c:v>
                </c:pt>
                <c:pt idx="6">
                  <c:v>Estado de México</c:v>
                </c:pt>
                <c:pt idx="7">
                  <c:v>Guerrero</c:v>
                </c:pt>
                <c:pt idx="8">
                  <c:v>Veracruz de Ignacio de la Llave</c:v>
                </c:pt>
                <c:pt idx="9">
                  <c:v>Extranjeros</c:v>
                </c:pt>
                <c:pt idx="10">
                  <c:v>Michoacán de Ocampo</c:v>
                </c:pt>
                <c:pt idx="11">
                  <c:v>Durango</c:v>
                </c:pt>
                <c:pt idx="12">
                  <c:v>Sinaloa</c:v>
                </c:pt>
                <c:pt idx="13">
                  <c:v>Guanajuato</c:v>
                </c:pt>
                <c:pt idx="14">
                  <c:v>Sonora</c:v>
                </c:pt>
                <c:pt idx="15">
                  <c:v>Jalisco</c:v>
                </c:pt>
                <c:pt idx="16">
                  <c:v>San Luis Potosí</c:v>
                </c:pt>
                <c:pt idx="17">
                  <c:v>Baja California</c:v>
                </c:pt>
                <c:pt idx="18">
                  <c:v>Aguascalientes</c:v>
                </c:pt>
                <c:pt idx="19">
                  <c:v>Morelos</c:v>
                </c:pt>
                <c:pt idx="20">
                  <c:v>Puebla</c:v>
                </c:pt>
                <c:pt idx="21">
                  <c:v>Chiapas</c:v>
                </c:pt>
                <c:pt idx="22">
                  <c:v>Oaxaca</c:v>
                </c:pt>
                <c:pt idx="23">
                  <c:v>Hidalgo</c:v>
                </c:pt>
                <c:pt idx="24">
                  <c:v>Tabasco</c:v>
                </c:pt>
                <c:pt idx="25">
                  <c:v>Nayarit</c:v>
                </c:pt>
                <c:pt idx="26">
                  <c:v>Querétaro</c:v>
                </c:pt>
                <c:pt idx="27">
                  <c:v>Tlaxcala</c:v>
                </c:pt>
                <c:pt idx="28">
                  <c:v>Baja California Sur</c:v>
                </c:pt>
                <c:pt idx="29">
                  <c:v>Campeche</c:v>
                </c:pt>
                <c:pt idx="30">
                  <c:v>Quintana Roo</c:v>
                </c:pt>
                <c:pt idx="31">
                  <c:v>Colima</c:v>
                </c:pt>
                <c:pt idx="32">
                  <c:v>Yucatán</c:v>
                </c:pt>
              </c:strCache>
            </c:strRef>
          </c:cat>
          <c:val>
            <c:numRef>
              <c:f>'Pág-39-Tab-CF (18)'!$N$10:$N$42</c:f>
              <c:numCache>
                <c:formatCode>General</c:formatCode>
                <c:ptCount val="33"/>
                <c:pt idx="0">
                  <c:v>317</c:v>
                </c:pt>
                <c:pt idx="1">
                  <c:v>278</c:v>
                </c:pt>
                <c:pt idx="2">
                  <c:v>190</c:v>
                </c:pt>
                <c:pt idx="3">
                  <c:v>137</c:v>
                </c:pt>
                <c:pt idx="4">
                  <c:v>106</c:v>
                </c:pt>
                <c:pt idx="5">
                  <c:v>105</c:v>
                </c:pt>
                <c:pt idx="6">
                  <c:v>88</c:v>
                </c:pt>
                <c:pt idx="7">
                  <c:v>77</c:v>
                </c:pt>
                <c:pt idx="8">
                  <c:v>74</c:v>
                </c:pt>
                <c:pt idx="9">
                  <c:v>70</c:v>
                </c:pt>
                <c:pt idx="10">
                  <c:v>67</c:v>
                </c:pt>
                <c:pt idx="11">
                  <c:v>62</c:v>
                </c:pt>
                <c:pt idx="12">
                  <c:v>57</c:v>
                </c:pt>
                <c:pt idx="13">
                  <c:v>54</c:v>
                </c:pt>
                <c:pt idx="14">
                  <c:v>47</c:v>
                </c:pt>
                <c:pt idx="15">
                  <c:v>38</c:v>
                </c:pt>
                <c:pt idx="16">
                  <c:v>28</c:v>
                </c:pt>
                <c:pt idx="17">
                  <c:v>27</c:v>
                </c:pt>
                <c:pt idx="18">
                  <c:v>24</c:v>
                </c:pt>
                <c:pt idx="19">
                  <c:v>19</c:v>
                </c:pt>
                <c:pt idx="20">
                  <c:v>18</c:v>
                </c:pt>
                <c:pt idx="21">
                  <c:v>17</c:v>
                </c:pt>
                <c:pt idx="22">
                  <c:v>16</c:v>
                </c:pt>
                <c:pt idx="23">
                  <c:v>14</c:v>
                </c:pt>
                <c:pt idx="24">
                  <c:v>10</c:v>
                </c:pt>
                <c:pt idx="25">
                  <c:v>8</c:v>
                </c:pt>
                <c:pt idx="26">
                  <c:v>4</c:v>
                </c:pt>
                <c:pt idx="27">
                  <c:v>4</c:v>
                </c:pt>
                <c:pt idx="28">
                  <c:v>3</c:v>
                </c:pt>
                <c:pt idx="29">
                  <c:v>3</c:v>
                </c:pt>
                <c:pt idx="30">
                  <c:v>3</c:v>
                </c:pt>
                <c:pt idx="31">
                  <c:v>2</c:v>
                </c:pt>
                <c:pt idx="32">
                  <c:v>2</c:v>
                </c:pt>
              </c:numCache>
            </c:numRef>
          </c:val>
          <c:extLst>
            <c:ext xmlns:c16="http://schemas.microsoft.com/office/drawing/2014/chart" uri="{C3380CC4-5D6E-409C-BE32-E72D297353CC}">
              <c16:uniqueId val="{0000000C-FFCC-4F00-A666-45BBAC02D48D}"/>
            </c:ext>
          </c:extLst>
        </c:ser>
        <c:dLbls>
          <c:showLegendKey val="0"/>
          <c:showVal val="0"/>
          <c:showCatName val="0"/>
          <c:showSerName val="0"/>
          <c:showPercent val="0"/>
          <c:showBubbleSize val="0"/>
        </c:dLbls>
        <c:gapWidth val="150"/>
        <c:axId val="1925256591"/>
        <c:axId val="1925261167"/>
      </c:barChart>
      <c:catAx>
        <c:axId val="19252565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25261167"/>
        <c:crosses val="autoZero"/>
        <c:auto val="1"/>
        <c:lblAlgn val="ctr"/>
        <c:lblOffset val="100"/>
        <c:noMultiLvlLbl val="0"/>
      </c:catAx>
      <c:valAx>
        <c:axId val="192526116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252565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(CFPI)'!$N$7:$N$9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(CFPI)'!$M$10:$M$42</c:f>
              <c:strCache>
                <c:ptCount val="33"/>
                <c:pt idx="0">
                  <c:v>Ciudad de México</c:v>
                </c:pt>
                <c:pt idx="1">
                  <c:v>Tamaulipas</c:v>
                </c:pt>
                <c:pt idx="2">
                  <c:v>Veracruz de Ignacio de la Llave</c:v>
                </c:pt>
                <c:pt idx="3">
                  <c:v>Guerrero</c:v>
                </c:pt>
                <c:pt idx="4">
                  <c:v>Chiapas</c:v>
                </c:pt>
                <c:pt idx="5">
                  <c:v>Estado de México</c:v>
                </c:pt>
                <c:pt idx="6">
                  <c:v>Chihuahua</c:v>
                </c:pt>
                <c:pt idx="7">
                  <c:v>Puebla</c:v>
                </c:pt>
                <c:pt idx="8">
                  <c:v>Coahuila de Zaragoza</c:v>
                </c:pt>
                <c:pt idx="9">
                  <c:v>Michoacán de Ocampo</c:v>
                </c:pt>
                <c:pt idx="10">
                  <c:v>Morelos</c:v>
                </c:pt>
                <c:pt idx="11">
                  <c:v>Aguascalientes</c:v>
                </c:pt>
                <c:pt idx="12">
                  <c:v>Guanajuato</c:v>
                </c:pt>
                <c:pt idx="13">
                  <c:v>Nuevo León</c:v>
                </c:pt>
                <c:pt idx="14">
                  <c:v>Sinaloa</c:v>
                </c:pt>
                <c:pt idx="15">
                  <c:v>Zacatecas</c:v>
                </c:pt>
                <c:pt idx="16">
                  <c:v>Extranjeros</c:v>
                </c:pt>
                <c:pt idx="17">
                  <c:v>Hidalgo</c:v>
                </c:pt>
                <c:pt idx="18">
                  <c:v>Oaxaca</c:v>
                </c:pt>
                <c:pt idx="19">
                  <c:v>Jalisco</c:v>
                </c:pt>
                <c:pt idx="20">
                  <c:v>Sonora</c:v>
                </c:pt>
                <c:pt idx="21">
                  <c:v>Baja California</c:v>
                </c:pt>
                <c:pt idx="22">
                  <c:v>Baja California Sur</c:v>
                </c:pt>
                <c:pt idx="23">
                  <c:v>Campeche</c:v>
                </c:pt>
                <c:pt idx="24">
                  <c:v>Durango</c:v>
                </c:pt>
                <c:pt idx="25">
                  <c:v>Nayarit</c:v>
                </c:pt>
                <c:pt idx="26">
                  <c:v>Quintana Roo</c:v>
                </c:pt>
                <c:pt idx="27">
                  <c:v>San Luis Potosí</c:v>
                </c:pt>
                <c:pt idx="28">
                  <c:v>Tlaxcala</c:v>
                </c:pt>
                <c:pt idx="29">
                  <c:v>Yucatán</c:v>
                </c:pt>
                <c:pt idx="30">
                  <c:v>Colima</c:v>
                </c:pt>
                <c:pt idx="31">
                  <c:v>Querétaro</c:v>
                </c:pt>
                <c:pt idx="32">
                  <c:v>Tabasco</c:v>
                </c:pt>
              </c:strCache>
            </c:strRef>
          </c:cat>
          <c:val>
            <c:numRef>
              <c:f>'Pág-40-Tab-CF (CFPI)'!$N$10:$N$42</c:f>
              <c:numCache>
                <c:formatCode>General</c:formatCode>
                <c:ptCount val="33"/>
                <c:pt idx="0">
                  <c:v>17</c:v>
                </c:pt>
                <c:pt idx="1">
                  <c:v>12</c:v>
                </c:pt>
                <c:pt idx="2">
                  <c:v>11</c:v>
                </c:pt>
                <c:pt idx="3">
                  <c:v>9</c:v>
                </c:pt>
                <c:pt idx="4">
                  <c:v>8</c:v>
                </c:pt>
                <c:pt idx="5">
                  <c:v>8</c:v>
                </c:pt>
                <c:pt idx="6">
                  <c:v>6</c:v>
                </c:pt>
                <c:pt idx="7">
                  <c:v>6</c:v>
                </c:pt>
                <c:pt idx="8">
                  <c:v>5</c:v>
                </c:pt>
                <c:pt idx="9">
                  <c:v>5</c:v>
                </c:pt>
                <c:pt idx="10">
                  <c:v>5</c:v>
                </c:pt>
                <c:pt idx="11">
                  <c:v>4</c:v>
                </c:pt>
                <c:pt idx="12">
                  <c:v>4</c:v>
                </c:pt>
                <c:pt idx="13">
                  <c:v>4</c:v>
                </c:pt>
                <c:pt idx="14">
                  <c:v>4</c:v>
                </c:pt>
                <c:pt idx="15">
                  <c:v>4</c:v>
                </c:pt>
                <c:pt idx="16">
                  <c:v>4</c:v>
                </c:pt>
                <c:pt idx="17">
                  <c:v>3</c:v>
                </c:pt>
                <c:pt idx="18">
                  <c:v>3</c:v>
                </c:pt>
                <c:pt idx="19">
                  <c:v>2</c:v>
                </c:pt>
                <c:pt idx="20">
                  <c:v>2</c:v>
                </c:pt>
                <c:pt idx="21">
                  <c:v>1</c:v>
                </c:pt>
                <c:pt idx="22">
                  <c:v>1</c:v>
                </c:pt>
                <c:pt idx="23">
                  <c:v>1</c:v>
                </c:pt>
                <c:pt idx="24">
                  <c:v>1</c:v>
                </c:pt>
                <c:pt idx="25">
                  <c:v>1</c:v>
                </c:pt>
                <c:pt idx="26">
                  <c:v>1</c:v>
                </c:pt>
                <c:pt idx="27">
                  <c:v>1</c:v>
                </c:pt>
                <c:pt idx="28">
                  <c:v>1</c:v>
                </c:pt>
                <c:pt idx="29">
                  <c:v>1</c:v>
                </c:pt>
                <c:pt idx="30">
                  <c:v>0</c:v>
                </c:pt>
                <c:pt idx="31">
                  <c:v>0</c:v>
                </c:pt>
                <c:pt idx="32">
                  <c:v>0</c:v>
                </c:pt>
              </c:numCache>
            </c:numRef>
          </c:val>
          <c:extLst>
            <c:ext xmlns:c16="http://schemas.microsoft.com/office/drawing/2014/chart" uri="{C3380CC4-5D6E-409C-BE32-E72D297353CC}">
              <c16:uniqueId val="{0000000C-E5B3-4996-BE01-B40FAB24D4DB}"/>
            </c:ext>
          </c:extLst>
        </c:ser>
        <c:dLbls>
          <c:showLegendKey val="0"/>
          <c:showVal val="0"/>
          <c:showCatName val="0"/>
          <c:showSerName val="0"/>
          <c:showPercent val="0"/>
          <c:showBubbleSize val="0"/>
        </c:dLbls>
        <c:gapWidth val="150"/>
        <c:axId val="1920416431"/>
        <c:axId val="1920419343"/>
      </c:barChart>
      <c:catAx>
        <c:axId val="19204164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20419343"/>
        <c:crosses val="autoZero"/>
        <c:auto val="1"/>
        <c:lblAlgn val="ctr"/>
        <c:lblOffset val="100"/>
        <c:noMultiLvlLbl val="0"/>
      </c:catAx>
      <c:valAx>
        <c:axId val="1920419343"/>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204164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layoutTarget val="inner"/>
          <c:xMode val="edge"/>
          <c:yMode val="edge"/>
          <c:x val="0.13244440017238046"/>
          <c:y val="0.12768791607982063"/>
          <c:w val="0.69774436951709384"/>
          <c:h val="0.6505102027327726"/>
        </c:manualLayout>
      </c:layout>
      <c:pie3DChart>
        <c:varyColors val="1"/>
        <c:ser>
          <c:idx val="0"/>
          <c:order val="0"/>
          <c:explosion val="14"/>
          <c:dLbls>
            <c:dLbl>
              <c:idx val="0"/>
              <c:layout>
                <c:manualLayout>
                  <c:x val="4.1202248428478132E-2"/>
                  <c:y val="-3.80154828634047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443-4423-A619-6DB40DBB5E40}"/>
                </c:ext>
              </c:extLst>
            </c:dLbl>
            <c:dLbl>
              <c:idx val="1"/>
              <c:layout>
                <c:manualLayout>
                  <c:x val="1.7683727701552663E-2"/>
                  <c:y val="-3.69368816761450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5443-4423-A619-6DB40DBB5E40}"/>
                </c:ext>
              </c:extLst>
            </c:dLbl>
            <c:dLbl>
              <c:idx val="2"/>
              <c:layout>
                <c:manualLayout>
                  <c:x val="3.6954351682778816E-2"/>
                  <c:y val="2.96162285346085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443-4423-A619-6DB40DBB5E40}"/>
                </c:ext>
              </c:extLst>
            </c:dLbl>
            <c:dLbl>
              <c:idx val="3"/>
              <c:layout>
                <c:manualLayout>
                  <c:x val="-5.2663432311794427E-2"/>
                  <c:y val="1.096061097135013E-2"/>
                </c:manualLayout>
              </c:layout>
              <c:tx>
                <c:rich>
                  <a:bodyPr/>
                  <a:lstStyle/>
                  <a:p>
                    <a:fld id="{487B4F14-E244-468A-8BE1-9BFF277A0EF9}" type="CATEGORYNAME">
                      <a:rPr lang="en-US"/>
                      <a:pPr/>
                      <a:t>[NOMBRE DE CATEGORÍA]</a:t>
                    </a:fld>
                    <a:r>
                      <a:rPr lang="en-US" baseline="0"/>
                      <a:t>
</a:t>
                    </a:r>
                    <a:fld id="{FD35B29A-5562-4D4C-8A9C-D39FABBF0578}" type="VALUE">
                      <a:rPr lang="en-US" baseline="0"/>
                      <a:pPr/>
                      <a:t>[VALOR]</a:t>
                    </a:fld>
                    <a:r>
                      <a:rPr lang="en-US" baseline="0"/>
                      <a:t>
16.63%</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5443-4423-A619-6DB40DBB5E40}"/>
                </c:ext>
              </c:extLst>
            </c:dLbl>
            <c:dLbl>
              <c:idx val="4"/>
              <c:layout>
                <c:manualLayout>
                  <c:x val="-2.8661991443176531E-2"/>
                  <c:y val="-1.0141333316435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443-4423-A619-6DB40DBB5E40}"/>
                </c:ext>
              </c:extLst>
            </c:dLbl>
            <c:dLbl>
              <c:idx val="5"/>
              <c:layout>
                <c:manualLayout>
                  <c:x val="-2.3818058652846301E-2"/>
                  <c:y val="3.428192556429770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443-4423-A619-6DB40DBB5E40}"/>
                </c:ext>
              </c:extLst>
            </c:dLbl>
            <c:dLbl>
              <c:idx val="6"/>
              <c:layout>
                <c:manualLayout>
                  <c:x val="-2.7195167548327674E-2"/>
                  <c:y val="-3.993465789613233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443-4423-A619-6DB40DBB5E40}"/>
                </c:ext>
              </c:extLst>
            </c:dLbl>
            <c:dLbl>
              <c:idx val="7"/>
              <c:layout>
                <c:manualLayout>
                  <c:x val="8.8700405253067452E-3"/>
                  <c:y val="-3.88287247784048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443-4423-A619-6DB40DBB5E40}"/>
                </c:ext>
              </c:extLst>
            </c:dLbl>
            <c:dLbl>
              <c:idx val="8"/>
              <c:layout>
                <c:manualLayout>
                  <c:x val="4.4576025227593873E-2"/>
                  <c:y val="-6.760136348898956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5443-4423-A619-6DB40DBB5E40}"/>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PAG_42_PPPAMGE_GRA!$A$10:$I$10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PAG_42_PPPAMGE_GRA!$A$11:$I$11</c:f>
              <c:numCache>
                <c:formatCode>#,##0</c:formatCode>
                <c:ptCount val="9"/>
                <c:pt idx="0">
                  <c:v>29435</c:v>
                </c:pt>
                <c:pt idx="1">
                  <c:v>38614</c:v>
                </c:pt>
                <c:pt idx="2">
                  <c:v>41795</c:v>
                </c:pt>
                <c:pt idx="3">
                  <c:v>38233</c:v>
                </c:pt>
                <c:pt idx="4">
                  <c:v>30021</c:v>
                </c:pt>
                <c:pt idx="5">
                  <c:v>21788</c:v>
                </c:pt>
                <c:pt idx="6">
                  <c:v>13804</c:v>
                </c:pt>
                <c:pt idx="7">
                  <c:v>8146</c:v>
                </c:pt>
                <c:pt idx="8">
                  <c:v>8164</c:v>
                </c:pt>
              </c:numCache>
            </c:numRef>
          </c:val>
          <c:extLst>
            <c:ext xmlns:c16="http://schemas.microsoft.com/office/drawing/2014/chart" uri="{C3380CC4-5D6E-409C-BE32-E72D297353CC}">
              <c16:uniqueId val="{00000002-B2DB-4586-BE7D-F7DA3473260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58797666116912"/>
          <c:y val="7.1419793035887247E-2"/>
          <c:w val="0.76143618001232205"/>
          <c:h val="0.67351786806759739"/>
        </c:manualLayout>
      </c:layout>
      <c:barChart>
        <c:barDir val="col"/>
        <c:grouping val="clustered"/>
        <c:varyColors val="0"/>
        <c:ser>
          <c:idx val="0"/>
          <c:order val="0"/>
          <c:tx>
            <c:strRef>
              <c:f>PAG_47_GRAF_ESCOL!$B$6</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E7D5-4716-AD5B-295782897486}"/>
              </c:ext>
            </c:extLst>
          </c:dPt>
          <c:dPt>
            <c:idx val="1"/>
            <c:invertIfNegative val="0"/>
            <c:bubble3D val="0"/>
            <c:extLst>
              <c:ext xmlns:c16="http://schemas.microsoft.com/office/drawing/2014/chart" uri="{C3380CC4-5D6E-409C-BE32-E72D297353CC}">
                <c16:uniqueId val="{00000001-E7D5-4716-AD5B-295782897486}"/>
              </c:ext>
            </c:extLst>
          </c:dPt>
          <c:dPt>
            <c:idx val="2"/>
            <c:invertIfNegative val="0"/>
            <c:bubble3D val="0"/>
            <c:extLst>
              <c:ext xmlns:c16="http://schemas.microsoft.com/office/drawing/2014/chart" uri="{C3380CC4-5D6E-409C-BE32-E72D297353CC}">
                <c16:uniqueId val="{00000002-E7D5-4716-AD5B-295782897486}"/>
              </c:ext>
            </c:extLst>
          </c:dPt>
          <c:dPt>
            <c:idx val="3"/>
            <c:invertIfNegative val="0"/>
            <c:bubble3D val="0"/>
            <c:extLst>
              <c:ext xmlns:c16="http://schemas.microsoft.com/office/drawing/2014/chart" uri="{C3380CC4-5D6E-409C-BE32-E72D297353CC}">
                <c16:uniqueId val="{00000003-E7D5-4716-AD5B-295782897486}"/>
              </c:ext>
            </c:extLst>
          </c:dPt>
          <c:dPt>
            <c:idx val="4"/>
            <c:invertIfNegative val="0"/>
            <c:bubble3D val="0"/>
            <c:extLst>
              <c:ext xmlns:c16="http://schemas.microsoft.com/office/drawing/2014/chart" uri="{C3380CC4-5D6E-409C-BE32-E72D297353CC}">
                <c16:uniqueId val="{00000004-E7D5-4716-AD5B-295782897486}"/>
              </c:ext>
            </c:extLst>
          </c:dPt>
          <c:dPt>
            <c:idx val="5"/>
            <c:invertIfNegative val="0"/>
            <c:bubble3D val="0"/>
            <c:extLst>
              <c:ext xmlns:c16="http://schemas.microsoft.com/office/drawing/2014/chart" uri="{C3380CC4-5D6E-409C-BE32-E72D297353CC}">
                <c16:uniqueId val="{00000005-E7D5-4716-AD5B-295782897486}"/>
              </c:ext>
            </c:extLst>
          </c:dPt>
          <c:dPt>
            <c:idx val="6"/>
            <c:invertIfNegative val="0"/>
            <c:bubble3D val="0"/>
            <c:extLst>
              <c:ext xmlns:c16="http://schemas.microsoft.com/office/drawing/2014/chart" uri="{C3380CC4-5D6E-409C-BE32-E72D297353CC}">
                <c16:uniqueId val="{00000006-E7D5-4716-AD5B-295782897486}"/>
              </c:ext>
            </c:extLst>
          </c:dPt>
          <c:dPt>
            <c:idx val="7"/>
            <c:invertIfNegative val="0"/>
            <c:bubble3D val="0"/>
            <c:extLst>
              <c:ext xmlns:c16="http://schemas.microsoft.com/office/drawing/2014/chart" uri="{C3380CC4-5D6E-409C-BE32-E72D297353CC}">
                <c16:uniqueId val="{00000007-E7D5-4716-AD5B-295782897486}"/>
              </c:ext>
            </c:extLst>
          </c:dPt>
          <c:dPt>
            <c:idx val="8"/>
            <c:invertIfNegative val="0"/>
            <c:bubble3D val="0"/>
            <c:extLst>
              <c:ext xmlns:c16="http://schemas.microsoft.com/office/drawing/2014/chart" uri="{C3380CC4-5D6E-409C-BE32-E72D297353CC}">
                <c16:uniqueId val="{00000008-E7D5-4716-AD5B-295782897486}"/>
              </c:ext>
            </c:extLst>
          </c:dPt>
          <c:dPt>
            <c:idx val="9"/>
            <c:invertIfNegative val="0"/>
            <c:bubble3D val="0"/>
            <c:extLst>
              <c:ext xmlns:c16="http://schemas.microsoft.com/office/drawing/2014/chart" uri="{C3380CC4-5D6E-409C-BE32-E72D297353CC}">
                <c16:uniqueId val="{00000009-E7D5-4716-AD5B-295782897486}"/>
              </c:ext>
            </c:extLst>
          </c:dPt>
          <c:dPt>
            <c:idx val="10"/>
            <c:invertIfNegative val="0"/>
            <c:bubble3D val="0"/>
            <c:extLst>
              <c:ext xmlns:c16="http://schemas.microsoft.com/office/drawing/2014/chart" uri="{C3380CC4-5D6E-409C-BE32-E72D297353CC}">
                <c16:uniqueId val="{0000000A-E7D5-4716-AD5B-295782897486}"/>
              </c:ext>
            </c:extLst>
          </c:dPt>
          <c:dPt>
            <c:idx val="11"/>
            <c:invertIfNegative val="0"/>
            <c:bubble3D val="0"/>
            <c:extLst>
              <c:ext xmlns:c16="http://schemas.microsoft.com/office/drawing/2014/chart" uri="{C3380CC4-5D6E-409C-BE32-E72D297353CC}">
                <c16:uniqueId val="{0000000B-E7D5-4716-AD5B-295782897486}"/>
              </c:ext>
            </c:extLst>
          </c:dPt>
          <c:dPt>
            <c:idx val="12"/>
            <c:invertIfNegative val="0"/>
            <c:bubble3D val="0"/>
            <c:extLst>
              <c:ext xmlns:c16="http://schemas.microsoft.com/office/drawing/2014/chart" uri="{C3380CC4-5D6E-409C-BE32-E72D297353CC}">
                <c16:uniqueId val="{0000000C-E7D5-4716-AD5B-295782897486}"/>
              </c:ext>
            </c:extLst>
          </c:dPt>
          <c:dPt>
            <c:idx val="13"/>
            <c:invertIfNegative val="0"/>
            <c:bubble3D val="0"/>
            <c:extLst>
              <c:ext xmlns:c16="http://schemas.microsoft.com/office/drawing/2014/chart" uri="{C3380CC4-5D6E-409C-BE32-E72D297353CC}">
                <c16:uniqueId val="{0000000D-E7D5-4716-AD5B-295782897486}"/>
              </c:ext>
            </c:extLst>
          </c:dPt>
          <c:dPt>
            <c:idx val="15"/>
            <c:invertIfNegative val="0"/>
            <c:bubble3D val="0"/>
            <c:extLst>
              <c:ext xmlns:c16="http://schemas.microsoft.com/office/drawing/2014/chart" uri="{C3380CC4-5D6E-409C-BE32-E72D297353CC}">
                <c16:uniqueId val="{0000000E-E7D5-4716-AD5B-295782897486}"/>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PAG_47_GRAF_ESCOL!$A$7:$A$24</c:f>
              <c:strCache>
                <c:ptCount val="18"/>
                <c:pt idx="0">
                  <c:v>Secundaria Completa</c:v>
                </c:pt>
                <c:pt idx="1">
                  <c:v>Primaria Completa</c:v>
                </c:pt>
                <c:pt idx="2">
                  <c:v>Secundaria Incompleta</c:v>
                </c:pt>
                <c:pt idx="3">
                  <c:v>Primaria Incompleta</c:v>
                </c:pt>
                <c:pt idx="4">
                  <c:v>Bachillerato Incompleto</c:v>
                </c:pt>
                <c:pt idx="5">
                  <c:v>Bachillerato 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Completa</c:v>
                </c:pt>
                <c:pt idx="13">
                  <c:v>Preescolar Incompleta</c:v>
                </c:pt>
                <c:pt idx="14">
                  <c:v>Maestría Completa</c:v>
                </c:pt>
                <c:pt idx="15">
                  <c:v>Maestría Incompleta</c:v>
                </c:pt>
                <c:pt idx="16">
                  <c:v>Doctorado Completo</c:v>
                </c:pt>
                <c:pt idx="17">
                  <c:v>Doctorado Incompleto</c:v>
                </c:pt>
              </c:strCache>
            </c:strRef>
          </c:cat>
          <c:val>
            <c:numRef>
              <c:f>PAG_47_GRAF_ESCOL!$B$7:$B$24</c:f>
              <c:numCache>
                <c:formatCode>#,##0</c:formatCode>
                <c:ptCount val="18"/>
                <c:pt idx="0">
                  <c:v>64574</c:v>
                </c:pt>
                <c:pt idx="1">
                  <c:v>34771</c:v>
                </c:pt>
                <c:pt idx="2">
                  <c:v>27864</c:v>
                </c:pt>
                <c:pt idx="3">
                  <c:v>24513</c:v>
                </c:pt>
                <c:pt idx="4">
                  <c:v>20197</c:v>
                </c:pt>
                <c:pt idx="5">
                  <c:v>19846</c:v>
                </c:pt>
                <c:pt idx="6">
                  <c:v>10930</c:v>
                </c:pt>
                <c:pt idx="7">
                  <c:v>9631</c:v>
                </c:pt>
                <c:pt idx="8">
                  <c:v>5944</c:v>
                </c:pt>
                <c:pt idx="9">
                  <c:v>5013</c:v>
                </c:pt>
                <c:pt idx="10">
                  <c:v>3017</c:v>
                </c:pt>
                <c:pt idx="11">
                  <c:v>2332</c:v>
                </c:pt>
                <c:pt idx="12">
                  <c:v>569</c:v>
                </c:pt>
                <c:pt idx="13">
                  <c:v>455</c:v>
                </c:pt>
                <c:pt idx="14">
                  <c:v>234</c:v>
                </c:pt>
                <c:pt idx="15">
                  <c:v>62</c:v>
                </c:pt>
                <c:pt idx="16">
                  <c:v>42</c:v>
                </c:pt>
                <c:pt idx="17">
                  <c:v>6</c:v>
                </c:pt>
              </c:numCache>
            </c:numRef>
          </c:val>
          <c:extLst>
            <c:ext xmlns:c16="http://schemas.microsoft.com/office/drawing/2014/chart" uri="{C3380CC4-5D6E-409C-BE32-E72D297353CC}">
              <c16:uniqueId val="{0000000F-E7D5-4716-AD5B-295782897486}"/>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4409483667101567E-2"/>
          <c:y val="6.0000106477562515E-2"/>
          <c:w val="0.79801284673360739"/>
          <c:h val="0.72601652497422631"/>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B31E-4F10-8811-F14DF804666C}"/>
              </c:ext>
            </c:extLst>
          </c:dPt>
          <c:dPt>
            <c:idx val="1"/>
            <c:bubble3D val="0"/>
            <c:spPr>
              <a:solidFill>
                <a:srgbClr val="FFC000"/>
              </a:solidFill>
            </c:spPr>
            <c:extLst>
              <c:ext xmlns:c16="http://schemas.microsoft.com/office/drawing/2014/chart" uri="{C3380CC4-5D6E-409C-BE32-E72D297353CC}">
                <c16:uniqueId val="{00000003-B31E-4F10-8811-F14DF804666C}"/>
              </c:ext>
            </c:extLst>
          </c:dPt>
          <c:dPt>
            <c:idx val="2"/>
            <c:bubble3D val="0"/>
            <c:spPr>
              <a:solidFill>
                <a:srgbClr val="00B0F0"/>
              </a:solidFill>
            </c:spPr>
            <c:extLst>
              <c:ext xmlns:c16="http://schemas.microsoft.com/office/drawing/2014/chart" uri="{C3380CC4-5D6E-409C-BE32-E72D297353CC}">
                <c16:uniqueId val="{00000004-B31E-4F10-8811-F14DF804666C}"/>
              </c:ext>
            </c:extLst>
          </c:dPt>
          <c:dPt>
            <c:idx val="3"/>
            <c:bubble3D val="0"/>
            <c:spPr>
              <a:solidFill>
                <a:srgbClr val="92D050"/>
              </a:solidFill>
            </c:spPr>
            <c:extLst>
              <c:ext xmlns:c16="http://schemas.microsoft.com/office/drawing/2014/chart" uri="{C3380CC4-5D6E-409C-BE32-E72D297353CC}">
                <c16:uniqueId val="{00000006-F7C6-47BA-8C18-BBB9F913665D}"/>
              </c:ext>
            </c:extLst>
          </c:dPt>
          <c:dLbls>
            <c:dLbl>
              <c:idx val="0"/>
              <c:layout>
                <c:manualLayout>
                  <c:x val="0.24411091216311423"/>
                  <c:y val="0.1884895625369344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6262114669462078"/>
                      <c:h val="0.11364435429344151"/>
                    </c:manualLayout>
                  </c15:layout>
                </c:ext>
                <c:ext xmlns:c16="http://schemas.microsoft.com/office/drawing/2014/chart" uri="{C3380CC4-5D6E-409C-BE32-E72D297353CC}">
                  <c16:uniqueId val="{00000002-B31E-4F10-8811-F14DF804666C}"/>
                </c:ext>
              </c:extLst>
            </c:dLbl>
            <c:dLbl>
              <c:idx val="1"/>
              <c:layout>
                <c:manualLayout>
                  <c:x val="4.3271467878066121E-2"/>
                  <c:y val="3.644259837539282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31E-4F10-8811-F14DF804666C}"/>
                </c:ext>
              </c:extLst>
            </c:dLbl>
            <c:dLbl>
              <c:idx val="2"/>
              <c:layout>
                <c:manualLayout>
                  <c:x val="1.6991164573318989E-2"/>
                  <c:y val="7.166260763894058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31E-4F10-8811-F14DF804666C}"/>
                </c:ext>
              </c:extLst>
            </c:dLbl>
            <c:dLbl>
              <c:idx val="3"/>
              <c:layout>
                <c:manualLayout>
                  <c:x val="-0.15833827481525517"/>
                  <c:y val="4.13220950120960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F7C6-47BA-8C18-BBB9F913665D}"/>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'Pág-49-Grá-BLA'!$A$15:$A$18</c:f>
              <c:strCache>
                <c:ptCount val="4"/>
                <c:pt idx="0">
                  <c:v>Condena Condicional</c:v>
                </c:pt>
                <c:pt idx="1">
                  <c:v>Jornada de Trabajo a Favor de la Comunidad</c:v>
                </c:pt>
                <c:pt idx="2">
                  <c:v>Tratamiento en Libertad</c:v>
                </c:pt>
                <c:pt idx="3">
                  <c:v>Medidas de Seguridad</c:v>
                </c:pt>
              </c:strCache>
            </c:strRef>
          </c:cat>
          <c:val>
            <c:numRef>
              <c:f>'Pág-49-Grá-BLA'!$B$15:$B$18</c:f>
              <c:numCache>
                <c:formatCode>General</c:formatCode>
                <c:ptCount val="4"/>
                <c:pt idx="0">
                  <c:v>430</c:v>
                </c:pt>
                <c:pt idx="1">
                  <c:v>37</c:v>
                </c:pt>
                <c:pt idx="2">
                  <c:v>16</c:v>
                </c:pt>
                <c:pt idx="3">
                  <c:v>2</c:v>
                </c:pt>
              </c:numCache>
            </c:numRef>
          </c:val>
          <c:extLst>
            <c:ext xmlns:c16="http://schemas.microsoft.com/office/drawing/2014/chart" uri="{C3380CC4-5D6E-409C-BE32-E72D297353CC}">
              <c16:uniqueId val="{00000001-B31E-4F10-8811-F14DF804666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7134288980977721E-2"/>
          <c:y val="3.0885657899407792E-2"/>
          <c:w val="0.86694563077375453"/>
          <c:h val="0.8534714498765135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85FC-4404-92A0-385C7961E0F1}"/>
              </c:ext>
            </c:extLst>
          </c:dPt>
          <c:dPt>
            <c:idx val="1"/>
            <c:bubble3D val="0"/>
            <c:spPr>
              <a:solidFill>
                <a:schemeClr val="accent2">
                  <a:lumMod val="75000"/>
                </a:schemeClr>
              </a:solidFill>
            </c:spPr>
            <c:extLst>
              <c:ext xmlns:c16="http://schemas.microsoft.com/office/drawing/2014/chart" uri="{C3380CC4-5D6E-409C-BE32-E72D297353CC}">
                <c16:uniqueId val="{00000002-85FC-4404-92A0-385C7961E0F1}"/>
              </c:ext>
            </c:extLst>
          </c:dPt>
          <c:dPt>
            <c:idx val="2"/>
            <c:bubble3D val="0"/>
            <c:spPr>
              <a:solidFill>
                <a:srgbClr val="00B050"/>
              </a:solidFill>
            </c:spPr>
            <c:extLst>
              <c:ext xmlns:c16="http://schemas.microsoft.com/office/drawing/2014/chart" uri="{C3380CC4-5D6E-409C-BE32-E72D297353CC}">
                <c16:uniqueId val="{00000004-85FC-4404-92A0-385C7961E0F1}"/>
              </c:ext>
            </c:extLst>
          </c:dPt>
          <c:dPt>
            <c:idx val="3"/>
            <c:bubble3D val="0"/>
            <c:spPr>
              <a:solidFill>
                <a:srgbClr val="FF33CC"/>
              </a:solidFill>
            </c:spPr>
            <c:extLst>
              <c:ext xmlns:c16="http://schemas.microsoft.com/office/drawing/2014/chart" uri="{C3380CC4-5D6E-409C-BE32-E72D297353CC}">
                <c16:uniqueId val="{00000005-85FC-4404-92A0-385C7961E0F1}"/>
              </c:ext>
            </c:extLst>
          </c:dPt>
          <c:dPt>
            <c:idx val="4"/>
            <c:bubble3D val="0"/>
            <c:spPr>
              <a:solidFill>
                <a:srgbClr val="FFFF00"/>
              </a:solidFill>
            </c:spPr>
            <c:extLst>
              <c:ext xmlns:c16="http://schemas.microsoft.com/office/drawing/2014/chart" uri="{C3380CC4-5D6E-409C-BE32-E72D297353CC}">
                <c16:uniqueId val="{00000006-85FC-4404-92A0-385C7961E0F1}"/>
              </c:ext>
            </c:extLst>
          </c:dPt>
          <c:dLbls>
            <c:dLbl>
              <c:idx val="0"/>
              <c:layout>
                <c:manualLayout>
                  <c:x val="0.19595179079400463"/>
                  <c:y val="-0.2201433308926016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5FC-4404-92A0-385C7961E0F1}"/>
                </c:ext>
              </c:extLst>
            </c:dLbl>
            <c:dLbl>
              <c:idx val="1"/>
              <c:layout>
                <c:manualLayout>
                  <c:x val="5.7909180952449464E-2"/>
                  <c:y val="0.160394883591924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5FC-4404-92A0-385C7961E0F1}"/>
                </c:ext>
              </c:extLst>
            </c:dLbl>
            <c:dLbl>
              <c:idx val="2"/>
              <c:layout>
                <c:manualLayout>
                  <c:x val="-9.3385610253841747E-2"/>
                  <c:y val="-1.7594723338452758E-2"/>
                </c:manualLayout>
              </c:layout>
              <c:tx>
                <c:rich>
                  <a:bodyPr/>
                  <a:lstStyle/>
                  <a:p>
                    <a:fld id="{DB244A3A-3198-4176-8ECB-08CB79C313F5}" type="CATEGORYNAME">
                      <a:rPr lang="en-US"/>
                      <a:pPr/>
                      <a:t>[NOMBRE DE CATEGORÍA]</a:t>
                    </a:fld>
                    <a:r>
                      <a:rPr lang="en-US" baseline="0"/>
                      <a:t>
</a:t>
                    </a:r>
                    <a:fld id="{E3A70656-6456-4C2B-9601-24B3F33A8799}" type="VALUE">
                      <a:rPr lang="en-US" baseline="0"/>
                      <a:pPr/>
                      <a:t>[VALOR]</a:t>
                    </a:fld>
                    <a:r>
                      <a:rPr lang="en-US" baseline="0"/>
                      <a:t>
25.15%</a:t>
                    </a: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1578972214941142"/>
                      <c:h val="0.12825407587229498"/>
                    </c:manualLayout>
                  </c15:layout>
                  <c15:dlblFieldTable/>
                  <c15:showDataLabelsRange val="0"/>
                </c:ext>
                <c:ext xmlns:c16="http://schemas.microsoft.com/office/drawing/2014/chart" uri="{C3380CC4-5D6E-409C-BE32-E72D297353CC}">
                  <c16:uniqueId val="{00000004-85FC-4404-92A0-385C7961E0F1}"/>
                </c:ext>
              </c:extLst>
            </c:dLbl>
            <c:dLbl>
              <c:idx val="3"/>
              <c:layout>
                <c:manualLayout>
                  <c:x val="1.780250797934161E-2"/>
                  <c:y val="1.4453240354080313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5FC-4404-92A0-385C7961E0F1}"/>
                </c:ext>
              </c:extLst>
            </c:dLbl>
            <c:dLbl>
              <c:idx val="4"/>
              <c:layout>
                <c:manualLayout>
                  <c:x val="-4.9187656040583026E-2"/>
                  <c:y val="6.400834972082425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5FC-4404-92A0-385C7961E0F1}"/>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'Pág-51-Grá-PLV'!$A$7:$A$11</c:f>
              <c:strCache>
                <c:ptCount val="5"/>
                <c:pt idx="0">
                  <c:v>Tratamiento Preliberacional</c:v>
                </c:pt>
                <c:pt idx="1">
                  <c:v>Libertad Preparatoria</c:v>
                </c:pt>
                <c:pt idx="2">
                  <c:v>Remisión Parcial de la Pena</c:v>
                </c:pt>
                <c:pt idx="3">
                  <c:v>Artículo 68 o 75 (C.P.F.)</c:v>
                </c:pt>
                <c:pt idx="4">
                  <c:v>Libertad Supervisada</c:v>
                </c:pt>
              </c:strCache>
            </c:strRef>
          </c:cat>
          <c:val>
            <c:numRef>
              <c:f>'Pág-51-Grá-PLV'!$B$7:$B$11</c:f>
              <c:numCache>
                <c:formatCode>#,##0</c:formatCode>
                <c:ptCount val="5"/>
                <c:pt idx="0">
                  <c:v>6865</c:v>
                </c:pt>
                <c:pt idx="1">
                  <c:v>4580</c:v>
                </c:pt>
                <c:pt idx="2">
                  <c:v>4072</c:v>
                </c:pt>
                <c:pt idx="3" formatCode="General">
                  <c:v>339</c:v>
                </c:pt>
                <c:pt idx="4" formatCode="General">
                  <c:v>339</c:v>
                </c:pt>
              </c:numCache>
            </c:numRef>
          </c:val>
          <c:extLst>
            <c:ext xmlns:c16="http://schemas.microsoft.com/office/drawing/2014/chart" uri="{C3380CC4-5D6E-409C-BE32-E72D297353CC}">
              <c16:uniqueId val="{00000001-85FC-4404-92A0-385C7961E0F1}"/>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7142857142857138E-2"/>
          <c:y val="3.0885657899407792E-2"/>
          <c:w val="0.86694578177727788"/>
          <c:h val="0.85347144987651358"/>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4FCC-4848-8617-8B21843D8BDB}"/>
              </c:ext>
            </c:extLst>
          </c:dPt>
          <c:dPt>
            <c:idx val="1"/>
            <c:bubble3D val="0"/>
            <c:spPr>
              <a:solidFill>
                <a:srgbClr val="0070C0"/>
              </a:solidFill>
            </c:spPr>
            <c:extLst>
              <c:ext xmlns:c16="http://schemas.microsoft.com/office/drawing/2014/chart" uri="{C3380CC4-5D6E-409C-BE32-E72D297353CC}">
                <c16:uniqueId val="{00000003-4FCC-4848-8617-8B21843D8BDB}"/>
              </c:ext>
            </c:extLst>
          </c:dPt>
          <c:dPt>
            <c:idx val="2"/>
            <c:bubble3D val="0"/>
            <c:spPr>
              <a:solidFill>
                <a:srgbClr val="FFC000"/>
              </a:solidFill>
            </c:spPr>
            <c:extLst>
              <c:ext xmlns:c16="http://schemas.microsoft.com/office/drawing/2014/chart" uri="{C3380CC4-5D6E-409C-BE32-E72D297353CC}">
                <c16:uniqueId val="{00000004-4FCC-4848-8617-8B21843D8BDB}"/>
              </c:ext>
            </c:extLst>
          </c:dPt>
          <c:dPt>
            <c:idx val="3"/>
            <c:bubble3D val="0"/>
            <c:spPr>
              <a:solidFill>
                <a:srgbClr val="7030A0"/>
              </a:solidFill>
            </c:spPr>
            <c:extLst>
              <c:ext xmlns:c16="http://schemas.microsoft.com/office/drawing/2014/chart" uri="{C3380CC4-5D6E-409C-BE32-E72D297353CC}">
                <c16:uniqueId val="{00000005-4FCC-4848-8617-8B21843D8BDB}"/>
              </c:ext>
            </c:extLst>
          </c:dPt>
          <c:dPt>
            <c:idx val="4"/>
            <c:bubble3D val="0"/>
            <c:spPr>
              <a:solidFill>
                <a:srgbClr val="92D050"/>
              </a:solidFill>
            </c:spPr>
            <c:extLst>
              <c:ext xmlns:c16="http://schemas.microsoft.com/office/drawing/2014/chart" uri="{C3380CC4-5D6E-409C-BE32-E72D297353CC}">
                <c16:uniqueId val="{00000006-4FCC-4848-8617-8B21843D8BDB}"/>
              </c:ext>
            </c:extLst>
          </c:dPt>
          <c:dLbls>
            <c:dLbl>
              <c:idx val="0"/>
              <c:layout>
                <c:manualLayout>
                  <c:x val="0.11077874015748032"/>
                  <c:y val="-0.22139214157231751"/>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3639999999999992"/>
                      <c:h val="0.15241848938086686"/>
                    </c:manualLayout>
                  </c15:layout>
                </c:ext>
                <c:ext xmlns:c16="http://schemas.microsoft.com/office/drawing/2014/chart" uri="{C3380CC4-5D6E-409C-BE32-E72D297353CC}">
                  <c16:uniqueId val="{00000002-4FCC-4848-8617-8B21843D8BDB}"/>
                </c:ext>
              </c:extLst>
            </c:dLbl>
            <c:dLbl>
              <c:idx val="1"/>
              <c:layout>
                <c:manualLayout>
                  <c:x val="-9.9198987626546678E-2"/>
                  <c:y val="0.1901205763039417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CC-4848-8617-8B21843D8BDB}"/>
                </c:ext>
              </c:extLst>
            </c:dLbl>
            <c:dLbl>
              <c:idx val="2"/>
              <c:layout>
                <c:manualLayout>
                  <c:x val="-0.11349268841394838"/>
                  <c:y val="-7.6212853124260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719999999999998"/>
                      <c:h val="0.10408946731324599"/>
                    </c:manualLayout>
                  </c15:layout>
                </c:ext>
                <c:ext xmlns:c16="http://schemas.microsoft.com/office/drawing/2014/chart" uri="{C3380CC4-5D6E-409C-BE32-E72D297353CC}">
                  <c16:uniqueId val="{00000004-4FCC-4848-8617-8B21843D8BDB}"/>
                </c:ext>
              </c:extLst>
            </c:dLbl>
            <c:dLbl>
              <c:idx val="3"/>
              <c:layout>
                <c:manualLayout>
                  <c:x val="4.4911923509561302E-2"/>
                  <c:y val="-5.3102492394007557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CC-4848-8617-8B21843D8BDB}"/>
                </c:ext>
              </c:extLst>
            </c:dLbl>
            <c:dLbl>
              <c:idx val="4"/>
              <c:layout>
                <c:manualLayout>
                  <c:x val="-0.10127019122609673"/>
                  <c:y val="6.65430306709073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FCC-4848-8617-8B21843D8BDB}"/>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'Pág-51-Grá-PLV'!$A$15:$A$19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'Pág-51-Grá-PLV'!$B$15:$B$19</c:f>
              <c:numCache>
                <c:formatCode>#,##0</c:formatCode>
                <c:ptCount val="5"/>
                <c:pt idx="0">
                  <c:v>10816</c:v>
                </c:pt>
                <c:pt idx="1">
                  <c:v>7032</c:v>
                </c:pt>
                <c:pt idx="2">
                  <c:v>4982</c:v>
                </c:pt>
                <c:pt idx="3" formatCode="General">
                  <c:v>362</c:v>
                </c:pt>
                <c:pt idx="4" formatCode="General">
                  <c:v>83</c:v>
                </c:pt>
              </c:numCache>
            </c:numRef>
          </c:val>
          <c:extLst>
            <c:ext xmlns:c16="http://schemas.microsoft.com/office/drawing/2014/chart" uri="{C3380CC4-5D6E-409C-BE32-E72D297353CC}">
              <c16:uniqueId val="{00000001-4FCC-4848-8617-8B21843D8BD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Tabasco</c:v>
                </c:pt>
                <c:pt idx="14">
                  <c:v>Coahuila de Zaragoza</c:v>
                </c:pt>
                <c:pt idx="15">
                  <c:v>Sinaloa</c:v>
                </c:pt>
                <c:pt idx="16">
                  <c:v>Guerrero</c:v>
                </c:pt>
                <c:pt idx="17">
                  <c:v>Tamaulipas</c:v>
                </c:pt>
                <c:pt idx="18">
                  <c:v>Durango</c:v>
                </c:pt>
                <c:pt idx="19">
                  <c:v>Morelos</c:v>
                </c:pt>
                <c:pt idx="20">
                  <c:v>Oaxaca</c:v>
                </c:pt>
                <c:pt idx="21">
                  <c:v>Quintana Roo</c:v>
                </c:pt>
                <c:pt idx="22">
                  <c:v>Querétaro</c:v>
                </c:pt>
                <c:pt idx="23">
                  <c:v>San Luis Potosí</c:v>
                </c:pt>
                <c:pt idx="24">
                  <c:v>Nayarit</c:v>
                </c:pt>
                <c:pt idx="25">
                  <c:v>Zacatecas</c:v>
                </c:pt>
                <c:pt idx="26">
                  <c:v>CEFERESO No. 11 CPS Sonora</c:v>
                </c:pt>
                <c:pt idx="27">
                  <c:v>CEFERESO No. 12 CPS Guanajuato</c:v>
                </c:pt>
                <c:pt idx="28">
                  <c:v>Aguascalientes</c:v>
                </c:pt>
                <c:pt idx="29">
                  <c:v>Centro Penitenciario Federal 18 CPS Coahuila</c:v>
                </c:pt>
                <c:pt idx="30">
                  <c:v>CEFERESO No. 14 CPS Durango</c:v>
                </c:pt>
                <c:pt idx="31">
                  <c:v>CEFERESO No. 13 CPS Oaxaca</c:v>
                </c:pt>
                <c:pt idx="32">
                  <c:v>CEFERESO No. 5 Oriente</c:v>
                </c:pt>
                <c:pt idx="33">
                  <c:v>CEFERESO No. 4 Noroeste</c:v>
                </c:pt>
                <c:pt idx="34">
                  <c:v>CEFERESO No. 15 CPS Chiapas</c:v>
                </c:pt>
                <c:pt idx="35">
                  <c:v>Yucatán</c:v>
                </c:pt>
                <c:pt idx="36">
                  <c:v>Colima</c:v>
                </c:pt>
                <c:pt idx="37">
                  <c:v>Baja California Sur</c:v>
                </c:pt>
                <c:pt idx="38">
                  <c:v>CEFERESO No. 17 CPS Michoacán</c:v>
                </c:pt>
                <c:pt idx="39">
                  <c:v>CEFERESO No. 16 CPS Femenil Morelos</c:v>
                </c:pt>
                <c:pt idx="40">
                  <c:v>Campeche</c:v>
                </c:pt>
                <c:pt idx="41">
                  <c:v>Tlaxcala</c:v>
                </c:pt>
                <c:pt idx="42">
                  <c:v>CEFERESO No. 1 Altiplano</c:v>
                </c:pt>
                <c:pt idx="43">
                  <c:v>CEFERESO No. 8 Nor-Poniente</c:v>
                </c:pt>
                <c:pt idx="44">
                  <c:v>CEFERESO No. 7 Nor-Noroeste</c:v>
                </c:pt>
                <c:pt idx="45">
                  <c:v>CEFEREPSI</c:v>
                </c:pt>
              </c:strCache>
            </c:strRef>
          </c:cat>
          <c:val>
            <c:numRef>
              <c:f>'Pág-8-Grá-PP'!$B$6:$B$51</c:f>
              <c:numCache>
                <c:formatCode>#,##0</c:formatCode>
                <c:ptCount val="46"/>
                <c:pt idx="0">
                  <c:v>34768</c:v>
                </c:pt>
                <c:pt idx="1">
                  <c:v>25742</c:v>
                </c:pt>
                <c:pt idx="2">
                  <c:v>13631</c:v>
                </c:pt>
                <c:pt idx="3">
                  <c:v>13319</c:v>
                </c:pt>
                <c:pt idx="4">
                  <c:v>10469</c:v>
                </c:pt>
                <c:pt idx="5">
                  <c:v>9648</c:v>
                </c:pt>
                <c:pt idx="6">
                  <c:v>8901</c:v>
                </c:pt>
                <c:pt idx="7">
                  <c:v>8655</c:v>
                </c:pt>
                <c:pt idx="8">
                  <c:v>7263</c:v>
                </c:pt>
                <c:pt idx="9">
                  <c:v>7261</c:v>
                </c:pt>
                <c:pt idx="10">
                  <c:v>6463</c:v>
                </c:pt>
                <c:pt idx="11">
                  <c:v>5040</c:v>
                </c:pt>
                <c:pt idx="12">
                  <c:v>4773</c:v>
                </c:pt>
                <c:pt idx="13">
                  <c:v>4578</c:v>
                </c:pt>
                <c:pt idx="14">
                  <c:v>4357</c:v>
                </c:pt>
                <c:pt idx="15">
                  <c:v>4165</c:v>
                </c:pt>
                <c:pt idx="16">
                  <c:v>4101</c:v>
                </c:pt>
                <c:pt idx="17">
                  <c:v>4054</c:v>
                </c:pt>
                <c:pt idx="18">
                  <c:v>3894</c:v>
                </c:pt>
                <c:pt idx="19">
                  <c:v>3888</c:v>
                </c:pt>
                <c:pt idx="20">
                  <c:v>3875</c:v>
                </c:pt>
                <c:pt idx="21">
                  <c:v>3707</c:v>
                </c:pt>
                <c:pt idx="22">
                  <c:v>3078</c:v>
                </c:pt>
                <c:pt idx="23">
                  <c:v>2595</c:v>
                </c:pt>
                <c:pt idx="24">
                  <c:v>2354</c:v>
                </c:pt>
                <c:pt idx="25">
                  <c:v>2344</c:v>
                </c:pt>
                <c:pt idx="26">
                  <c:v>2188</c:v>
                </c:pt>
                <c:pt idx="27">
                  <c:v>2150</c:v>
                </c:pt>
                <c:pt idx="28">
                  <c:v>2103</c:v>
                </c:pt>
                <c:pt idx="29">
                  <c:v>1969</c:v>
                </c:pt>
                <c:pt idx="30">
                  <c:v>1925</c:v>
                </c:pt>
                <c:pt idx="31">
                  <c:v>1817</c:v>
                </c:pt>
                <c:pt idx="32">
                  <c:v>1711</c:v>
                </c:pt>
                <c:pt idx="33">
                  <c:v>1692</c:v>
                </c:pt>
                <c:pt idx="34">
                  <c:v>1560</c:v>
                </c:pt>
                <c:pt idx="35">
                  <c:v>1517</c:v>
                </c:pt>
                <c:pt idx="36">
                  <c:v>1293</c:v>
                </c:pt>
                <c:pt idx="37">
                  <c:v>1274</c:v>
                </c:pt>
                <c:pt idx="38">
                  <c:v>1263</c:v>
                </c:pt>
                <c:pt idx="39">
                  <c:v>1157</c:v>
                </c:pt>
                <c:pt idx="40">
                  <c:v>1086</c:v>
                </c:pt>
                <c:pt idx="41" formatCode="General">
                  <c:v>949</c:v>
                </c:pt>
                <c:pt idx="42" formatCode="General">
                  <c:v>573</c:v>
                </c:pt>
                <c:pt idx="43" formatCode="General">
                  <c:v>551</c:v>
                </c:pt>
                <c:pt idx="44" formatCode="General">
                  <c:v>164</c:v>
                </c:pt>
                <c:pt idx="45" formatCode="General">
                  <c:v>135</c:v>
                </c:pt>
              </c:numCache>
            </c:numRef>
          </c:val>
          <c:extLst>
            <c:ext xmlns:c16="http://schemas.microsoft.com/office/drawing/2014/chart" uri="{C3380CC4-5D6E-409C-BE32-E72D297353CC}">
              <c16:uniqueId val="{0000000E-588C-446C-A7AE-E3C9317D567E}"/>
            </c:ext>
          </c:extLst>
        </c:ser>
        <c:dLbls>
          <c:showLegendKey val="0"/>
          <c:showVal val="0"/>
          <c:showCatName val="0"/>
          <c:showSerName val="0"/>
          <c:showPercent val="0"/>
          <c:showBubbleSize val="0"/>
        </c:dLbls>
        <c:gapWidth val="60"/>
        <c:axId val="1346855247"/>
        <c:axId val="1346855663"/>
      </c:barChart>
      <c:catAx>
        <c:axId val="1346855247"/>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1346855663"/>
        <c:crosses val="autoZero"/>
        <c:auto val="1"/>
        <c:lblAlgn val="ctr"/>
        <c:lblOffset val="100"/>
        <c:noMultiLvlLbl val="0"/>
      </c:catAx>
      <c:valAx>
        <c:axId val="1346855663"/>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34685524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9333422753808313E-2"/>
          <c:y val="2.8571506124986087E-2"/>
          <c:w val="0.80005008943793987"/>
          <c:h val="0.72843135392095926"/>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1241-4D99-BCB5-388965C2C887}"/>
              </c:ext>
            </c:extLst>
          </c:dPt>
          <c:dPt>
            <c:idx val="1"/>
            <c:bubble3D val="0"/>
            <c:spPr>
              <a:solidFill>
                <a:srgbClr val="0070C0"/>
              </a:solidFill>
            </c:spPr>
            <c:extLst>
              <c:ext xmlns:c16="http://schemas.microsoft.com/office/drawing/2014/chart" uri="{C3380CC4-5D6E-409C-BE32-E72D297353CC}">
                <c16:uniqueId val="{00000003-1241-4D99-BCB5-388965C2C887}"/>
              </c:ext>
            </c:extLst>
          </c:dPt>
          <c:dPt>
            <c:idx val="2"/>
            <c:bubble3D val="0"/>
            <c:spPr>
              <a:solidFill>
                <a:srgbClr val="FF0000"/>
              </a:solidFill>
            </c:spPr>
            <c:extLst>
              <c:ext xmlns:c16="http://schemas.microsoft.com/office/drawing/2014/chart" uri="{C3380CC4-5D6E-409C-BE32-E72D297353CC}">
                <c16:uniqueId val="{00000004-1241-4D99-BCB5-388965C2C887}"/>
              </c:ext>
            </c:extLst>
          </c:dPt>
          <c:dLbls>
            <c:dLbl>
              <c:idx val="0"/>
              <c:layout>
                <c:manualLayout>
                  <c:x val="0.1703460048433762"/>
                  <c:y val="1.719465774904159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553779604377271"/>
                      <c:h val="0.12065394710769824"/>
                    </c:manualLayout>
                  </c15:layout>
                </c:ext>
                <c:ext xmlns:c16="http://schemas.microsoft.com/office/drawing/2014/chart" uri="{C3380CC4-5D6E-409C-BE32-E72D297353CC}">
                  <c16:uniqueId val="{00000002-1241-4D99-BCB5-388965C2C887}"/>
                </c:ext>
              </c:extLst>
            </c:dLbl>
            <c:dLbl>
              <c:idx val="1"/>
              <c:layout>
                <c:manualLayout>
                  <c:x val="-0.228239335298488"/>
                  <c:y val="1.738964031823326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241-4D99-BCB5-388965C2C887}"/>
                </c:ext>
              </c:extLst>
            </c:dLbl>
            <c:dLbl>
              <c:idx val="2"/>
              <c:layout>
                <c:manualLayout>
                  <c:x val="3.5827675567147617E-2"/>
                  <c:y val="3.157156855559989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241-4D99-BCB5-388965C2C887}"/>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'Pág-53-Grá-RAPLV'!$A$6:$A$8</c:f>
              <c:strCache>
                <c:ptCount val="3"/>
                <c:pt idx="0">
                  <c:v>Libertad Preparatoria</c:v>
                </c:pt>
                <c:pt idx="1">
                  <c:v>Remisión Parcial de la Pena</c:v>
                </c:pt>
                <c:pt idx="2">
                  <c:v>Tratamiento Preliberacional</c:v>
                </c:pt>
              </c:strCache>
            </c:strRef>
          </c:cat>
          <c:val>
            <c:numRef>
              <c:f>'Pág-53-Grá-RAPLV'!$B$6:$B$8</c:f>
              <c:numCache>
                <c:formatCode>General</c:formatCode>
                <c:ptCount val="3"/>
                <c:pt idx="0">
                  <c:v>33</c:v>
                </c:pt>
                <c:pt idx="1">
                  <c:v>12</c:v>
                </c:pt>
                <c:pt idx="2">
                  <c:v>2</c:v>
                </c:pt>
              </c:numCache>
            </c:numRef>
          </c:val>
          <c:extLst>
            <c:ext xmlns:c16="http://schemas.microsoft.com/office/drawing/2014/chart" uri="{C3380CC4-5D6E-409C-BE32-E72D297353CC}">
              <c16:uniqueId val="{00000001-1241-4D99-BCB5-388965C2C88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6.933333333333333E-2"/>
          <c:y val="2.8571506124986087E-2"/>
          <c:w val="0.77333333333333332"/>
          <c:h val="0.7054496497099690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8273-4FB3-B019-B9F17BCC6F7C}"/>
              </c:ext>
            </c:extLst>
          </c:dPt>
          <c:dPt>
            <c:idx val="1"/>
            <c:bubble3D val="0"/>
            <c:spPr>
              <a:solidFill>
                <a:srgbClr val="FFC000"/>
              </a:solidFill>
            </c:spPr>
            <c:extLst>
              <c:ext xmlns:c16="http://schemas.microsoft.com/office/drawing/2014/chart" uri="{C3380CC4-5D6E-409C-BE32-E72D297353CC}">
                <c16:uniqueId val="{00000003-8273-4FB3-B019-B9F17BCC6F7C}"/>
              </c:ext>
            </c:extLst>
          </c:dPt>
          <c:dPt>
            <c:idx val="2"/>
            <c:bubble3D val="0"/>
            <c:spPr>
              <a:solidFill>
                <a:srgbClr val="00B050"/>
              </a:solidFill>
            </c:spPr>
            <c:extLst>
              <c:ext xmlns:c16="http://schemas.microsoft.com/office/drawing/2014/chart" uri="{C3380CC4-5D6E-409C-BE32-E72D297353CC}">
                <c16:uniqueId val="{00000004-8273-4FB3-B019-B9F17BCC6F7C}"/>
              </c:ext>
            </c:extLst>
          </c:dPt>
          <c:dPt>
            <c:idx val="3"/>
            <c:bubble3D val="0"/>
            <c:spPr>
              <a:solidFill>
                <a:schemeClr val="accent2">
                  <a:lumMod val="75000"/>
                </a:schemeClr>
              </a:solidFill>
            </c:spPr>
            <c:extLst>
              <c:ext xmlns:c16="http://schemas.microsoft.com/office/drawing/2014/chart" uri="{C3380CC4-5D6E-409C-BE32-E72D297353CC}">
                <c16:uniqueId val="{00000006-2F6E-47DF-96BC-67FF2FBCC2BF}"/>
              </c:ext>
            </c:extLst>
          </c:dPt>
          <c:dLbls>
            <c:dLbl>
              <c:idx val="0"/>
              <c:layout>
                <c:manualLayout>
                  <c:x val="0.20295139107611551"/>
                  <c:y val="0.1046228512332760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309333333333334"/>
                      <c:h val="0.12071140136822571"/>
                    </c:manualLayout>
                  </c15:layout>
                </c:ext>
                <c:ext xmlns:c16="http://schemas.microsoft.com/office/drawing/2014/chart" uri="{C3380CC4-5D6E-409C-BE32-E72D297353CC}">
                  <c16:uniqueId val="{00000002-8273-4FB3-B019-B9F17BCC6F7C}"/>
                </c:ext>
              </c:extLst>
            </c:dLbl>
            <c:dLbl>
              <c:idx val="1"/>
              <c:layout>
                <c:manualLayout>
                  <c:x val="3.3629396325460296E-3"/>
                  <c:y val="3.317305585087686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273-4FB3-B019-B9F17BCC6F7C}"/>
                </c:ext>
              </c:extLst>
            </c:dLbl>
            <c:dLbl>
              <c:idx val="2"/>
              <c:layout>
                <c:manualLayout>
                  <c:x val="7.5437060367454067E-2"/>
                  <c:y val="2.168445939160009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273-4FB3-B019-B9F17BCC6F7C}"/>
                </c:ext>
              </c:extLst>
            </c:dLbl>
            <c:dLbl>
              <c:idx val="3"/>
              <c:layout>
                <c:manualLayout>
                  <c:x val="-3.0279475065616797E-2"/>
                  <c:y val="5.405563743918669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F6E-47DF-96BC-67FF2FBCC2BF}"/>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'Pág-53-Grá-RAPLV'!$A$14:$A$17</c:f>
              <c:strCache>
                <c:ptCount val="4"/>
                <c:pt idx="0">
                  <c:v>Condena Condicional</c:v>
                </c:pt>
                <c:pt idx="1">
                  <c:v>Jornada de Trabajo a Favor de la Comunidad</c:v>
                </c:pt>
                <c:pt idx="2">
                  <c:v>Tratamiento en Libertad</c:v>
                </c:pt>
                <c:pt idx="3">
                  <c:v>Tratamiento en Semilibertad</c:v>
                </c:pt>
              </c:strCache>
            </c:strRef>
          </c:cat>
          <c:val>
            <c:numRef>
              <c:f>'Pág-53-Grá-RAPLV'!$B$14:$B$17</c:f>
              <c:numCache>
                <c:formatCode>General</c:formatCode>
                <c:ptCount val="4"/>
                <c:pt idx="0">
                  <c:v>192</c:v>
                </c:pt>
                <c:pt idx="1">
                  <c:v>34</c:v>
                </c:pt>
                <c:pt idx="2">
                  <c:v>13</c:v>
                </c:pt>
                <c:pt idx="3">
                  <c:v>4</c:v>
                </c:pt>
              </c:numCache>
            </c:numRef>
          </c:val>
          <c:extLst>
            <c:ext xmlns:c16="http://schemas.microsoft.com/office/drawing/2014/chart" uri="{C3380CC4-5D6E-409C-BE32-E72D297353CC}">
              <c16:uniqueId val="{00000001-8273-4FB3-B019-B9F17BCC6F7C}"/>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'Pág-57-Grá-NII'!$A$6:$A$11</c:f>
              <c:strCache>
                <c:ptCount val="6"/>
                <c:pt idx="0">
                  <c:v>Personas Sentenciadas del Fuero Común</c:v>
                </c:pt>
                <c:pt idx="1">
                  <c:v>Personas Procesadas del Fuero Común</c:v>
                </c:pt>
                <c:pt idx="2">
                  <c:v>Personas Procesadas del Fuero Federal</c:v>
                </c:pt>
                <c:pt idx="3">
                  <c:v>Personas Sentenciadas del Fuero Federal</c:v>
                </c:pt>
                <c:pt idx="4">
                  <c:v>Situación Jurídica y Fuero no Proporcionados</c:v>
                </c:pt>
                <c:pt idx="5">
                  <c:v>Sin Situación Jurídica del Fuero Federal</c:v>
                </c:pt>
              </c:strCache>
            </c:strRef>
          </c:cat>
          <c:val>
            <c:numRef>
              <c:f>'Pág-57-Grá-NII'!$B$6:$B$11</c:f>
              <c:numCache>
                <c:formatCode>General</c:formatCode>
                <c:ptCount val="6"/>
                <c:pt idx="0">
                  <c:v>209</c:v>
                </c:pt>
                <c:pt idx="1">
                  <c:v>81</c:v>
                </c:pt>
                <c:pt idx="2">
                  <c:v>51</c:v>
                </c:pt>
                <c:pt idx="3">
                  <c:v>42</c:v>
                </c:pt>
                <c:pt idx="4">
                  <c:v>2</c:v>
                </c:pt>
                <c:pt idx="5">
                  <c:v>1</c:v>
                </c:pt>
              </c:numCache>
            </c:numRef>
          </c:val>
          <c:extLst>
            <c:ext xmlns:c16="http://schemas.microsoft.com/office/drawing/2014/chart" uri="{C3380CC4-5D6E-409C-BE32-E72D297353CC}">
              <c16:uniqueId val="{00000001-9CCD-4FC2-8A29-0B0E0EA72F67}"/>
            </c:ext>
          </c:extLst>
        </c:ser>
        <c:dLbls>
          <c:showLegendKey val="0"/>
          <c:showVal val="0"/>
          <c:showCatName val="0"/>
          <c:showSerName val="0"/>
          <c:showPercent val="0"/>
          <c:showBubbleSize val="0"/>
        </c:dLbls>
        <c:gapWidth val="40"/>
        <c:axId val="1453899935"/>
        <c:axId val="1453901599"/>
      </c:barChart>
      <c:catAx>
        <c:axId val="1453899935"/>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453901599"/>
        <c:crosses val="autoZero"/>
        <c:auto val="1"/>
        <c:lblAlgn val="ctr"/>
        <c:lblOffset val="100"/>
        <c:noMultiLvlLbl val="0"/>
      </c:catAx>
      <c:valAx>
        <c:axId val="1453901599"/>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453899935"/>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'Pág-58-Grá-NIII'!$A$6:$A$12</c:f>
              <c:strCache>
                <c:ptCount val="7"/>
                <c:pt idx="0">
                  <c:v>Agresiones a Terceros</c:v>
                </c:pt>
                <c:pt idx="1">
                  <c:v>Decesos</c:v>
                </c:pt>
                <c:pt idx="2">
                  <c:v>Riñas</c:v>
                </c:pt>
                <c:pt idx="3">
                  <c:v>Autoagresiones</c:v>
                </c:pt>
                <c:pt idx="4">
                  <c:v>Suicidios</c:v>
                </c:pt>
                <c:pt idx="5">
                  <c:v>Intentos de Suicidio</c:v>
                </c:pt>
                <c:pt idx="6">
                  <c:v>Violaciones</c:v>
                </c:pt>
              </c:strCache>
            </c:strRef>
          </c:cat>
          <c:val>
            <c:numRef>
              <c:f>'Pág-58-Grá-NIII'!$B$6:$B$12</c:f>
              <c:numCache>
                <c:formatCode>General</c:formatCode>
                <c:ptCount val="7"/>
                <c:pt idx="0">
                  <c:v>70</c:v>
                </c:pt>
                <c:pt idx="1">
                  <c:v>56</c:v>
                </c:pt>
                <c:pt idx="2">
                  <c:v>55</c:v>
                </c:pt>
                <c:pt idx="3">
                  <c:v>15</c:v>
                </c:pt>
                <c:pt idx="4">
                  <c:v>10</c:v>
                </c:pt>
                <c:pt idx="5">
                  <c:v>2</c:v>
                </c:pt>
                <c:pt idx="6">
                  <c:v>2</c:v>
                </c:pt>
              </c:numCache>
            </c:numRef>
          </c:val>
          <c:extLst>
            <c:ext xmlns:c16="http://schemas.microsoft.com/office/drawing/2014/chart" uri="{C3380CC4-5D6E-409C-BE32-E72D297353CC}">
              <c16:uniqueId val="{00000001-228E-4988-B688-6433C713419C}"/>
            </c:ext>
          </c:extLst>
        </c:ser>
        <c:dLbls>
          <c:showLegendKey val="0"/>
          <c:showVal val="0"/>
          <c:showCatName val="0"/>
          <c:showSerName val="0"/>
          <c:showPercent val="0"/>
          <c:showBubbleSize val="0"/>
        </c:dLbls>
        <c:gapWidth val="40"/>
        <c:axId val="1896393679"/>
        <c:axId val="1896394095"/>
      </c:barChart>
      <c:catAx>
        <c:axId val="1896393679"/>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896394095"/>
        <c:crosses val="autoZero"/>
        <c:auto val="1"/>
        <c:lblAlgn val="ctr"/>
        <c:lblOffset val="100"/>
        <c:noMultiLvlLbl val="0"/>
      </c:catAx>
      <c:valAx>
        <c:axId val="1896394095"/>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896393679"/>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'Pág-58-Grá-NIII'!$A$24:$A$30</c:f>
              <c:strCache>
                <c:ptCount val="7"/>
                <c:pt idx="0">
                  <c:v>Riñas</c:v>
                </c:pt>
                <c:pt idx="1">
                  <c:v>Agresiones a Terceros</c:v>
                </c:pt>
                <c:pt idx="2">
                  <c:v>Decesos</c:v>
                </c:pt>
                <c:pt idx="3">
                  <c:v>Autoagresiones</c:v>
                </c:pt>
                <c:pt idx="4">
                  <c:v>Suicidios</c:v>
                </c:pt>
                <c:pt idx="5">
                  <c:v>Intentos de Suicidio</c:v>
                </c:pt>
                <c:pt idx="6">
                  <c:v>Violaciones</c:v>
                </c:pt>
              </c:strCache>
            </c:strRef>
          </c:cat>
          <c:val>
            <c:numRef>
              <c:f>'Pág-58-Grá-NIII'!$B$24:$B$30</c:f>
              <c:numCache>
                <c:formatCode>General</c:formatCode>
                <c:ptCount val="7"/>
                <c:pt idx="0">
                  <c:v>169</c:v>
                </c:pt>
                <c:pt idx="1">
                  <c:v>132</c:v>
                </c:pt>
                <c:pt idx="2">
                  <c:v>56</c:v>
                </c:pt>
                <c:pt idx="3">
                  <c:v>15</c:v>
                </c:pt>
                <c:pt idx="4">
                  <c:v>10</c:v>
                </c:pt>
                <c:pt idx="5">
                  <c:v>2</c:v>
                </c:pt>
                <c:pt idx="6">
                  <c:v>2</c:v>
                </c:pt>
              </c:numCache>
            </c:numRef>
          </c:val>
          <c:extLst>
            <c:ext xmlns:c16="http://schemas.microsoft.com/office/drawing/2014/chart" uri="{C3380CC4-5D6E-409C-BE32-E72D297353CC}">
              <c16:uniqueId val="{00000001-EB15-4FFE-9C84-7D293E1A1A68}"/>
            </c:ext>
          </c:extLst>
        </c:ser>
        <c:dLbls>
          <c:showLegendKey val="0"/>
          <c:showVal val="0"/>
          <c:showCatName val="0"/>
          <c:showSerName val="0"/>
          <c:showPercent val="0"/>
          <c:showBubbleSize val="0"/>
        </c:dLbls>
        <c:gapWidth val="40"/>
        <c:axId val="1896392847"/>
        <c:axId val="1896394927"/>
      </c:barChart>
      <c:catAx>
        <c:axId val="1896392847"/>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896394927"/>
        <c:crosses val="autoZero"/>
        <c:auto val="1"/>
        <c:lblAlgn val="ctr"/>
        <c:lblOffset val="100"/>
        <c:noMultiLvlLbl val="0"/>
      </c:catAx>
      <c:valAx>
        <c:axId val="1896394927"/>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89639284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7632592782039421E-2"/>
                  <c:y val="-9.8169935394776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86-4C41-81C8-5146280A0B76}"/>
                </c:ext>
              </c:extLst>
            </c:dLbl>
            <c:dLbl>
              <c:idx val="2"/>
              <c:layout>
                <c:manualLayout>
                  <c:x val="-4.6819401539391722E-2"/>
                  <c:y val="-0.142137646246492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86-4C41-81C8-5146280A0B76}"/>
                </c:ext>
              </c:extLst>
            </c:dLbl>
            <c:dLbl>
              <c:idx val="3"/>
              <c:layout>
                <c:manualLayout>
                  <c:x val="-4.6721568229441499E-2"/>
                  <c:y val="-9.8169935394776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86-4C41-81C8-5146280A0B76}"/>
                </c:ext>
              </c:extLst>
            </c:dLbl>
            <c:dLbl>
              <c:idx val="4"/>
              <c:layout>
                <c:manualLayout>
                  <c:x val="-4.5847134875446928E-2"/>
                  <c:y val="-0.117711140217761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86-4C41-81C8-5146280A0B76}"/>
                </c:ext>
              </c:extLst>
            </c:dLbl>
            <c:dLbl>
              <c:idx val="5"/>
              <c:layout>
                <c:manualLayout>
                  <c:x val="-4.581044738421558E-2"/>
                  <c:y val="-0.1470229474522385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86-4C41-81C8-5146280A0B76}"/>
                </c:ext>
              </c:extLst>
            </c:dLbl>
            <c:dLbl>
              <c:idx val="6"/>
              <c:layout>
                <c:manualLayout>
                  <c:x val="-4.5987818404814397E-2"/>
                  <c:y val="-0.156793549863730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86-4C41-81C8-5146280A0B76}"/>
                </c:ext>
              </c:extLst>
            </c:dLbl>
            <c:dLbl>
              <c:idx val="7"/>
              <c:layout>
                <c:manualLayout>
                  <c:x val="-4.788940522065898E-2"/>
                  <c:y val="-0.142137646246492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86-4C41-81C8-5146280A0B76}"/>
                </c:ext>
              </c:extLst>
            </c:dLbl>
            <c:dLbl>
              <c:idx val="8"/>
              <c:layout>
                <c:manualLayout>
                  <c:x val="-4.3976072822647948E-2"/>
                  <c:y val="-0.1225964414235075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86-4C41-81C8-5146280A0B76}"/>
                </c:ext>
              </c:extLst>
            </c:dLbl>
            <c:dLbl>
              <c:idx val="9"/>
              <c:layout>
                <c:manualLayout>
                  <c:x val="-4.6849926302437235E-2"/>
                  <c:y val="-0.112825839012015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86-4C41-81C8-5146280A0B7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'Pág-10-Grá-CPP'!$A$8:$A$18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'Pág-10-Grá-CPP'!$B$8:$B$18</c:f>
              <c:numCache>
                <c:formatCode>#,##0</c:formatCode>
                <c:ptCount val="11"/>
                <c:pt idx="0">
                  <c:v>239089</c:v>
                </c:pt>
                <c:pt idx="1">
                  <c:v>246334</c:v>
                </c:pt>
                <c:pt idx="2">
                  <c:v>255638</c:v>
                </c:pt>
                <c:pt idx="3">
                  <c:v>247488</c:v>
                </c:pt>
                <c:pt idx="4">
                  <c:v>217868</c:v>
                </c:pt>
                <c:pt idx="5">
                  <c:v>204617</c:v>
                </c:pt>
                <c:pt idx="6">
                  <c:v>197988</c:v>
                </c:pt>
                <c:pt idx="7">
                  <c:v>200936</c:v>
                </c:pt>
                <c:pt idx="8">
                  <c:v>214231</c:v>
                </c:pt>
                <c:pt idx="9">
                  <c:v>222369</c:v>
                </c:pt>
                <c:pt idx="10">
                  <c:v>230000</c:v>
                </c:pt>
              </c:numCache>
            </c:numRef>
          </c:val>
          <c:smooth val="0"/>
          <c:extLst>
            <c:ext xmlns:c16="http://schemas.microsoft.com/office/drawing/2014/chart" uri="{C3380CC4-5D6E-409C-BE32-E72D297353CC}">
              <c16:uniqueId val="{00000001-231B-4B29-800D-8A98AD9100B4}"/>
            </c:ext>
          </c:extLst>
        </c:ser>
        <c:dLbls>
          <c:showLegendKey val="0"/>
          <c:showVal val="0"/>
          <c:showCatName val="0"/>
          <c:showSerName val="0"/>
          <c:showPercent val="0"/>
          <c:showBubbleSize val="0"/>
        </c:dLbls>
        <c:marker val="1"/>
        <c:smooth val="0"/>
        <c:axId val="1350494351"/>
        <c:axId val="1350490607"/>
      </c:lineChart>
      <c:catAx>
        <c:axId val="1350494351"/>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350490607"/>
        <c:crosses val="autoZero"/>
        <c:auto val="1"/>
        <c:lblAlgn val="ctr"/>
        <c:lblOffset val="100"/>
        <c:noMultiLvlLbl val="0"/>
      </c:catAx>
      <c:valAx>
        <c:axId val="1350490607"/>
        <c:scaling>
          <c:orientation val="minMax"/>
          <c:max val="35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3504943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0"/>
              <c:layout>
                <c:manualLayout>
                  <c:x val="-4.169538193074615E-2"/>
                  <c:y val="-0.132557137062306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0A-4A6B-82A0-6BC6A7D8347A}"/>
                </c:ext>
              </c:extLst>
            </c:dLbl>
            <c:dLbl>
              <c:idx val="2"/>
              <c:layout>
                <c:manualLayout>
                  <c:x val="-4.6856089030623077E-2"/>
                  <c:y val="-0.127664820041704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0A-4A6B-82A0-6BC6A7D8347A}"/>
                </c:ext>
              </c:extLst>
            </c:dLbl>
            <c:dLbl>
              <c:idx val="3"/>
              <c:layout>
                <c:manualLayout>
                  <c:x val="-4.6807172375647986E-2"/>
                  <c:y val="-0.1080955519592959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0A-4A6B-82A0-6BC6A7D8347A}"/>
                </c:ext>
              </c:extLst>
            </c:dLbl>
            <c:dLbl>
              <c:idx val="4"/>
              <c:layout>
                <c:manualLayout>
                  <c:x val="-4.6617572191305336E-2"/>
                  <c:y val="-0.132557137062306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0A-4A6B-82A0-6BC6A7D8347A}"/>
                </c:ext>
              </c:extLst>
            </c:dLbl>
            <c:dLbl>
              <c:idx val="5"/>
              <c:layout>
                <c:manualLayout>
                  <c:x val="-4.3083343869351705E-2"/>
                  <c:y val="-0.127664820041704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0A-4A6B-82A0-6BC6A7D8347A}"/>
                </c:ext>
              </c:extLst>
            </c:dLbl>
            <c:dLbl>
              <c:idx val="6"/>
              <c:layout>
                <c:manualLayout>
                  <c:x val="-4.6990609831804704E-2"/>
                  <c:y val="-0.103203234938693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0A-4A6B-82A0-6BC6A7D8347A}"/>
                </c:ext>
              </c:extLst>
            </c:dLbl>
            <c:dLbl>
              <c:idx val="7"/>
              <c:layout>
                <c:manualLayout>
                  <c:x val="-4.7076213978011192E-2"/>
                  <c:y val="-9.8310917918091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0A-4A6B-82A0-6BC6A7D8347A}"/>
                </c:ext>
              </c:extLst>
            </c:dLbl>
            <c:dLbl>
              <c:idx val="8"/>
              <c:layout>
                <c:manualLayout>
                  <c:x val="-4.6703176337511823E-2"/>
                  <c:y val="-0.117880186000500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0A-4A6B-82A0-6BC6A7D8347A}"/>
                </c:ext>
              </c:extLst>
            </c:dLbl>
            <c:dLbl>
              <c:idx val="9"/>
              <c:layout>
                <c:manualLayout>
                  <c:x val="-4.325455216176477E-2"/>
                  <c:y val="-0.1276648200417041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0A-4A6B-82A0-6BC6A7D8347A}"/>
                </c:ext>
              </c:extLst>
            </c:dLbl>
            <c:dLbl>
              <c:idx val="10"/>
              <c:layout>
                <c:manualLayout>
                  <c:x val="-4.6849926302437235E-2"/>
                  <c:y val="-0.137449454082908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0A-4A6B-82A0-6BC6A7D8347A}"/>
                </c:ext>
              </c:extLst>
            </c:dLbl>
            <c:dLbl>
              <c:idx val="11"/>
              <c:layout>
                <c:manualLayout>
                  <c:x val="-4.7027297323036059E-2"/>
                  <c:y val="-0.1178801860005000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0A-4A6B-82A0-6BC6A7D8347A}"/>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Nov</c:v>
                  </c:pt>
                  <c:pt idx="1">
                    <c:v>Dic</c:v>
                  </c:pt>
                  <c:pt idx="2">
                    <c:v>Ene</c:v>
                  </c:pt>
                  <c:pt idx="3">
                    <c:v>Feb</c:v>
                  </c:pt>
                  <c:pt idx="4">
                    <c:v>Mar</c:v>
                  </c:pt>
                  <c:pt idx="5">
                    <c:v>Abr</c:v>
                  </c:pt>
                  <c:pt idx="6">
                    <c:v>May</c:v>
                  </c:pt>
                  <c:pt idx="7">
                    <c:v>Jun</c:v>
                  </c:pt>
                  <c:pt idx="8">
                    <c:v>Jul</c:v>
                  </c:pt>
                  <c:pt idx="9">
                    <c:v>Ago</c:v>
                  </c:pt>
                  <c:pt idx="10">
                    <c:v>Sep</c:v>
                  </c:pt>
                  <c:pt idx="11">
                    <c:v>Oct</c:v>
                  </c:pt>
                  <c:pt idx="12">
                    <c:v>Nov</c:v>
                  </c:pt>
                </c:lvl>
                <c:lvl>
                  <c:pt idx="0">
                    <c:v>2021</c:v>
                  </c:pt>
                  <c:pt idx="2">
                    <c:v>2022</c:v>
                  </c:pt>
                </c:lvl>
              </c:multiLvlStrCache>
            </c:multiLvlStrRef>
          </c:cat>
          <c:val>
            <c:numRef>
              <c:f>'Pág-10-Grá-CPP'!$C$26:$C$38</c:f>
              <c:numCache>
                <c:formatCode>#,##0</c:formatCode>
                <c:ptCount val="13"/>
                <c:pt idx="0">
                  <c:v>223416</c:v>
                </c:pt>
                <c:pt idx="1">
                  <c:v>222369</c:v>
                </c:pt>
                <c:pt idx="2">
                  <c:v>223507</c:v>
                </c:pt>
                <c:pt idx="3">
                  <c:v>224864</c:v>
                </c:pt>
                <c:pt idx="4">
                  <c:v>225843</c:v>
                </c:pt>
                <c:pt idx="5">
                  <c:v>226111</c:v>
                </c:pt>
                <c:pt idx="6">
                  <c:v>226646</c:v>
                </c:pt>
                <c:pt idx="7">
                  <c:v>226916</c:v>
                </c:pt>
                <c:pt idx="8">
                  <c:v>228254</c:v>
                </c:pt>
                <c:pt idx="9">
                  <c:v>229621</c:v>
                </c:pt>
                <c:pt idx="10">
                  <c:v>229623</c:v>
                </c:pt>
                <c:pt idx="11">
                  <c:v>229965</c:v>
                </c:pt>
                <c:pt idx="12">
                  <c:v>230000</c:v>
                </c:pt>
              </c:numCache>
            </c:numRef>
          </c:val>
          <c:smooth val="0"/>
          <c:extLst>
            <c:ext xmlns:c16="http://schemas.microsoft.com/office/drawing/2014/chart" uri="{C3380CC4-5D6E-409C-BE32-E72D297353CC}">
              <c16:uniqueId val="{00000003-FACF-4079-9A50-6D4DE7C69FC1}"/>
            </c:ext>
          </c:extLst>
        </c:ser>
        <c:dLbls>
          <c:showLegendKey val="0"/>
          <c:showVal val="0"/>
          <c:showCatName val="0"/>
          <c:showSerName val="0"/>
          <c:showPercent val="0"/>
          <c:showBubbleSize val="0"/>
        </c:dLbls>
        <c:marker val="1"/>
        <c:smooth val="0"/>
        <c:axId val="1350487279"/>
        <c:axId val="1348642463"/>
      </c:lineChart>
      <c:catAx>
        <c:axId val="1350487279"/>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348642463"/>
        <c:crosses val="autoZero"/>
        <c:auto val="1"/>
        <c:lblAlgn val="ctr"/>
        <c:lblOffset val="100"/>
        <c:noMultiLvlLbl val="0"/>
      </c:catAx>
      <c:valAx>
        <c:axId val="1348642463"/>
        <c:scaling>
          <c:orientation val="minMax"/>
          <c:max val="234000"/>
          <c:min val="216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3504872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9100602648132671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8BD-96BA-5C9B2AFA00C3}"/>
                </c:ext>
              </c:extLst>
            </c:dLbl>
            <c:dLbl>
              <c:idx val="1"/>
              <c:layout>
                <c:manualLayout>
                  <c:x val="-3.572067039106145E-2"/>
                  <c:y val="9.7244169837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EA-48BD-96BA-5C9B2AFA00C3}"/>
                </c:ext>
              </c:extLst>
            </c:dLbl>
            <c:dLbl>
              <c:idx val="2"/>
              <c:layout>
                <c:manualLayout>
                  <c:x val="-3.7675977653631329E-2"/>
                  <c:y val="0.104899672229966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EA-48BD-96BA-5C9B2AFA00C3}"/>
                </c:ext>
              </c:extLst>
            </c:dLbl>
            <c:dLbl>
              <c:idx val="3"/>
              <c:layout>
                <c:manualLayout>
                  <c:x val="-3.4592178770949722E-2"/>
                  <c:y val="0.1087274234261386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A-48BD-96BA-5C9B2AFA00C3}"/>
                </c:ext>
              </c:extLst>
            </c:dLbl>
            <c:dLbl>
              <c:idx val="4"/>
              <c:layout>
                <c:manualLayout>
                  <c:x val="-3.4033519553072669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A-48BD-96BA-5C9B2AFA00C3}"/>
                </c:ext>
              </c:extLst>
            </c:dLbl>
            <c:dLbl>
              <c:idx val="5"/>
              <c:layout>
                <c:manualLayout>
                  <c:x val="-3.4240267452601947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EA-48BD-96BA-5C9B2AFA00C3}"/>
                </c:ext>
              </c:extLst>
            </c:dLbl>
            <c:dLbl>
              <c:idx val="6"/>
              <c:layout>
                <c:manualLayout>
                  <c:x val="-3.6608982536400825E-2"/>
                  <c:y val="0.1010719210337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EA-48BD-96BA-5C9B2AFA00C3}"/>
                </c:ext>
              </c:extLst>
            </c:dLbl>
            <c:dLbl>
              <c:idx val="7"/>
              <c:layout>
                <c:manualLayout>
                  <c:x val="-3.5921787709497208E-2"/>
                  <c:y val="0.101071921033794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EA-48BD-96BA-5C9B2AFA00C3}"/>
                </c:ext>
              </c:extLst>
            </c:dLbl>
            <c:dLbl>
              <c:idx val="8"/>
              <c:layout>
                <c:manualLayout>
                  <c:x val="-3.3184357541899606E-2"/>
                  <c:y val="0.101071921033794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EA-48BD-96BA-5C9B2AFA00C3}"/>
                </c:ext>
              </c:extLst>
            </c:dLbl>
            <c:dLbl>
              <c:idx val="9"/>
              <c:layout>
                <c:manualLayout>
                  <c:x val="-3.6597809352043285E-2"/>
                  <c:y val="0.1048996722299664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EA-48BD-96BA-5C9B2AFA00C3}"/>
                </c:ext>
              </c:extLst>
            </c:dLbl>
            <c:dLbl>
              <c:idx val="10"/>
              <c:layout>
                <c:manualLayout>
                  <c:x val="-3.194413407821229E-2"/>
                  <c:y val="9.7244169837621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EA-48BD-96BA-5C9B2AFA00C3}"/>
                </c:ext>
              </c:extLst>
            </c:dLbl>
            <c:dLbl>
              <c:idx val="11"/>
              <c:layout>
                <c:manualLayout>
                  <c:x val="-3.3916245106233228E-2"/>
                  <c:y val="0.1010719210337942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EA-48BD-96BA-5C9B2AFA00C3}"/>
                </c:ext>
              </c:extLst>
            </c:dLbl>
            <c:dLbl>
              <c:idx val="12"/>
              <c:layout>
                <c:manualLayout>
                  <c:x val="-2.2505520608806579E-2"/>
                  <c:y val="9.7244169837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EA-48BD-96BA-5C9B2AFA00C3}"/>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80174</c:v>
                </c:pt>
                <c:pt idx="1">
                  <c:v>79510</c:v>
                </c:pt>
                <c:pt idx="2">
                  <c:v>80059</c:v>
                </c:pt>
                <c:pt idx="3">
                  <c:v>81218</c:v>
                </c:pt>
                <c:pt idx="4">
                  <c:v>79415</c:v>
                </c:pt>
                <c:pt idx="5">
                  <c:v>79718</c:v>
                </c:pt>
                <c:pt idx="6">
                  <c:v>79664</c:v>
                </c:pt>
                <c:pt idx="7">
                  <c:v>79260</c:v>
                </c:pt>
                <c:pt idx="8">
                  <c:v>79824</c:v>
                </c:pt>
                <c:pt idx="9">
                  <c:v>80109</c:v>
                </c:pt>
                <c:pt idx="10">
                  <c:v>79927</c:v>
                </c:pt>
                <c:pt idx="11">
                  <c:v>79735</c:v>
                </c:pt>
                <c:pt idx="12">
                  <c:v>79586</c:v>
                </c:pt>
              </c:numCache>
            </c:numRef>
          </c:val>
          <c:smooth val="0"/>
          <c:extLst>
            <c:ext xmlns:c16="http://schemas.microsoft.com/office/drawing/2014/chart" uri="{C3380CC4-5D6E-409C-BE32-E72D297353CC}">
              <c16:uniqueId val="{00000001-22DD-4814-87E2-B5C4943B0E63}"/>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7189988122993005E-2"/>
                  <c:y val="-0.120937648344196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EA-48BD-96BA-5C9B2AFA00C3}"/>
                </c:ext>
              </c:extLst>
            </c:dLbl>
            <c:dLbl>
              <c:idx val="1"/>
              <c:layout>
                <c:manualLayout>
                  <c:x val="-3.6676021642546075E-2"/>
                  <c:y val="-0.120937648344196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EA-48BD-96BA-5C9B2AFA00C3}"/>
                </c:ext>
              </c:extLst>
            </c:dLbl>
            <c:dLbl>
              <c:idx val="2"/>
              <c:layout>
                <c:manualLayout>
                  <c:x val="-3.6474904324110324E-2"/>
                  <c:y val="-0.120937648344196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EA-48BD-96BA-5C9B2AFA00C3}"/>
                </c:ext>
              </c:extLst>
            </c:dLbl>
            <c:dLbl>
              <c:idx val="3"/>
              <c:layout>
                <c:manualLayout>
                  <c:x val="-3.7357585888356172E-2"/>
                  <c:y val="-0.117109897148023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EA-48BD-96BA-5C9B2AFA00C3}"/>
                </c:ext>
              </c:extLst>
            </c:dLbl>
            <c:dLbl>
              <c:idx val="4"/>
              <c:layout>
                <c:manualLayout>
                  <c:x val="-3.7145295385562882E-2"/>
                  <c:y val="-0.1132821459518517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7EA-48BD-96BA-5C9B2AFA00C3}"/>
                </c:ext>
              </c:extLst>
            </c:dLbl>
            <c:dLbl>
              <c:idx val="5"/>
              <c:layout>
                <c:manualLayout>
                  <c:x val="-3.6681564245810053E-2"/>
                  <c:y val="-0.109454394755679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EA-48BD-96BA-5C9B2AFA00C3}"/>
                </c:ext>
              </c:extLst>
            </c:dLbl>
            <c:dLbl>
              <c:idx val="6"/>
              <c:layout>
                <c:manualLayout>
                  <c:x val="-3.8256983240223461E-2"/>
                  <c:y val="-0.1132821459518517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EA-48BD-96BA-5C9B2AFA00C3}"/>
                </c:ext>
              </c:extLst>
            </c:dLbl>
            <c:dLbl>
              <c:idx val="7"/>
              <c:layout>
                <c:manualLayout>
                  <c:x val="-3.7430167597765442E-2"/>
                  <c:y val="-0.109454394755679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EA-48BD-96BA-5C9B2AFA00C3}"/>
                </c:ext>
              </c:extLst>
            </c:dLbl>
            <c:dLbl>
              <c:idx val="8"/>
              <c:layout>
                <c:manualLayout>
                  <c:x val="-3.8089385474860418E-2"/>
                  <c:y val="-0.1094543947556794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EA-48BD-96BA-5C9B2AFA00C3}"/>
                </c:ext>
              </c:extLst>
            </c:dLbl>
            <c:dLbl>
              <c:idx val="9"/>
              <c:layout>
                <c:manualLayout>
                  <c:x val="-3.7402278625786302E-2"/>
                  <c:y val="-0.101798892363334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EA-48BD-96BA-5C9B2AFA00C3}"/>
                </c:ext>
              </c:extLst>
            </c:dLbl>
            <c:dLbl>
              <c:idx val="10"/>
              <c:layout>
                <c:manualLayout>
                  <c:x val="-3.9480490916289093E-2"/>
                  <c:y val="-0.105626643559507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EA-48BD-96BA-5C9B2AFA00C3}"/>
                </c:ext>
              </c:extLst>
            </c:dLbl>
            <c:dLbl>
              <c:idx val="11"/>
              <c:layout>
                <c:manualLayout>
                  <c:x val="-3.9128491620111734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EA-48BD-96BA-5C9B2AFA00C3}"/>
                </c:ext>
              </c:extLst>
            </c:dLbl>
            <c:dLbl>
              <c:idx val="12"/>
              <c:layout>
                <c:manualLayout>
                  <c:x val="-2.4522236396428101E-2"/>
                  <c:y val="-0.105626643559507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EA-48BD-96BA-5C9B2AFA00C3}"/>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Nov</c:v>
                  </c:pt>
                  <c:pt idx="1">
                    <c:v>Dic</c:v>
                  </c:pt>
                  <c:pt idx="2">
                    <c:v>Ene</c:v>
                  </c:pt>
                  <c:pt idx="3">
                    <c:v>Feb</c:v>
                  </c:pt>
                  <c:pt idx="4">
                    <c:v>Mar</c:v>
                  </c:pt>
                  <c:pt idx="5">
                    <c:v>Abr</c:v>
                  </c:pt>
                  <c:pt idx="6">
                    <c:v>May</c:v>
                  </c:pt>
                  <c:pt idx="7">
                    <c:v>Jun</c:v>
                  </c:pt>
                  <c:pt idx="8">
                    <c:v>Jul</c:v>
                  </c:pt>
                  <c:pt idx="9">
                    <c:v>Ago</c:v>
                  </c:pt>
                  <c:pt idx="10">
                    <c:v>Sep</c:v>
                  </c:pt>
                  <c:pt idx="11">
                    <c:v>Oct</c:v>
                  </c:pt>
                  <c:pt idx="12">
                    <c:v>Nov</c:v>
                  </c:pt>
                </c:lvl>
                <c:lvl>
                  <c:pt idx="0">
                    <c:v>194,711</c:v>
                  </c:pt>
                  <c:pt idx="1">
                    <c:v>193,717</c:v>
                  </c:pt>
                  <c:pt idx="2">
                    <c:v>194,680</c:v>
                  </c:pt>
                  <c:pt idx="3">
                    <c:v>196,012</c:v>
                  </c:pt>
                  <c:pt idx="4">
                    <c:v>196,849</c:v>
                  </c:pt>
                  <c:pt idx="5">
                    <c:v>197,028</c:v>
                  </c:pt>
                  <c:pt idx="6">
                    <c:v>197,417</c:v>
                  </c:pt>
                  <c:pt idx="7">
                    <c:v>197,734</c:v>
                  </c:pt>
                  <c:pt idx="8">
                    <c:v>198,847</c:v>
                  </c:pt>
                  <c:pt idx="9">
                    <c:v>199,863</c:v>
                  </c:pt>
                  <c:pt idx="10">
                    <c:v>199,960</c:v>
                  </c:pt>
                  <c:pt idx="11">
                    <c:v>200,222</c:v>
                  </c:pt>
                  <c:pt idx="12">
                    <c:v>200,461</c:v>
                  </c:pt>
                </c:lvl>
              </c:multiLvlStrCache>
            </c:multiLvlStrRef>
          </c:cat>
          <c:val>
            <c:numRef>
              <c:f>'Pág-11-Grá-CPP'!$B$8:$B$20</c:f>
              <c:numCache>
                <c:formatCode>#,##0</c:formatCode>
                <c:ptCount val="13"/>
                <c:pt idx="0">
                  <c:v>114537</c:v>
                </c:pt>
                <c:pt idx="1">
                  <c:v>114207</c:v>
                </c:pt>
                <c:pt idx="2">
                  <c:v>114621</c:v>
                </c:pt>
                <c:pt idx="3">
                  <c:v>114794</c:v>
                </c:pt>
                <c:pt idx="4">
                  <c:v>117434</c:v>
                </c:pt>
                <c:pt idx="5">
                  <c:v>117310</c:v>
                </c:pt>
                <c:pt idx="6">
                  <c:v>117753</c:v>
                </c:pt>
                <c:pt idx="7">
                  <c:v>118474</c:v>
                </c:pt>
                <c:pt idx="8">
                  <c:v>119023</c:v>
                </c:pt>
                <c:pt idx="9">
                  <c:v>119754</c:v>
                </c:pt>
                <c:pt idx="10">
                  <c:v>120033</c:v>
                </c:pt>
                <c:pt idx="11">
                  <c:v>120487</c:v>
                </c:pt>
                <c:pt idx="12">
                  <c:v>120875</c:v>
                </c:pt>
              </c:numCache>
            </c:numRef>
          </c:val>
          <c:smooth val="0"/>
          <c:extLst>
            <c:ext xmlns:c16="http://schemas.microsoft.com/office/drawing/2014/chart" uri="{C3380CC4-5D6E-409C-BE32-E72D297353CC}">
              <c16:uniqueId val="{00000002-22DD-4814-87E2-B5C4943B0E63}"/>
            </c:ext>
          </c:extLst>
        </c:ser>
        <c:dLbls>
          <c:showLegendKey val="0"/>
          <c:showVal val="0"/>
          <c:showCatName val="0"/>
          <c:showSerName val="0"/>
          <c:showPercent val="0"/>
          <c:showBubbleSize val="0"/>
        </c:dLbls>
        <c:marker val="1"/>
        <c:smooth val="0"/>
        <c:axId val="1151028255"/>
        <c:axId val="1151033247"/>
      </c:lineChart>
      <c:catAx>
        <c:axId val="1151028255"/>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151033247"/>
        <c:crosses val="autoZero"/>
        <c:auto val="1"/>
        <c:lblAlgn val="ctr"/>
        <c:lblOffset val="100"/>
        <c:noMultiLvlLbl val="0"/>
      </c:catAx>
      <c:valAx>
        <c:axId val="1151033247"/>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151028255"/>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8"/>
              <c:layout>
                <c:manualLayout>
                  <c:x val="-3.4167597765363128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B0-4F58-90A2-CCDF7D907C5E}"/>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13081</c:v>
                </c:pt>
                <c:pt idx="1">
                  <c:v>13064</c:v>
                </c:pt>
                <c:pt idx="2">
                  <c:v>13254</c:v>
                </c:pt>
                <c:pt idx="3">
                  <c:v>13321</c:v>
                </c:pt>
                <c:pt idx="4">
                  <c:v>13321</c:v>
                </c:pt>
                <c:pt idx="5">
                  <c:v>13398</c:v>
                </c:pt>
                <c:pt idx="6">
                  <c:v>13524</c:v>
                </c:pt>
                <c:pt idx="7">
                  <c:v>13335</c:v>
                </c:pt>
                <c:pt idx="8">
                  <c:v>12971</c:v>
                </c:pt>
                <c:pt idx="9">
                  <c:v>13202</c:v>
                </c:pt>
                <c:pt idx="10">
                  <c:v>13009</c:v>
                </c:pt>
                <c:pt idx="11">
                  <c:v>13374</c:v>
                </c:pt>
                <c:pt idx="12">
                  <c:v>13306</c:v>
                </c:pt>
              </c:numCache>
            </c:numRef>
          </c:val>
          <c:smooth val="0"/>
          <c:extLst>
            <c:ext xmlns:c16="http://schemas.microsoft.com/office/drawing/2014/chart" uri="{C3380CC4-5D6E-409C-BE32-E72D297353CC}">
              <c16:uniqueId val="{00000003-02AA-4BB5-B4BD-8C5ECD2DD689}"/>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4184401530814236E-2"/>
                  <c:y val="-0.10855085971396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B0-4F58-90A2-CCDF7D907C5E}"/>
                </c:ext>
              </c:extLst>
            </c:dLbl>
            <c:dLbl>
              <c:idx val="1"/>
              <c:layout>
                <c:manualLayout>
                  <c:x val="-3.5620111731843575E-2"/>
                  <c:y val="-0.10855085971396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B0-4F58-90A2-CCDF7D907C5E}"/>
                </c:ext>
              </c:extLst>
            </c:dLbl>
            <c:dLbl>
              <c:idx val="2"/>
              <c:layout>
                <c:manualLayout>
                  <c:x val="-3.4983240223463725E-2"/>
                  <c:y val="-0.10855085971396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B0-4F58-90A2-CCDF7D907C5E}"/>
                </c:ext>
              </c:extLst>
            </c:dLbl>
            <c:dLbl>
              <c:idx val="3"/>
              <c:layout>
                <c:manualLayout>
                  <c:x val="-3.4000000000000002E-2"/>
                  <c:y val="-0.108550859713964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B0-4F58-90A2-CCDF7D907C5E}"/>
                </c:ext>
              </c:extLst>
            </c:dLbl>
            <c:dLbl>
              <c:idx val="4"/>
              <c:layout>
                <c:manualLayout>
                  <c:x val="-3.5173184357541978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B0-4F58-90A2-CCDF7D907C5E}"/>
                </c:ext>
              </c:extLst>
            </c:dLbl>
            <c:dLbl>
              <c:idx val="5"/>
              <c:layout>
                <c:manualLayout>
                  <c:x val="-3.5553072625698325E-2"/>
                  <c:y val="-0.10446922706090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B0-4F58-90A2-CCDF7D907C5E}"/>
                </c:ext>
              </c:extLst>
            </c:dLbl>
            <c:dLbl>
              <c:idx val="6"/>
              <c:layout>
                <c:manualLayout>
                  <c:x val="-3.5536356838076807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B0-4F58-90A2-CCDF7D907C5E}"/>
                </c:ext>
              </c:extLst>
            </c:dLbl>
            <c:dLbl>
              <c:idx val="7"/>
              <c:layout>
                <c:manualLayout>
                  <c:x val="-3.5223507676065628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B0-4F58-90A2-CCDF7D907C5E}"/>
                </c:ext>
              </c:extLst>
            </c:dLbl>
            <c:dLbl>
              <c:idx val="8"/>
              <c:layout>
                <c:manualLayout>
                  <c:x val="-3.5413451810143923E-2"/>
                  <c:y val="-9.2224329101719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B0-4F58-90A2-CCDF7D907C5E}"/>
                </c:ext>
              </c:extLst>
            </c:dLbl>
            <c:dLbl>
              <c:idx val="11"/>
              <c:layout>
                <c:manualLayout>
                  <c:x val="-3.564245810055866E-2"/>
                  <c:y val="-9.2224329101719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B0-4F58-90A2-CCDF7D907C5E}"/>
                </c:ext>
              </c:extLst>
            </c:dLbl>
            <c:dLbl>
              <c:idx val="12"/>
              <c:layout>
                <c:manualLayout>
                  <c:x val="-2.7481458672414714E-2"/>
                  <c:y val="-9.2224329101719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B0-4F58-90A2-CCDF7D907C5E}"/>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Nov</c:v>
                  </c:pt>
                  <c:pt idx="1">
                    <c:v>Dic</c:v>
                  </c:pt>
                  <c:pt idx="2">
                    <c:v>Ene</c:v>
                  </c:pt>
                  <c:pt idx="3">
                    <c:v>Feb</c:v>
                  </c:pt>
                  <c:pt idx="4">
                    <c:v>Mar</c:v>
                  </c:pt>
                  <c:pt idx="5">
                    <c:v>Abr</c:v>
                  </c:pt>
                  <c:pt idx="6">
                    <c:v>May</c:v>
                  </c:pt>
                  <c:pt idx="7">
                    <c:v>Jun</c:v>
                  </c:pt>
                  <c:pt idx="8">
                    <c:v>Jul</c:v>
                  </c:pt>
                  <c:pt idx="9">
                    <c:v>Ago</c:v>
                  </c:pt>
                  <c:pt idx="10">
                    <c:v>Sep</c:v>
                  </c:pt>
                  <c:pt idx="11">
                    <c:v>Oct</c:v>
                  </c:pt>
                  <c:pt idx="12">
                    <c:v>Nov</c:v>
                  </c:pt>
                </c:lvl>
                <c:lvl>
                  <c:pt idx="0">
                    <c:v>28,705</c:v>
                  </c:pt>
                  <c:pt idx="1">
                    <c:v>28,652</c:v>
                  </c:pt>
                  <c:pt idx="2">
                    <c:v>28,827</c:v>
                  </c:pt>
                  <c:pt idx="3">
                    <c:v>28,852</c:v>
                  </c:pt>
                  <c:pt idx="4">
                    <c:v>28,994</c:v>
                  </c:pt>
                  <c:pt idx="5">
                    <c:v>29,083</c:v>
                  </c:pt>
                  <c:pt idx="6">
                    <c:v>29,229</c:v>
                  </c:pt>
                  <c:pt idx="7">
                    <c:v>29,182</c:v>
                  </c:pt>
                  <c:pt idx="8">
                    <c:v>29,407</c:v>
                  </c:pt>
                  <c:pt idx="9">
                    <c:v>29,758</c:v>
                  </c:pt>
                  <c:pt idx="10">
                    <c:v>29,663</c:v>
                  </c:pt>
                  <c:pt idx="11">
                    <c:v>29,743</c:v>
                  </c:pt>
                  <c:pt idx="12">
                    <c:v>29,539</c:v>
                  </c:pt>
                </c:lvl>
              </c:multiLvlStrCache>
            </c:multiLvlStrRef>
          </c:cat>
          <c:val>
            <c:numRef>
              <c:f>'Pág-11-Grá-CPP'!$G$8:$G$20</c:f>
              <c:numCache>
                <c:formatCode>#,##0</c:formatCode>
                <c:ptCount val="13"/>
                <c:pt idx="0">
                  <c:v>15624</c:v>
                </c:pt>
                <c:pt idx="1">
                  <c:v>15588</c:v>
                </c:pt>
                <c:pt idx="2">
                  <c:v>15573</c:v>
                </c:pt>
                <c:pt idx="3">
                  <c:v>15531</c:v>
                </c:pt>
                <c:pt idx="4">
                  <c:v>15673</c:v>
                </c:pt>
                <c:pt idx="5">
                  <c:v>15685</c:v>
                </c:pt>
                <c:pt idx="6">
                  <c:v>15705</c:v>
                </c:pt>
                <c:pt idx="7">
                  <c:v>15847</c:v>
                </c:pt>
                <c:pt idx="8">
                  <c:v>16436</c:v>
                </c:pt>
                <c:pt idx="9">
                  <c:v>16556</c:v>
                </c:pt>
                <c:pt idx="10">
                  <c:v>16654</c:v>
                </c:pt>
                <c:pt idx="11">
                  <c:v>16369</c:v>
                </c:pt>
                <c:pt idx="12">
                  <c:v>16233</c:v>
                </c:pt>
              </c:numCache>
            </c:numRef>
          </c:val>
          <c:smooth val="0"/>
          <c:extLst>
            <c:ext xmlns:c16="http://schemas.microsoft.com/office/drawing/2014/chart" uri="{C3380CC4-5D6E-409C-BE32-E72D297353CC}">
              <c16:uniqueId val="{00000004-02AA-4BB5-B4BD-8C5ECD2DD689}"/>
            </c:ext>
          </c:extLst>
        </c:ser>
        <c:dLbls>
          <c:showLegendKey val="0"/>
          <c:showVal val="0"/>
          <c:showCatName val="0"/>
          <c:showSerName val="0"/>
          <c:showPercent val="0"/>
          <c:showBubbleSize val="0"/>
        </c:dLbls>
        <c:marker val="1"/>
        <c:smooth val="0"/>
        <c:axId val="1151055295"/>
        <c:axId val="1151053631"/>
      </c:lineChart>
      <c:catAx>
        <c:axId val="1151055295"/>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151053631"/>
        <c:crosses val="autoZero"/>
        <c:auto val="1"/>
        <c:lblAlgn val="ctr"/>
        <c:lblOffset val="100"/>
        <c:noMultiLvlLbl val="0"/>
      </c:catAx>
      <c:valAx>
        <c:axId val="1151053631"/>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151055295"/>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11127360487349321"/>
          <c:y val="3.844391284848421E-2"/>
          <c:w val="0.81646540003442514"/>
          <c:h val="0.79657952582100089"/>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E97B-4DC2-B037-C8CBC1124BC6}"/>
              </c:ext>
            </c:extLst>
          </c:dPt>
          <c:dPt>
            <c:idx val="1"/>
            <c:bubble3D val="0"/>
            <c:spPr>
              <a:solidFill>
                <a:srgbClr val="FF0000"/>
              </a:solidFill>
            </c:spPr>
            <c:extLst>
              <c:ext xmlns:c16="http://schemas.microsoft.com/office/drawing/2014/chart" uri="{C3380CC4-5D6E-409C-BE32-E72D297353CC}">
                <c16:uniqueId val="{00000003-E97B-4DC2-B037-C8CBC1124BC6}"/>
              </c:ext>
            </c:extLst>
          </c:dPt>
          <c:dPt>
            <c:idx val="2"/>
            <c:bubble3D val="0"/>
            <c:spPr>
              <a:solidFill>
                <a:srgbClr val="FFC000"/>
              </a:solidFill>
            </c:spPr>
            <c:extLst>
              <c:ext xmlns:c16="http://schemas.microsoft.com/office/drawing/2014/chart" uri="{C3380CC4-5D6E-409C-BE32-E72D297353CC}">
                <c16:uniqueId val="{00000004-E97B-4DC2-B037-C8CBC1124BC6}"/>
              </c:ext>
            </c:extLst>
          </c:dPt>
          <c:dLbls>
            <c:dLbl>
              <c:idx val="0"/>
              <c:layout>
                <c:manualLayout>
                  <c:x val="3.0332483728551272E-2"/>
                  <c:y val="6.761962447001817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E97B-4DC2-B037-C8CBC1124BC6}"/>
                </c:ext>
              </c:extLst>
            </c:dLbl>
            <c:dLbl>
              <c:idx val="1"/>
              <c:layout>
                <c:manualLayout>
                  <c:x val="2.0187861271676301E-2"/>
                  <c:y val="-8.783447033012496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E97B-4DC2-B037-C8CBC1124BC6}"/>
                </c:ext>
              </c:extLst>
            </c:dLbl>
            <c:dLbl>
              <c:idx val="2"/>
              <c:layout>
                <c:manualLayout>
                  <c:x val="0.17597173546948244"/>
                  <c:y val="-7.07569918071368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97B-4DC2-B037-C8CBC1124BC6}"/>
                </c:ext>
              </c:extLst>
            </c:dLbl>
            <c:numFmt formatCode="0.00%" sourceLinked="0"/>
            <c:spPr>
              <a:noFill/>
              <a:ln>
                <a:noFill/>
              </a:ln>
              <a:effectLst/>
            </c:spPr>
            <c:txPr>
              <a:bodyPr wrap="square" lIns="38100" tIns="19050" rIns="38100" bIns="19050" anchor="ctr">
                <a:spAutoFit/>
              </a:bodyPr>
              <a:lstStyle/>
              <a:p>
                <a:pPr>
                  <a:defRPr sz="10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257</c:v>
                </c:pt>
                <c:pt idx="1">
                  <c:v>14</c:v>
                </c:pt>
                <c:pt idx="2">
                  <c:v>13</c:v>
                </c:pt>
              </c:numCache>
            </c:numRef>
          </c:val>
          <c:extLst>
            <c:ext xmlns:c16="http://schemas.microsoft.com/office/drawing/2014/chart" uri="{C3380CC4-5D6E-409C-BE32-E72D297353CC}">
              <c16:uniqueId val="{00000001-E97B-4DC2-B037-C8CBC1124BC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9"/>
            <c:invertIfNegative val="0"/>
            <c:bubble3D val="0"/>
            <c:spPr>
              <a:solidFill>
                <a:srgbClr val="336600"/>
              </a:solidFill>
            </c:spPr>
            <c:extLst>
              <c:ext xmlns:c16="http://schemas.microsoft.com/office/drawing/2014/chart" uri="{C3380CC4-5D6E-409C-BE32-E72D297353CC}">
                <c16:uniqueId val="{00000034-D5FA-4764-AB60-D7AB29E82B44}"/>
              </c:ext>
            </c:extLst>
          </c:dPt>
          <c:dPt>
            <c:idx val="20"/>
            <c:invertIfNegative val="0"/>
            <c:bubble3D val="0"/>
            <c:spPr>
              <a:solidFill>
                <a:srgbClr val="336600"/>
              </a:solidFill>
            </c:spPr>
            <c:extLst>
              <c:ext xmlns:c16="http://schemas.microsoft.com/office/drawing/2014/chart" uri="{C3380CC4-5D6E-409C-BE32-E72D297353CC}">
                <c16:uniqueId val="{00000019-8F1C-430A-8A70-758C9AFF0328}"/>
              </c:ext>
            </c:extLst>
          </c:dPt>
          <c:dPt>
            <c:idx val="21"/>
            <c:invertIfNegative val="0"/>
            <c:bubble3D val="0"/>
            <c:spPr>
              <a:solidFill>
                <a:srgbClr val="336600"/>
              </a:solidFill>
            </c:spPr>
            <c:extLst>
              <c:ext xmlns:c16="http://schemas.microsoft.com/office/drawing/2014/chart" uri="{C3380CC4-5D6E-409C-BE32-E72D297353CC}">
                <c16:uniqueId val="{00000018-8F1C-430A-8A70-758C9AFF0328}"/>
              </c:ext>
            </c:extLst>
          </c:dPt>
          <c:dPt>
            <c:idx val="22"/>
            <c:invertIfNegative val="0"/>
            <c:bubble3D val="0"/>
            <c:spPr>
              <a:solidFill>
                <a:srgbClr val="336600"/>
              </a:solidFill>
            </c:spPr>
            <c:extLst>
              <c:ext xmlns:c16="http://schemas.microsoft.com/office/drawing/2014/chart" uri="{C3380CC4-5D6E-409C-BE32-E72D297353CC}">
                <c16:uniqueId val="{00000017-8F1C-430A-8A70-758C9AFF0328}"/>
              </c:ext>
            </c:extLst>
          </c:dPt>
          <c:dPt>
            <c:idx val="23"/>
            <c:invertIfNegative val="0"/>
            <c:bubble3D val="0"/>
            <c:spPr>
              <a:solidFill>
                <a:srgbClr val="336600"/>
              </a:solidFill>
            </c:spPr>
            <c:extLst>
              <c:ext xmlns:c16="http://schemas.microsoft.com/office/drawing/2014/chart" uri="{C3380CC4-5D6E-409C-BE32-E72D297353CC}">
                <c16:uniqueId val="{00000016-8F1C-430A-8A70-758C9AFF0328}"/>
              </c:ext>
            </c:extLst>
          </c:dPt>
          <c:dPt>
            <c:idx val="24"/>
            <c:invertIfNegative val="0"/>
            <c:bubble3D val="0"/>
            <c:spPr>
              <a:solidFill>
                <a:srgbClr val="336600"/>
              </a:solidFill>
            </c:spPr>
            <c:extLst>
              <c:ext xmlns:c16="http://schemas.microsoft.com/office/drawing/2014/chart" uri="{C3380CC4-5D6E-409C-BE32-E72D297353CC}">
                <c16:uniqueId val="{00000015-8F1C-430A-8A70-758C9AFF0328}"/>
              </c:ext>
            </c:extLst>
          </c:dPt>
          <c:dPt>
            <c:idx val="25"/>
            <c:invertIfNegative val="0"/>
            <c:bubble3D val="0"/>
            <c:spPr>
              <a:solidFill>
                <a:srgbClr val="336600"/>
              </a:solidFill>
            </c:spPr>
            <c:extLst>
              <c:ext xmlns:c16="http://schemas.microsoft.com/office/drawing/2014/chart" uri="{C3380CC4-5D6E-409C-BE32-E72D297353CC}">
                <c16:uniqueId val="{00000014-8F1C-430A-8A70-758C9AFF0328}"/>
              </c:ext>
            </c:extLst>
          </c:dPt>
          <c:dPt>
            <c:idx val="26"/>
            <c:invertIfNegative val="0"/>
            <c:bubble3D val="0"/>
            <c:spPr>
              <a:solidFill>
                <a:srgbClr val="336600"/>
              </a:solidFill>
            </c:spPr>
            <c:extLst>
              <c:ext xmlns:c16="http://schemas.microsoft.com/office/drawing/2014/chart" uri="{C3380CC4-5D6E-409C-BE32-E72D297353CC}">
                <c16:uniqueId val="{00000013-8F1C-430A-8A70-758C9AFF0328}"/>
              </c:ext>
            </c:extLst>
          </c:dPt>
          <c:dPt>
            <c:idx val="27"/>
            <c:invertIfNegative val="0"/>
            <c:bubble3D val="0"/>
            <c:spPr>
              <a:solidFill>
                <a:srgbClr val="336600"/>
              </a:solidFill>
            </c:spPr>
            <c:extLst>
              <c:ext xmlns:c16="http://schemas.microsoft.com/office/drawing/2014/chart" uri="{C3380CC4-5D6E-409C-BE32-E72D297353CC}">
                <c16:uniqueId val="{00000012-8F1C-430A-8A70-758C9AFF0328}"/>
              </c:ext>
            </c:extLst>
          </c:dPt>
          <c:dPt>
            <c:idx val="28"/>
            <c:invertIfNegative val="0"/>
            <c:bubble3D val="0"/>
            <c:spPr>
              <a:solidFill>
                <a:srgbClr val="336600"/>
              </a:solidFill>
            </c:spPr>
            <c:extLst>
              <c:ext xmlns:c16="http://schemas.microsoft.com/office/drawing/2014/chart" uri="{C3380CC4-5D6E-409C-BE32-E72D297353CC}">
                <c16:uniqueId val="{00000011-8F1C-430A-8A70-758C9AFF0328}"/>
              </c:ext>
            </c:extLst>
          </c:dPt>
          <c:dPt>
            <c:idx val="29"/>
            <c:invertIfNegative val="0"/>
            <c:bubble3D val="0"/>
            <c:spPr>
              <a:solidFill>
                <a:srgbClr val="336600"/>
              </a:solidFill>
            </c:spPr>
            <c:extLst>
              <c:ext xmlns:c16="http://schemas.microsoft.com/office/drawing/2014/chart" uri="{C3380CC4-5D6E-409C-BE32-E72D297353CC}">
                <c16:uniqueId val="{00000010-8F1C-430A-8A70-758C9AFF0328}"/>
              </c:ext>
            </c:extLst>
          </c:dPt>
          <c:dPt>
            <c:idx val="30"/>
            <c:invertIfNegative val="0"/>
            <c:bubble3D val="0"/>
            <c:spPr>
              <a:solidFill>
                <a:srgbClr val="336600"/>
              </a:solidFill>
            </c:spPr>
            <c:extLst>
              <c:ext xmlns:c16="http://schemas.microsoft.com/office/drawing/2014/chart" uri="{C3380CC4-5D6E-409C-BE32-E72D297353CC}">
                <c16:uniqueId val="{0000000F-8F1C-430A-8A70-758C9AFF0328}"/>
              </c:ext>
            </c:extLst>
          </c:dPt>
          <c:dPt>
            <c:idx val="31"/>
            <c:invertIfNegative val="0"/>
            <c:bubble3D val="0"/>
            <c:spPr>
              <a:solidFill>
                <a:srgbClr val="336600"/>
              </a:solidFill>
            </c:spPr>
            <c:extLst>
              <c:ext xmlns:c16="http://schemas.microsoft.com/office/drawing/2014/chart" uri="{C3380CC4-5D6E-409C-BE32-E72D297353CC}">
                <c16:uniqueId val="{0000000E-8F1C-430A-8A70-758C9AFF0328}"/>
              </c:ext>
            </c:extLst>
          </c:dPt>
          <c:dPt>
            <c:idx val="32"/>
            <c:invertIfNegative val="0"/>
            <c:bubble3D val="0"/>
            <c:spPr>
              <a:solidFill>
                <a:srgbClr val="336600"/>
              </a:solidFill>
            </c:spPr>
            <c:extLst>
              <c:ext xmlns:c16="http://schemas.microsoft.com/office/drawing/2014/chart" uri="{C3380CC4-5D6E-409C-BE32-E72D297353CC}">
                <c16:uniqueId val="{0000000D-8F1C-430A-8A70-758C9AFF0328}"/>
              </c:ext>
            </c:extLst>
          </c:dPt>
          <c:dPt>
            <c:idx val="33"/>
            <c:invertIfNegative val="0"/>
            <c:bubble3D val="0"/>
            <c:spPr>
              <a:solidFill>
                <a:srgbClr val="336600"/>
              </a:solidFill>
            </c:spPr>
            <c:extLst>
              <c:ext xmlns:c16="http://schemas.microsoft.com/office/drawing/2014/chart" uri="{C3380CC4-5D6E-409C-BE32-E72D297353CC}">
                <c16:uniqueId val="{0000000C-8F1C-430A-8A70-758C9AFF0328}"/>
              </c:ext>
            </c:extLst>
          </c:dPt>
          <c:dPt>
            <c:idx val="34"/>
            <c:invertIfNegative val="0"/>
            <c:bubble3D val="0"/>
            <c:spPr>
              <a:solidFill>
                <a:srgbClr val="336600"/>
              </a:solidFill>
            </c:spPr>
            <c:extLst>
              <c:ext xmlns:c16="http://schemas.microsoft.com/office/drawing/2014/chart" uri="{C3380CC4-5D6E-409C-BE32-E72D297353CC}">
                <c16:uniqueId val="{0000000B-8F1C-430A-8A70-758C9AFF0328}"/>
              </c:ext>
            </c:extLst>
          </c:dPt>
          <c:dPt>
            <c:idx val="35"/>
            <c:invertIfNegative val="0"/>
            <c:bubble3D val="0"/>
            <c:spPr>
              <a:solidFill>
                <a:srgbClr val="336600"/>
              </a:solidFill>
            </c:spPr>
            <c:extLst>
              <c:ext xmlns:c16="http://schemas.microsoft.com/office/drawing/2014/chart" uri="{C3380CC4-5D6E-409C-BE32-E72D297353CC}">
                <c16:uniqueId val="{0000000A-8F1C-430A-8A70-758C9AFF0328}"/>
              </c:ext>
            </c:extLst>
          </c:dPt>
          <c:dPt>
            <c:idx val="36"/>
            <c:invertIfNegative val="0"/>
            <c:bubble3D val="0"/>
            <c:spPr>
              <a:solidFill>
                <a:srgbClr val="336600"/>
              </a:solidFill>
            </c:spPr>
            <c:extLst>
              <c:ext xmlns:c16="http://schemas.microsoft.com/office/drawing/2014/chart" uri="{C3380CC4-5D6E-409C-BE32-E72D297353CC}">
                <c16:uniqueId val="{00000009-8F1C-430A-8A70-758C9AFF0328}"/>
              </c:ext>
            </c:extLst>
          </c:dPt>
          <c:dPt>
            <c:idx val="37"/>
            <c:invertIfNegative val="0"/>
            <c:bubble3D val="0"/>
            <c:spPr>
              <a:solidFill>
                <a:srgbClr val="336600"/>
              </a:solidFill>
            </c:spPr>
            <c:extLst>
              <c:ext xmlns:c16="http://schemas.microsoft.com/office/drawing/2014/chart" uri="{C3380CC4-5D6E-409C-BE32-E72D297353CC}">
                <c16:uniqueId val="{00000008-8F1C-430A-8A70-758C9AFF0328}"/>
              </c:ext>
            </c:extLst>
          </c:dPt>
          <c:dPt>
            <c:idx val="38"/>
            <c:invertIfNegative val="0"/>
            <c:bubble3D val="0"/>
            <c:spPr>
              <a:solidFill>
                <a:srgbClr val="336600"/>
              </a:solidFill>
            </c:spPr>
            <c:extLst>
              <c:ext xmlns:c16="http://schemas.microsoft.com/office/drawing/2014/chart" uri="{C3380CC4-5D6E-409C-BE32-E72D297353CC}">
                <c16:uniqueId val="{00000007-8F1C-430A-8A70-758C9AFF0328}"/>
              </c:ext>
            </c:extLst>
          </c:dPt>
          <c:dPt>
            <c:idx val="39"/>
            <c:invertIfNegative val="0"/>
            <c:bubble3D val="0"/>
            <c:spPr>
              <a:solidFill>
                <a:srgbClr val="336600"/>
              </a:solidFill>
            </c:spPr>
            <c:extLst>
              <c:ext xmlns:c16="http://schemas.microsoft.com/office/drawing/2014/chart" uri="{C3380CC4-5D6E-409C-BE32-E72D297353CC}">
                <c16:uniqueId val="{00000006-8F1C-430A-8A70-758C9AFF0328}"/>
              </c:ext>
            </c:extLst>
          </c:dPt>
          <c:dPt>
            <c:idx val="40"/>
            <c:invertIfNegative val="0"/>
            <c:bubble3D val="0"/>
            <c:spPr>
              <a:solidFill>
                <a:srgbClr val="336600"/>
              </a:solidFill>
            </c:spPr>
            <c:extLst>
              <c:ext xmlns:c16="http://schemas.microsoft.com/office/drawing/2014/chart" uri="{C3380CC4-5D6E-409C-BE32-E72D297353CC}">
                <c16:uniqueId val="{00000005-8F1C-430A-8A70-758C9AFF0328}"/>
              </c:ext>
            </c:extLst>
          </c:dPt>
          <c:dPt>
            <c:idx val="41"/>
            <c:invertIfNegative val="0"/>
            <c:bubble3D val="0"/>
            <c:spPr>
              <a:solidFill>
                <a:srgbClr val="336600"/>
              </a:solidFill>
            </c:spPr>
            <c:extLst>
              <c:ext xmlns:c16="http://schemas.microsoft.com/office/drawing/2014/chart" uri="{C3380CC4-5D6E-409C-BE32-E72D297353CC}">
                <c16:uniqueId val="{00000004-8F1C-430A-8A70-758C9AFF0328}"/>
              </c:ext>
            </c:extLst>
          </c:dPt>
          <c:dPt>
            <c:idx val="42"/>
            <c:invertIfNegative val="0"/>
            <c:bubble3D val="0"/>
            <c:spPr>
              <a:solidFill>
                <a:srgbClr val="336600"/>
              </a:solidFill>
            </c:spPr>
            <c:extLst>
              <c:ext xmlns:c16="http://schemas.microsoft.com/office/drawing/2014/chart" uri="{C3380CC4-5D6E-409C-BE32-E72D297353CC}">
                <c16:uniqueId val="{00000003-8F1C-430A-8A70-758C9AFF0328}"/>
              </c:ext>
            </c:extLst>
          </c:dPt>
          <c:dPt>
            <c:idx val="43"/>
            <c:invertIfNegative val="0"/>
            <c:bubble3D val="0"/>
            <c:spPr>
              <a:solidFill>
                <a:srgbClr val="336600"/>
              </a:solidFill>
            </c:spPr>
            <c:extLst>
              <c:ext xmlns:c16="http://schemas.microsoft.com/office/drawing/2014/chart" uri="{C3380CC4-5D6E-409C-BE32-E72D297353CC}">
                <c16:uniqueId val="{00000002-8F1C-430A-8A70-758C9AFF0328}"/>
              </c:ext>
            </c:extLst>
          </c:dPt>
          <c:dPt>
            <c:idx val="44"/>
            <c:invertIfNegative val="0"/>
            <c:bubble3D val="0"/>
            <c:spPr>
              <a:solidFill>
                <a:srgbClr val="336600"/>
              </a:solidFill>
            </c:spPr>
            <c:extLst>
              <c:ext xmlns:c16="http://schemas.microsoft.com/office/drawing/2014/chart" uri="{C3380CC4-5D6E-409C-BE32-E72D297353CC}">
                <c16:uniqueId val="{00000001-8F1C-430A-8A70-758C9AFF0328}"/>
              </c:ext>
            </c:extLst>
          </c:dPt>
          <c:dPt>
            <c:idx val="45"/>
            <c:invertIfNegative val="0"/>
            <c:bubble3D val="0"/>
            <c:spPr>
              <a:solidFill>
                <a:srgbClr val="336600"/>
              </a:solidFill>
            </c:spPr>
            <c:extLst>
              <c:ext xmlns:c16="http://schemas.microsoft.com/office/drawing/2014/chart" uri="{C3380CC4-5D6E-409C-BE32-E72D297353CC}">
                <c16:uniqueId val="{00000000-8F1C-430A-8A70-758C9AFF0328}"/>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Puebla</c:v>
                </c:pt>
                <c:pt idx="3">
                  <c:v>Morelos</c:v>
                </c:pt>
                <c:pt idx="4">
                  <c:v>Durango</c:v>
                </c:pt>
                <c:pt idx="5">
                  <c:v>Chihuahua</c:v>
                </c:pt>
                <c:pt idx="6">
                  <c:v>Tabasco</c:v>
                </c:pt>
                <c:pt idx="7">
                  <c:v>Coahuila de Zaragoza</c:v>
                </c:pt>
                <c:pt idx="8">
                  <c:v>Hidalgo</c:v>
                </c:pt>
                <c:pt idx="9">
                  <c:v>Guanajuato</c:v>
                </c:pt>
                <c:pt idx="10">
                  <c:v>Nayarit</c:v>
                </c:pt>
                <c:pt idx="11">
                  <c:v>Quintana Roo</c:v>
                </c:pt>
                <c:pt idx="12">
                  <c:v>Nuevo León</c:v>
                </c:pt>
                <c:pt idx="13">
                  <c:v>Chiapas</c:v>
                </c:pt>
                <c:pt idx="14">
                  <c:v>Veracruz de Ignacio de la Llave</c:v>
                </c:pt>
                <c:pt idx="15">
                  <c:v>Aguascalientes</c:v>
                </c:pt>
                <c:pt idx="16">
                  <c:v>Guerrero</c:v>
                </c:pt>
                <c:pt idx="17">
                  <c:v>Jalisco</c:v>
                </c:pt>
                <c:pt idx="18">
                  <c:v>Zacatecas</c:v>
                </c:pt>
                <c:pt idx="19">
                  <c:v>Tlaxcala</c:v>
                </c:pt>
                <c:pt idx="20">
                  <c:v>Oaxaca</c:v>
                </c:pt>
                <c:pt idx="21">
                  <c:v>CEFERESO No. 8 Nor-Poniente</c:v>
                </c:pt>
                <c:pt idx="22">
                  <c:v>CEFERESO No. 1 Altiplano</c:v>
                </c:pt>
                <c:pt idx="23">
                  <c:v>CEFERESO No. 7 Nor-Noroeste</c:v>
                </c:pt>
                <c:pt idx="24">
                  <c:v>CEFEREPSI</c:v>
                </c:pt>
                <c:pt idx="25">
                  <c:v>CEFERESO No. 11 CPS Sonora</c:v>
                </c:pt>
                <c:pt idx="26">
                  <c:v>Baja California Sur</c:v>
                </c:pt>
                <c:pt idx="27">
                  <c:v>CEFERESO No. 12 CPS Guanajuato</c:v>
                </c:pt>
                <c:pt idx="28">
                  <c:v>Querétaro</c:v>
                </c:pt>
                <c:pt idx="29">
                  <c:v>San Luis Potosí</c:v>
                </c:pt>
                <c:pt idx="30">
                  <c:v>Centro Penitenciario Federal 18 CPS Coahuila</c:v>
                </c:pt>
                <c:pt idx="31">
                  <c:v>CEFERESO No. 14 CPS Durango</c:v>
                </c:pt>
                <c:pt idx="32">
                  <c:v>Campeche</c:v>
                </c:pt>
                <c:pt idx="33">
                  <c:v>CEFERESO No. 13 CPS Oaxaca</c:v>
                </c:pt>
                <c:pt idx="34">
                  <c:v>CEFERESO No. 15 CPS Chiapas</c:v>
                </c:pt>
                <c:pt idx="35">
                  <c:v>CEFERESO No. 4 Noroeste</c:v>
                </c:pt>
                <c:pt idx="36">
                  <c:v>CEFERESO No. 17 CPS Michoacán</c:v>
                </c:pt>
                <c:pt idx="37">
                  <c:v>CEFERESO No. 5 Oriente</c:v>
                </c:pt>
                <c:pt idx="38">
                  <c:v>CEFERESO No. 16 CPS Femenil Morelos</c:v>
                </c:pt>
                <c:pt idx="39">
                  <c:v>Michoacán de Ocampo</c:v>
                </c:pt>
                <c:pt idx="40">
                  <c:v>Yucatán</c:v>
                </c:pt>
                <c:pt idx="41">
                  <c:v>Ciudad de México</c:v>
                </c:pt>
                <c:pt idx="42">
                  <c:v>Colima</c:v>
                </c:pt>
                <c:pt idx="43">
                  <c:v>Sinaloa</c:v>
                </c:pt>
                <c:pt idx="44">
                  <c:v>Baja California</c:v>
                </c:pt>
                <c:pt idx="45">
                  <c:v>Tamaulipas</c:v>
                </c:pt>
              </c:strCache>
            </c:strRef>
          </c:cat>
          <c:val>
            <c:numRef>
              <c:f>'Pág-14-Grá-SP'!$B$6:$B$51</c:f>
              <c:numCache>
                <c:formatCode>#,##0</c:formatCode>
                <c:ptCount val="46"/>
                <c:pt idx="0">
                  <c:v>20441</c:v>
                </c:pt>
                <c:pt idx="1">
                  <c:v>2481</c:v>
                </c:pt>
                <c:pt idx="2">
                  <c:v>2288</c:v>
                </c:pt>
                <c:pt idx="3">
                  <c:v>1841</c:v>
                </c:pt>
                <c:pt idx="4">
                  <c:v>1599</c:v>
                </c:pt>
                <c:pt idx="5">
                  <c:v>1515</c:v>
                </c:pt>
                <c:pt idx="6">
                  <c:v>1432</c:v>
                </c:pt>
                <c:pt idx="7">
                  <c:v>1417</c:v>
                </c:pt>
                <c:pt idx="8">
                  <c:v>1295</c:v>
                </c:pt>
                <c:pt idx="9">
                  <c:v>1218</c:v>
                </c:pt>
                <c:pt idx="10">
                  <c:v>1181</c:v>
                </c:pt>
                <c:pt idx="11" formatCode="General">
                  <c:v>985</c:v>
                </c:pt>
                <c:pt idx="12" formatCode="General">
                  <c:v>927</c:v>
                </c:pt>
                <c:pt idx="13" formatCode="General">
                  <c:v>430</c:v>
                </c:pt>
                <c:pt idx="14" formatCode="General">
                  <c:v>317</c:v>
                </c:pt>
                <c:pt idx="15" formatCode="General">
                  <c:v>295</c:v>
                </c:pt>
                <c:pt idx="16" formatCode="General">
                  <c:v>274</c:v>
                </c:pt>
                <c:pt idx="17" formatCode="General">
                  <c:v>61</c:v>
                </c:pt>
                <c:pt idx="18" formatCode="General">
                  <c:v>-71</c:v>
                </c:pt>
                <c:pt idx="19" formatCode="General">
                  <c:v>-111</c:v>
                </c:pt>
                <c:pt idx="20" formatCode="General">
                  <c:v>-197</c:v>
                </c:pt>
                <c:pt idx="21" formatCode="General">
                  <c:v>-261</c:v>
                </c:pt>
                <c:pt idx="22" formatCode="General">
                  <c:v>-271</c:v>
                </c:pt>
                <c:pt idx="23" formatCode="General">
                  <c:v>-316</c:v>
                </c:pt>
                <c:pt idx="24" formatCode="General">
                  <c:v>-325</c:v>
                </c:pt>
                <c:pt idx="25" formatCode="General">
                  <c:v>-332</c:v>
                </c:pt>
                <c:pt idx="26" formatCode="General">
                  <c:v>-342</c:v>
                </c:pt>
                <c:pt idx="27" formatCode="General">
                  <c:v>-370</c:v>
                </c:pt>
                <c:pt idx="28" formatCode="General">
                  <c:v>-385</c:v>
                </c:pt>
                <c:pt idx="29" formatCode="General">
                  <c:v>-467</c:v>
                </c:pt>
                <c:pt idx="30" formatCode="General">
                  <c:v>-559</c:v>
                </c:pt>
                <c:pt idx="31" formatCode="General">
                  <c:v>-595</c:v>
                </c:pt>
                <c:pt idx="32" formatCode="General">
                  <c:v>-696</c:v>
                </c:pt>
                <c:pt idx="33" formatCode="General">
                  <c:v>-703</c:v>
                </c:pt>
                <c:pt idx="34" formatCode="General">
                  <c:v>-960</c:v>
                </c:pt>
                <c:pt idx="35" formatCode="General">
                  <c:v>-978</c:v>
                </c:pt>
                <c:pt idx="36">
                  <c:v>-1257</c:v>
                </c:pt>
                <c:pt idx="37">
                  <c:v>-1367</c:v>
                </c:pt>
                <c:pt idx="38">
                  <c:v>-1371</c:v>
                </c:pt>
                <c:pt idx="39">
                  <c:v>-1485</c:v>
                </c:pt>
                <c:pt idx="40">
                  <c:v>-1502</c:v>
                </c:pt>
                <c:pt idx="41">
                  <c:v>-1976</c:v>
                </c:pt>
                <c:pt idx="42">
                  <c:v>-2280</c:v>
                </c:pt>
                <c:pt idx="43">
                  <c:v>-2567</c:v>
                </c:pt>
                <c:pt idx="44">
                  <c:v>-2746</c:v>
                </c:pt>
                <c:pt idx="45">
                  <c:v>-2793</c:v>
                </c:pt>
              </c:numCache>
            </c:numRef>
          </c:val>
          <c:extLst>
            <c:ext xmlns:c16="http://schemas.microsoft.com/office/drawing/2014/chart" uri="{C3380CC4-5D6E-409C-BE32-E72D297353CC}">
              <c16:uniqueId val="{00000001-9571-4E5A-B9CD-EDB964595D87}"/>
            </c:ext>
          </c:extLst>
        </c:ser>
        <c:dLbls>
          <c:showLegendKey val="0"/>
          <c:showVal val="0"/>
          <c:showCatName val="0"/>
          <c:showSerName val="0"/>
          <c:showPercent val="0"/>
          <c:showBubbleSize val="0"/>
        </c:dLbls>
        <c:gapWidth val="38"/>
        <c:axId val="1392501503"/>
        <c:axId val="1392493183"/>
      </c:barChart>
      <c:catAx>
        <c:axId val="1392501503"/>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392493183"/>
        <c:crosses val="autoZero"/>
        <c:auto val="1"/>
        <c:lblAlgn val="ctr"/>
        <c:lblOffset val="100"/>
        <c:noMultiLvlLbl val="0"/>
      </c:catAx>
      <c:valAx>
        <c:axId val="1392493183"/>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39250150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Noviembre 2022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C9AAD996-BB61-A125-10D0-AEAE79130B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57150</xdr:colOff>
      <xdr:row>5</xdr:row>
      <xdr:rowOff>12700</xdr:rowOff>
    </xdr:from>
    <xdr:to>
      <xdr:col>24</xdr:col>
      <xdr:colOff>704850</xdr:colOff>
      <xdr:row>44</xdr:row>
      <xdr:rowOff>12700</xdr:rowOff>
    </xdr:to>
    <xdr:graphicFrame macro="">
      <xdr:nvGraphicFramePr>
        <xdr:cNvPr id="2" name="Gráfico 1">
          <a:extLst>
            <a:ext uri="{FF2B5EF4-FFF2-40B4-BE49-F238E27FC236}">
              <a16:creationId xmlns:a16="http://schemas.microsoft.com/office/drawing/2014/main" id="{795C1356-71E8-92E8-C5E0-3DAD72D787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xdr:colOff>
      <xdr:row>5</xdr:row>
      <xdr:rowOff>3175</xdr:rowOff>
    </xdr:from>
    <xdr:to>
      <xdr:col>24</xdr:col>
      <xdr:colOff>695325</xdr:colOff>
      <xdr:row>44</xdr:row>
      <xdr:rowOff>3175</xdr:rowOff>
    </xdr:to>
    <xdr:graphicFrame macro="">
      <xdr:nvGraphicFramePr>
        <xdr:cNvPr id="2" name="Gráfico 1">
          <a:extLst>
            <a:ext uri="{FF2B5EF4-FFF2-40B4-BE49-F238E27FC236}">
              <a16:creationId xmlns:a16="http://schemas.microsoft.com/office/drawing/2014/main" id="{607D06A9-DF73-FD7C-73D2-C2951F11C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9DF9220B-4D7C-16BF-D30B-0D47B78C7F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57150</xdr:colOff>
      <xdr:row>5</xdr:row>
      <xdr:rowOff>12700</xdr:rowOff>
    </xdr:from>
    <xdr:to>
      <xdr:col>24</xdr:col>
      <xdr:colOff>704850</xdr:colOff>
      <xdr:row>44</xdr:row>
      <xdr:rowOff>12700</xdr:rowOff>
    </xdr:to>
    <xdr:graphicFrame macro="">
      <xdr:nvGraphicFramePr>
        <xdr:cNvPr id="2" name="Gráfico 1">
          <a:extLst>
            <a:ext uri="{FF2B5EF4-FFF2-40B4-BE49-F238E27FC236}">
              <a16:creationId xmlns:a16="http://schemas.microsoft.com/office/drawing/2014/main" id="{423FAF7F-37C6-8E01-45AB-A2A39E0D77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47625</xdr:colOff>
      <xdr:row>4</xdr:row>
      <xdr:rowOff>374650</xdr:rowOff>
    </xdr:from>
    <xdr:to>
      <xdr:col>24</xdr:col>
      <xdr:colOff>695325</xdr:colOff>
      <xdr:row>43</xdr:row>
      <xdr:rowOff>266700</xdr:rowOff>
    </xdr:to>
    <xdr:graphicFrame macro="">
      <xdr:nvGraphicFramePr>
        <xdr:cNvPr id="2" name="Gráfico 1">
          <a:extLst>
            <a:ext uri="{FF2B5EF4-FFF2-40B4-BE49-F238E27FC236}">
              <a16:creationId xmlns:a16="http://schemas.microsoft.com/office/drawing/2014/main" id="{5799458B-AEEB-752B-7067-89F41C65EC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B68D0763-F247-FDF5-AB84-685D42A52C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79375</xdr:colOff>
      <xdr:row>5</xdr:row>
      <xdr:rowOff>25400</xdr:rowOff>
    </xdr:from>
    <xdr:to>
      <xdr:col>24</xdr:col>
      <xdr:colOff>727075</xdr:colOff>
      <xdr:row>44</xdr:row>
      <xdr:rowOff>28575</xdr:rowOff>
    </xdr:to>
    <xdr:graphicFrame macro="">
      <xdr:nvGraphicFramePr>
        <xdr:cNvPr id="2" name="Gráfico 1">
          <a:extLst>
            <a:ext uri="{FF2B5EF4-FFF2-40B4-BE49-F238E27FC236}">
              <a16:creationId xmlns:a16="http://schemas.microsoft.com/office/drawing/2014/main" id="{0F844A0D-D926-EF2A-0BB1-A6C478BAF1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47625</xdr:colOff>
      <xdr:row>5</xdr:row>
      <xdr:rowOff>9525</xdr:rowOff>
    </xdr:from>
    <xdr:to>
      <xdr:col>24</xdr:col>
      <xdr:colOff>695325</xdr:colOff>
      <xdr:row>44</xdr:row>
      <xdr:rowOff>12700</xdr:rowOff>
    </xdr:to>
    <xdr:graphicFrame macro="">
      <xdr:nvGraphicFramePr>
        <xdr:cNvPr id="2" name="Gráfico 1">
          <a:extLst>
            <a:ext uri="{FF2B5EF4-FFF2-40B4-BE49-F238E27FC236}">
              <a16:creationId xmlns:a16="http://schemas.microsoft.com/office/drawing/2014/main" id="{62F3F04B-6FF9-6418-F445-D65F848111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63500</xdr:colOff>
      <xdr:row>4</xdr:row>
      <xdr:rowOff>358775</xdr:rowOff>
    </xdr:from>
    <xdr:to>
      <xdr:col>24</xdr:col>
      <xdr:colOff>711200</xdr:colOff>
      <xdr:row>43</xdr:row>
      <xdr:rowOff>250825</xdr:rowOff>
    </xdr:to>
    <xdr:graphicFrame macro="">
      <xdr:nvGraphicFramePr>
        <xdr:cNvPr id="2" name="Gráfico 1">
          <a:extLst>
            <a:ext uri="{FF2B5EF4-FFF2-40B4-BE49-F238E27FC236}">
              <a16:creationId xmlns:a16="http://schemas.microsoft.com/office/drawing/2014/main" id="{8F4AC19C-8CD9-6D4A-C666-5D86D798FB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657225</xdr:colOff>
      <xdr:row>2</xdr:row>
      <xdr:rowOff>273050</xdr:rowOff>
    </xdr:from>
    <xdr:to>
      <xdr:col>11</xdr:col>
      <xdr:colOff>273050</xdr:colOff>
      <xdr:row>25</xdr:row>
      <xdr:rowOff>25400</xdr:rowOff>
    </xdr:to>
    <xdr:graphicFrame macro="">
      <xdr:nvGraphicFramePr>
        <xdr:cNvPr id="2" name="Gráfico 1">
          <a:extLst>
            <a:ext uri="{FF2B5EF4-FFF2-40B4-BE49-F238E27FC236}">
              <a16:creationId xmlns:a16="http://schemas.microsoft.com/office/drawing/2014/main" id="{30AD9685-0B0B-5905-89B5-B4DFFC7325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695325</xdr:colOff>
      <xdr:row>21</xdr:row>
      <xdr:rowOff>98425</xdr:rowOff>
    </xdr:from>
    <xdr:to>
      <xdr:col>7</xdr:col>
      <xdr:colOff>167325</xdr:colOff>
      <xdr:row>37</xdr:row>
      <xdr:rowOff>18100</xdr:rowOff>
    </xdr:to>
    <xdr:pic>
      <xdr:nvPicPr>
        <xdr:cNvPr id="4" name="Imagen 3">
          <a:extLst>
            <a:ext uri="{FF2B5EF4-FFF2-40B4-BE49-F238E27FC236}">
              <a16:creationId xmlns:a16="http://schemas.microsoft.com/office/drawing/2014/main" id="{A1F54476-E2E4-35C2-F446-F2896510FEE4}"/>
            </a:ext>
          </a:extLst>
        </xdr:cNvPr>
        <xdr:cNvPicPr>
          <a:picLocks noChangeAspect="1"/>
        </xdr:cNvPicPr>
      </xdr:nvPicPr>
      <xdr:blipFill>
        <a:blip xmlns:r="http://schemas.openxmlformats.org/officeDocument/2006/relationships" r:link="rId2"/>
        <a:stretch>
          <a:fillRect/>
        </a:stretch>
      </xdr:blipFill>
      <xdr:spPr>
        <a:xfrm>
          <a:off x="3238500" y="475615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F76A8C5B-E464-7549-15AE-93F675D1FFF1}"/>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26FFC63D-964D-3B76-DBC1-ACEB0B1C5018}"/>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79375</xdr:colOff>
      <xdr:row>4</xdr:row>
      <xdr:rowOff>374650</xdr:rowOff>
    </xdr:from>
    <xdr:to>
      <xdr:col>24</xdr:col>
      <xdr:colOff>727075</xdr:colOff>
      <xdr:row>43</xdr:row>
      <xdr:rowOff>266700</xdr:rowOff>
    </xdr:to>
    <xdr:graphicFrame macro="">
      <xdr:nvGraphicFramePr>
        <xdr:cNvPr id="2" name="Gráfico 1">
          <a:extLst>
            <a:ext uri="{FF2B5EF4-FFF2-40B4-BE49-F238E27FC236}">
              <a16:creationId xmlns:a16="http://schemas.microsoft.com/office/drawing/2014/main" id="{5D0604CF-E118-F439-661E-35ED8764A7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79375</xdr:colOff>
      <xdr:row>5</xdr:row>
      <xdr:rowOff>9525</xdr:rowOff>
    </xdr:from>
    <xdr:to>
      <xdr:col>24</xdr:col>
      <xdr:colOff>727075</xdr:colOff>
      <xdr:row>44</xdr:row>
      <xdr:rowOff>12700</xdr:rowOff>
    </xdr:to>
    <xdr:graphicFrame macro="">
      <xdr:nvGraphicFramePr>
        <xdr:cNvPr id="2" name="Gráfico 1">
          <a:extLst>
            <a:ext uri="{FF2B5EF4-FFF2-40B4-BE49-F238E27FC236}">
              <a16:creationId xmlns:a16="http://schemas.microsoft.com/office/drawing/2014/main" id="{2C352F2F-993B-9A4F-C2CB-26584D895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63500</xdr:colOff>
      <xdr:row>5</xdr:row>
      <xdr:rowOff>9525</xdr:rowOff>
    </xdr:from>
    <xdr:to>
      <xdr:col>24</xdr:col>
      <xdr:colOff>711200</xdr:colOff>
      <xdr:row>44</xdr:row>
      <xdr:rowOff>12700</xdr:rowOff>
    </xdr:to>
    <xdr:graphicFrame macro="">
      <xdr:nvGraphicFramePr>
        <xdr:cNvPr id="2" name="Gráfico 1">
          <a:extLst>
            <a:ext uri="{FF2B5EF4-FFF2-40B4-BE49-F238E27FC236}">
              <a16:creationId xmlns:a16="http://schemas.microsoft.com/office/drawing/2014/main" id="{3669682C-A9FF-27B7-1B2C-B4BF2D3C2D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0</xdr:colOff>
      <xdr:row>5</xdr:row>
      <xdr:rowOff>9525</xdr:rowOff>
    </xdr:from>
    <xdr:to>
      <xdr:col>24</xdr:col>
      <xdr:colOff>742950</xdr:colOff>
      <xdr:row>44</xdr:row>
      <xdr:rowOff>12700</xdr:rowOff>
    </xdr:to>
    <xdr:graphicFrame macro="">
      <xdr:nvGraphicFramePr>
        <xdr:cNvPr id="2" name="Gráfico 1">
          <a:extLst>
            <a:ext uri="{FF2B5EF4-FFF2-40B4-BE49-F238E27FC236}">
              <a16:creationId xmlns:a16="http://schemas.microsoft.com/office/drawing/2014/main" id="{72F0A303-3DF3-76BC-A3C1-D9D3C7A4DF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372717</xdr:colOff>
      <xdr:row>2</xdr:row>
      <xdr:rowOff>85725</xdr:rowOff>
    </xdr:from>
    <xdr:to>
      <xdr:col>11</xdr:col>
      <xdr:colOff>436217</xdr:colOff>
      <xdr:row>33</xdr:row>
      <xdr:rowOff>44450</xdr:rowOff>
    </xdr:to>
    <xdr:graphicFrame macro="">
      <xdr:nvGraphicFramePr>
        <xdr:cNvPr id="2" name="Gráfico 1">
          <a:extLst>
            <a:ext uri="{FF2B5EF4-FFF2-40B4-BE49-F238E27FC236}">
              <a16:creationId xmlns:a16="http://schemas.microsoft.com/office/drawing/2014/main" id="{BAEF23BB-D031-CFF7-CF37-D6E99C391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126828</xdr:rowOff>
    </xdr:from>
    <xdr:to>
      <xdr:col>12</xdr:col>
      <xdr:colOff>96822</xdr:colOff>
      <xdr:row>30</xdr:row>
      <xdr:rowOff>208897</xdr:rowOff>
    </xdr:to>
    <xdr:graphicFrame macro="">
      <xdr:nvGraphicFramePr>
        <xdr:cNvPr id="2" name="Gráfico 1">
          <a:extLst>
            <a:ext uri="{FF2B5EF4-FFF2-40B4-BE49-F238E27FC236}">
              <a16:creationId xmlns:a16="http://schemas.microsoft.com/office/drawing/2014/main" id="{25CAEF46-02FD-4FEA-BD34-97E491CEE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428624</xdr:colOff>
      <xdr:row>5</xdr:row>
      <xdr:rowOff>95249</xdr:rowOff>
    </xdr:from>
    <xdr:to>
      <xdr:col>10</xdr:col>
      <xdr:colOff>19050</xdr:colOff>
      <xdr:row>34</xdr:row>
      <xdr:rowOff>19049</xdr:rowOff>
    </xdr:to>
    <xdr:graphicFrame macro="">
      <xdr:nvGraphicFramePr>
        <xdr:cNvPr id="3" name="Gráfico 2">
          <a:extLst>
            <a:ext uri="{FF2B5EF4-FFF2-40B4-BE49-F238E27FC236}">
              <a16:creationId xmlns:a16="http://schemas.microsoft.com/office/drawing/2014/main" id="{ACF85FDF-84E1-CDE0-9E37-4EE37D52FB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5</xdr:row>
      <xdr:rowOff>15875</xdr:rowOff>
    </xdr:from>
    <xdr:to>
      <xdr:col>6</xdr:col>
      <xdr:colOff>552450</xdr:colOff>
      <xdr:row>32</xdr:row>
      <xdr:rowOff>88900</xdr:rowOff>
    </xdr:to>
    <xdr:graphicFrame macro="">
      <xdr:nvGraphicFramePr>
        <xdr:cNvPr id="2" name="Gráfico 1">
          <a:extLst>
            <a:ext uri="{FF2B5EF4-FFF2-40B4-BE49-F238E27FC236}">
              <a16:creationId xmlns:a16="http://schemas.microsoft.com/office/drawing/2014/main" id="{852BE093-7252-E6D9-650C-F0F77C9EEF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5</xdr:row>
      <xdr:rowOff>15875</xdr:rowOff>
    </xdr:from>
    <xdr:to>
      <xdr:col>12</xdr:col>
      <xdr:colOff>590550</xdr:colOff>
      <xdr:row>32</xdr:row>
      <xdr:rowOff>88900</xdr:rowOff>
    </xdr:to>
    <xdr:graphicFrame macro="">
      <xdr:nvGraphicFramePr>
        <xdr:cNvPr id="3" name="Gráfico 2">
          <a:extLst>
            <a:ext uri="{FF2B5EF4-FFF2-40B4-BE49-F238E27FC236}">
              <a16:creationId xmlns:a16="http://schemas.microsoft.com/office/drawing/2014/main" id="{19BD899F-1737-FC2F-5B5A-631CF43D6C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149411</xdr:colOff>
      <xdr:row>6</xdr:row>
      <xdr:rowOff>5790</xdr:rowOff>
    </xdr:from>
    <xdr:to>
      <xdr:col>6</xdr:col>
      <xdr:colOff>606611</xdr:colOff>
      <xdr:row>33</xdr:row>
      <xdr:rowOff>78816</xdr:rowOff>
    </xdr:to>
    <xdr:graphicFrame macro="">
      <xdr:nvGraphicFramePr>
        <xdr:cNvPr id="2" name="Gráfico 1">
          <a:extLst>
            <a:ext uri="{FF2B5EF4-FFF2-40B4-BE49-F238E27FC236}">
              <a16:creationId xmlns:a16="http://schemas.microsoft.com/office/drawing/2014/main" id="{978ED3F3-C6E3-4398-0E4B-E88915D5B4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413124</xdr:colOff>
      <xdr:row>6</xdr:row>
      <xdr:rowOff>16995</xdr:rowOff>
    </xdr:from>
    <xdr:to>
      <xdr:col>12</xdr:col>
      <xdr:colOff>603624</xdr:colOff>
      <xdr:row>33</xdr:row>
      <xdr:rowOff>90021</xdr:rowOff>
    </xdr:to>
    <xdr:graphicFrame macro="">
      <xdr:nvGraphicFramePr>
        <xdr:cNvPr id="3" name="Gráfico 2">
          <a:extLst>
            <a:ext uri="{FF2B5EF4-FFF2-40B4-BE49-F238E27FC236}">
              <a16:creationId xmlns:a16="http://schemas.microsoft.com/office/drawing/2014/main" id="{23E98DE3-F6BD-191D-F2FB-FF547F734F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146050</xdr:colOff>
      <xdr:row>3</xdr:row>
      <xdr:rowOff>158750</xdr:rowOff>
    </xdr:from>
    <xdr:to>
      <xdr:col>12</xdr:col>
      <xdr:colOff>152400</xdr:colOff>
      <xdr:row>28</xdr:row>
      <xdr:rowOff>133350</xdr:rowOff>
    </xdr:to>
    <xdr:graphicFrame macro="">
      <xdr:nvGraphicFramePr>
        <xdr:cNvPr id="2" name="Gráfico 1">
          <a:extLst>
            <a:ext uri="{FF2B5EF4-FFF2-40B4-BE49-F238E27FC236}">
              <a16:creationId xmlns:a16="http://schemas.microsoft.com/office/drawing/2014/main" id="{D8C43319-A5B4-0D79-BEBE-936CCD0142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136073</xdr:colOff>
      <xdr:row>3</xdr:row>
      <xdr:rowOff>362444</xdr:rowOff>
    </xdr:from>
    <xdr:to>
      <xdr:col>21</xdr:col>
      <xdr:colOff>136072</xdr:colOff>
      <xdr:row>65</xdr:row>
      <xdr:rowOff>444088</xdr:rowOff>
    </xdr:to>
    <xdr:graphicFrame macro="">
      <xdr:nvGraphicFramePr>
        <xdr:cNvPr id="2" name="Gráfico 1">
          <a:extLst>
            <a:ext uri="{FF2B5EF4-FFF2-40B4-BE49-F238E27FC236}">
              <a16:creationId xmlns:a16="http://schemas.microsoft.com/office/drawing/2014/main" id="{E706E4E8-D3BB-4DE8-B7F5-83E0EB124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272677</xdr:colOff>
      <xdr:row>3</xdr:row>
      <xdr:rowOff>130923</xdr:rowOff>
    </xdr:from>
    <xdr:to>
      <xdr:col>7</xdr:col>
      <xdr:colOff>380627</xdr:colOff>
      <xdr:row>36</xdr:row>
      <xdr:rowOff>121398</xdr:rowOff>
    </xdr:to>
    <xdr:graphicFrame macro="">
      <xdr:nvGraphicFramePr>
        <xdr:cNvPr id="2" name="Gráfico 1">
          <a:extLst>
            <a:ext uri="{FF2B5EF4-FFF2-40B4-BE49-F238E27FC236}">
              <a16:creationId xmlns:a16="http://schemas.microsoft.com/office/drawing/2014/main" id="{5EA564F2-E726-09DA-BBA1-026669EC27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235697</xdr:colOff>
      <xdr:row>3</xdr:row>
      <xdr:rowOff>108510</xdr:rowOff>
    </xdr:from>
    <xdr:to>
      <xdr:col>13</xdr:col>
      <xdr:colOff>553197</xdr:colOff>
      <xdr:row>36</xdr:row>
      <xdr:rowOff>98985</xdr:rowOff>
    </xdr:to>
    <xdr:graphicFrame macro="">
      <xdr:nvGraphicFramePr>
        <xdr:cNvPr id="3" name="Gráfico 2">
          <a:extLst>
            <a:ext uri="{FF2B5EF4-FFF2-40B4-BE49-F238E27FC236}">
              <a16:creationId xmlns:a16="http://schemas.microsoft.com/office/drawing/2014/main" id="{7D5EB683-B3EB-A5C4-E409-6094982BEC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8911D057-6165-EC39-C3D9-7B992E5C5E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289891</xdr:colOff>
      <xdr:row>5</xdr:row>
      <xdr:rowOff>21397</xdr:rowOff>
    </xdr:from>
    <xdr:to>
      <xdr:col>14</xdr:col>
      <xdr:colOff>702641</xdr:colOff>
      <xdr:row>20</xdr:row>
      <xdr:rowOff>136250</xdr:rowOff>
    </xdr:to>
    <xdr:graphicFrame macro="">
      <xdr:nvGraphicFramePr>
        <xdr:cNvPr id="2" name="Gráfico 1">
          <a:extLst>
            <a:ext uri="{FF2B5EF4-FFF2-40B4-BE49-F238E27FC236}">
              <a16:creationId xmlns:a16="http://schemas.microsoft.com/office/drawing/2014/main" id="{94B46952-4089-BD3F-B011-9E8253E6C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43208</xdr:rowOff>
    </xdr:from>
    <xdr:to>
      <xdr:col>14</xdr:col>
      <xdr:colOff>603250</xdr:colOff>
      <xdr:row>42</xdr:row>
      <xdr:rowOff>154332</xdr:rowOff>
    </xdr:to>
    <xdr:graphicFrame macro="">
      <xdr:nvGraphicFramePr>
        <xdr:cNvPr id="3" name="Gráfico 2">
          <a:extLst>
            <a:ext uri="{FF2B5EF4-FFF2-40B4-BE49-F238E27FC236}">
              <a16:creationId xmlns:a16="http://schemas.microsoft.com/office/drawing/2014/main" id="{C0CB4B63-7436-2DCE-75F9-23BF8536D7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6603C148-CD89-54BF-3881-D36B1B5020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0EF9E699-45D5-7AF2-F60C-85337B5988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143995</xdr:rowOff>
    </xdr:from>
    <xdr:to>
      <xdr:col>11</xdr:col>
      <xdr:colOff>396875</xdr:colOff>
      <xdr:row>25</xdr:row>
      <xdr:rowOff>152400</xdr:rowOff>
    </xdr:to>
    <xdr:graphicFrame macro="">
      <xdr:nvGraphicFramePr>
        <xdr:cNvPr id="2" name="Gráfico 1">
          <a:extLst>
            <a:ext uri="{FF2B5EF4-FFF2-40B4-BE49-F238E27FC236}">
              <a16:creationId xmlns:a16="http://schemas.microsoft.com/office/drawing/2014/main" id="{2D4236D0-1F0D-FFCD-7CEF-85B73C9FAB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165100</xdr:colOff>
      <xdr:row>4</xdr:row>
      <xdr:rowOff>69850</xdr:rowOff>
    </xdr:from>
    <xdr:to>
      <xdr:col>11</xdr:col>
      <xdr:colOff>571500</xdr:colOff>
      <xdr:row>71</xdr:row>
      <xdr:rowOff>44450</xdr:rowOff>
    </xdr:to>
    <xdr:graphicFrame macro="">
      <xdr:nvGraphicFramePr>
        <xdr:cNvPr id="2" name="Gráfico 1">
          <a:extLst>
            <a:ext uri="{FF2B5EF4-FFF2-40B4-BE49-F238E27FC236}">
              <a16:creationId xmlns:a16="http://schemas.microsoft.com/office/drawing/2014/main" id="{498C1011-A715-CFCC-D1B9-1937F98C2F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1F71B2A3-BC13-2D3F-A532-F47B9A8741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Noviembre'&amp;anio='2022'&amp;origen='excel'" preserveFormatting="0" connectionId="5841" xr16:uid="{8B9ACF5B-E791-4355-A971-2BA2540BA436}"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Noviembre'&amp;anio='2022'&amp;origen='excel'" preserveFormatting="0" connectionId="5851" xr16:uid="{2F6E78AA-3089-4721-861D-79CF3A245A00}"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Noviembre'&amp;anio='2022'&amp;origen='excel'" preserveFormatting="0" connectionId="5852" xr16:uid="{E0FD68C6-18A2-449F-A349-9C144C9CFE32}"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Noviembre'&amp;anio='2022'&amp;origen='excel'" preserveFormatting="0" connectionId="5853" xr16:uid="{F484B592-14D1-4AD1-8467-E99D2C26ED61}"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Noviembre'&amp;anio='2022'&amp;origen='excel'" preserveFormatting="0" connectionId="5854" xr16:uid="{95707F3B-8357-467A-9AE1-7339EB714F20}"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197" preserveFormatting="0" connectionId="5857" xr16:uid="{7C2FC387-E0E5-40AF-9A62-6C01E3BEAAD7}"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251" preserveFormatting="0" connectionId="5858" xr16:uid="{694455CB-4DDA-4432-884A-361C1F25BF6E}"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407" preserveFormatting="0" connectionId="5859" xr16:uid="{EC744AF8-73EF-4C11-9B80-FC18C9217A1F}"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430" preserveFormatting="0" connectionId="5860" xr16:uid="{D2C38C01-3437-4744-B002-1787E0FAB74A}"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437" preserveFormatting="0" connectionId="5861" xr16:uid="{DFF3008B-729A-466C-8020-4B777C45F690}"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445" preserveFormatting="0" connectionId="5862" xr16:uid="{B0425D14-5DEE-4DC3-86EC-03892FCA92A3}"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3" xr16:uid="{5635390D-C421-4A00-B16D-42478C287142}"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446" preserveFormatting="0" connectionId="5863" xr16:uid="{F8529FC4-AD62-4EA3-BEA0-57CD0CC6021D}"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470" preserveFormatting="0" connectionId="5864" xr16:uid="{0C39D60D-49A4-4535-AA8A-BAAD1E179783}"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474" preserveFormatting="0" connectionId="5865" xr16:uid="{0CC3803A-50B5-4160-8801-FB72B3FF94EB}"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653" preserveFormatting="0" connectionId="5866" xr16:uid="{C176E95F-F3DA-4A5E-A923-F1B70C59206A}"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654" preserveFormatting="0" connectionId="5868" xr16:uid="{B592E70C-A08D-4225-B51A-7C53D32ACAD7}"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655" preserveFormatting="0" connectionId="5869" xr16:uid="{013C3E7D-47A2-4184-818B-69BEA4F44110}"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660" preserveFormatting="0" connectionId="5870" xr16:uid="{047CF129-50E5-446C-A9FA-69B193FA6CA7}"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Noviembre'&amp;anio='2022'&amp;id_centro=229" preserveFormatting="0" connectionId="5871" xr16:uid="{0A17D3C6-580F-43A3-85DE-59B2CE28CD7E}"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Noviembre&amp;anio=2022&amp;origen=excel" preserveFormatting="0" connectionId="5855" xr16:uid="{737710DF-77D0-463D-967A-3576C2367678}"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AB23E45C-66F1-4889-ABD1-62A2DA95524A}"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4" xr16:uid="{A191BB45-0975-4EA0-9E83-01361150EAC4}"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Noviembre'&amp;anio='2022'&amp;origen='excel'" preserveFormatting="0" connectionId="5872" xr16:uid="{7DC5C4F8-F778-4969-8056-76A1028949CE}"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Noviembre'&amp;anio='2022'&amp;origen='excel'" preserveFormatting="0" connectionId="5873" xr16:uid="{D6CBE624-C936-42EF-AB16-FAB2CFFA9109}"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Noviembre'&amp;anio='2022'&amp;origen='excel'" preserveFormatting="0" connectionId="5874" xr16:uid="{7EB2A52C-C73C-4787-A2D1-25BB17DDE1BD}"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Noviembre'&amp;anio='2022'&amp;origen='excel'" preserveFormatting="0" connectionId="5875" xr16:uid="{FD223D64-8F03-43FD-B079-DF5DE69C67FA}"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Noviembre'&amp;anio='2022'&amp;origen='excel'" preserveFormatting="0" connectionId="5876" xr16:uid="{E534BCFD-2129-4A9F-89BC-84652C33D68F}"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Noviembre'&amp;anio='2022'&amp;origen='excel'" preserveFormatting="0" connectionId="5877" xr16:uid="{D9CD8344-5F8B-4F8A-825D-E4C045CAC3D0}"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Noviembre'&amp;anio='2022'&amp;origen='excel'" preserveFormatting="0" connectionId="5879" xr16:uid="{33CCEB51-C352-4DE8-87EE-79906310388A}"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Noviembre'&amp;anio='2022'&amp;origen='excel'" preserveFormatting="0" connectionId="5880" xr16:uid="{50786613-7B04-427B-905D-B11DF55B3304}"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Noviembre'&amp;anio='2022'&amp;origen='excel'" preserveFormatting="0" connectionId="5881" xr16:uid="{09E74F33-FB6A-4062-AF3D-FF06CF1B78E7}"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Noviembre'&amp;anio='2022'&amp;origen='excel'" preserveFormatting="0" connectionId="5882" xr16:uid="{C7447F8F-3956-452B-B276-2DA5B7A11525}"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Noviembre'&amp;anio='2022'&amp;origen='excel'" preserveFormatting="0" connectionId="5842" xr16:uid="{9B761A25-EDB7-4F94-9E3F-F0027FC85695}"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Noviembre'&amp;anio='2022'&amp;origen='excel'" preserveFormatting="0" connectionId="5883" xr16:uid="{DA812F41-6A67-4E41-9A3F-D7AD591AC4A9}"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5AFB68AD-C054-4E3C-AF84-023506104878}"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Noviembre'&amp;anio='2022'&amp;origen='excel'" preserveFormatting="0" connectionId="5845" xr16:uid="{8F076E74-34D7-4003-BDFB-26045B417282}"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Noviembre'&amp;anio='2022'&amp;origen='excel'" preserveFormatting="0" connectionId="5847" xr16:uid="{6FE1EB59-C5AE-4683-8EDF-DAA533370C35}"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Noviembre'&amp;anio='2022'&amp;origen='excel'" preserveFormatting="0" connectionId="5848" xr16:uid="{A90E0B40-C100-45F1-9F5E-ADA5858A4202}"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Noviembre'&amp;anio='2022'&amp;origen='excel'" preserveFormatting="0" connectionId="5849" xr16:uid="{B9DF461B-1240-453D-B9C3-94467F8E9845}"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Noviembre'&amp;anio='2022'&amp;origen='excel'" preserveFormatting="0" connectionId="5850" xr16:uid="{169F0068-AEB7-4EA3-BAE1-DF8CD6A122BD}"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view="pageBreakPreview" topLeftCell="A3" zoomScale="70" zoomScaleNormal="70" zoomScaleSheetLayoutView="70" zoomScalePageLayoutView="75" workbookViewId="0">
      <selection activeCell="P24" sqref="P24"/>
    </sheetView>
  </sheetViews>
  <sheetFormatPr baseColWidth="10" defaultRowHeight="15"/>
  <cols>
    <col min="1" max="14" width="10.6640625" style="1" customWidth="1"/>
    <col min="15" max="15" width="3.6640625" style="1" customWidth="1"/>
    <col min="16" max="29" width="10.6640625" style="1" customWidth="1"/>
    <col min="30" max="256" width="11.44140625" style="1"/>
    <col min="257" max="257" width="1.6640625" style="1" customWidth="1"/>
    <col min="258" max="268" width="10.6640625" style="1" customWidth="1"/>
    <col min="269" max="269" width="1.6640625" style="1" customWidth="1"/>
    <col min="270" max="285" width="10.6640625" style="1" customWidth="1"/>
    <col min="286" max="512" width="11.44140625" style="1"/>
    <col min="513" max="513" width="1.6640625" style="1" customWidth="1"/>
    <col min="514" max="524" width="10.6640625" style="1" customWidth="1"/>
    <col min="525" max="525" width="1.6640625" style="1" customWidth="1"/>
    <col min="526" max="541" width="10.6640625" style="1" customWidth="1"/>
    <col min="542" max="768" width="11.44140625" style="1"/>
    <col min="769" max="769" width="1.6640625" style="1" customWidth="1"/>
    <col min="770" max="780" width="10.6640625" style="1" customWidth="1"/>
    <col min="781" max="781" width="1.6640625" style="1" customWidth="1"/>
    <col min="782" max="797" width="10.6640625" style="1" customWidth="1"/>
    <col min="798" max="1024" width="11.44140625" style="1"/>
    <col min="1025" max="1025" width="1.6640625" style="1" customWidth="1"/>
    <col min="1026" max="1036" width="10.6640625" style="1" customWidth="1"/>
    <col min="1037" max="1037" width="1.6640625" style="1" customWidth="1"/>
    <col min="1038" max="1053" width="10.6640625" style="1" customWidth="1"/>
    <col min="1054" max="1280" width="11.44140625" style="1"/>
    <col min="1281" max="1281" width="1.6640625" style="1" customWidth="1"/>
    <col min="1282" max="1292" width="10.6640625" style="1" customWidth="1"/>
    <col min="1293" max="1293" width="1.6640625" style="1" customWidth="1"/>
    <col min="1294" max="1309" width="10.6640625" style="1" customWidth="1"/>
    <col min="1310" max="1536" width="11.44140625" style="1"/>
    <col min="1537" max="1537" width="1.6640625" style="1" customWidth="1"/>
    <col min="1538" max="1548" width="10.6640625" style="1" customWidth="1"/>
    <col min="1549" max="1549" width="1.6640625" style="1" customWidth="1"/>
    <col min="1550" max="1565" width="10.6640625" style="1" customWidth="1"/>
    <col min="1566" max="1792" width="11.44140625" style="1"/>
    <col min="1793" max="1793" width="1.6640625" style="1" customWidth="1"/>
    <col min="1794" max="1804" width="10.6640625" style="1" customWidth="1"/>
    <col min="1805" max="1805" width="1.6640625" style="1" customWidth="1"/>
    <col min="1806" max="1821" width="10.6640625" style="1" customWidth="1"/>
    <col min="1822" max="2048" width="11.44140625" style="1"/>
    <col min="2049" max="2049" width="1.6640625" style="1" customWidth="1"/>
    <col min="2050" max="2060" width="10.6640625" style="1" customWidth="1"/>
    <col min="2061" max="2061" width="1.6640625" style="1" customWidth="1"/>
    <col min="2062" max="2077" width="10.6640625" style="1" customWidth="1"/>
    <col min="2078" max="2304" width="11.44140625" style="1"/>
    <col min="2305" max="2305" width="1.6640625" style="1" customWidth="1"/>
    <col min="2306" max="2316" width="10.6640625" style="1" customWidth="1"/>
    <col min="2317" max="2317" width="1.6640625" style="1" customWidth="1"/>
    <col min="2318" max="2333" width="10.6640625" style="1" customWidth="1"/>
    <col min="2334" max="2560" width="11.44140625" style="1"/>
    <col min="2561" max="2561" width="1.6640625" style="1" customWidth="1"/>
    <col min="2562" max="2572" width="10.6640625" style="1" customWidth="1"/>
    <col min="2573" max="2573" width="1.6640625" style="1" customWidth="1"/>
    <col min="2574" max="2589" width="10.6640625" style="1" customWidth="1"/>
    <col min="2590" max="2816" width="11.44140625" style="1"/>
    <col min="2817" max="2817" width="1.6640625" style="1" customWidth="1"/>
    <col min="2818" max="2828" width="10.6640625" style="1" customWidth="1"/>
    <col min="2829" max="2829" width="1.6640625" style="1" customWidth="1"/>
    <col min="2830" max="2845" width="10.6640625" style="1" customWidth="1"/>
    <col min="2846" max="3072" width="11.44140625" style="1"/>
    <col min="3073" max="3073" width="1.6640625" style="1" customWidth="1"/>
    <col min="3074" max="3084" width="10.6640625" style="1" customWidth="1"/>
    <col min="3085" max="3085" width="1.6640625" style="1" customWidth="1"/>
    <col min="3086" max="3101" width="10.6640625" style="1" customWidth="1"/>
    <col min="3102" max="3328" width="11.44140625" style="1"/>
    <col min="3329" max="3329" width="1.6640625" style="1" customWidth="1"/>
    <col min="3330" max="3340" width="10.6640625" style="1" customWidth="1"/>
    <col min="3341" max="3341" width="1.6640625" style="1" customWidth="1"/>
    <col min="3342" max="3357" width="10.6640625" style="1" customWidth="1"/>
    <col min="3358" max="3584" width="11.44140625" style="1"/>
    <col min="3585" max="3585" width="1.6640625" style="1" customWidth="1"/>
    <col min="3586" max="3596" width="10.6640625" style="1" customWidth="1"/>
    <col min="3597" max="3597" width="1.6640625" style="1" customWidth="1"/>
    <col min="3598" max="3613" width="10.6640625" style="1" customWidth="1"/>
    <col min="3614" max="3840" width="11.44140625" style="1"/>
    <col min="3841" max="3841" width="1.6640625" style="1" customWidth="1"/>
    <col min="3842" max="3852" width="10.6640625" style="1" customWidth="1"/>
    <col min="3853" max="3853" width="1.6640625" style="1" customWidth="1"/>
    <col min="3854" max="3869" width="10.6640625" style="1" customWidth="1"/>
    <col min="3870" max="4096" width="11.44140625" style="1"/>
    <col min="4097" max="4097" width="1.6640625" style="1" customWidth="1"/>
    <col min="4098" max="4108" width="10.6640625" style="1" customWidth="1"/>
    <col min="4109" max="4109" width="1.6640625" style="1" customWidth="1"/>
    <col min="4110" max="4125" width="10.6640625" style="1" customWidth="1"/>
    <col min="4126" max="4352" width="11.44140625" style="1"/>
    <col min="4353" max="4353" width="1.6640625" style="1" customWidth="1"/>
    <col min="4354" max="4364" width="10.6640625" style="1" customWidth="1"/>
    <col min="4365" max="4365" width="1.6640625" style="1" customWidth="1"/>
    <col min="4366" max="4381" width="10.6640625" style="1" customWidth="1"/>
    <col min="4382" max="4608" width="11.44140625" style="1"/>
    <col min="4609" max="4609" width="1.6640625" style="1" customWidth="1"/>
    <col min="4610" max="4620" width="10.6640625" style="1" customWidth="1"/>
    <col min="4621" max="4621" width="1.6640625" style="1" customWidth="1"/>
    <col min="4622" max="4637" width="10.6640625" style="1" customWidth="1"/>
    <col min="4638" max="4864" width="11.44140625" style="1"/>
    <col min="4865" max="4865" width="1.6640625" style="1" customWidth="1"/>
    <col min="4866" max="4876" width="10.6640625" style="1" customWidth="1"/>
    <col min="4877" max="4877" width="1.6640625" style="1" customWidth="1"/>
    <col min="4878" max="4893" width="10.6640625" style="1" customWidth="1"/>
    <col min="4894" max="5120" width="11.44140625" style="1"/>
    <col min="5121" max="5121" width="1.6640625" style="1" customWidth="1"/>
    <col min="5122" max="5132" width="10.6640625" style="1" customWidth="1"/>
    <col min="5133" max="5133" width="1.6640625" style="1" customWidth="1"/>
    <col min="5134" max="5149" width="10.6640625" style="1" customWidth="1"/>
    <col min="5150" max="5376" width="11.44140625" style="1"/>
    <col min="5377" max="5377" width="1.6640625" style="1" customWidth="1"/>
    <col min="5378" max="5388" width="10.6640625" style="1" customWidth="1"/>
    <col min="5389" max="5389" width="1.6640625" style="1" customWidth="1"/>
    <col min="5390" max="5405" width="10.6640625" style="1" customWidth="1"/>
    <col min="5406" max="5632" width="11.44140625" style="1"/>
    <col min="5633" max="5633" width="1.6640625" style="1" customWidth="1"/>
    <col min="5634" max="5644" width="10.6640625" style="1" customWidth="1"/>
    <col min="5645" max="5645" width="1.6640625" style="1" customWidth="1"/>
    <col min="5646" max="5661" width="10.6640625" style="1" customWidth="1"/>
    <col min="5662" max="5888" width="11.44140625" style="1"/>
    <col min="5889" max="5889" width="1.6640625" style="1" customWidth="1"/>
    <col min="5890" max="5900" width="10.6640625" style="1" customWidth="1"/>
    <col min="5901" max="5901" width="1.6640625" style="1" customWidth="1"/>
    <col min="5902" max="5917" width="10.6640625" style="1" customWidth="1"/>
    <col min="5918" max="6144" width="11.44140625" style="1"/>
    <col min="6145" max="6145" width="1.6640625" style="1" customWidth="1"/>
    <col min="6146" max="6156" width="10.6640625" style="1" customWidth="1"/>
    <col min="6157" max="6157" width="1.6640625" style="1" customWidth="1"/>
    <col min="6158" max="6173" width="10.6640625" style="1" customWidth="1"/>
    <col min="6174" max="6400" width="11.44140625" style="1"/>
    <col min="6401" max="6401" width="1.6640625" style="1" customWidth="1"/>
    <col min="6402" max="6412" width="10.6640625" style="1" customWidth="1"/>
    <col min="6413" max="6413" width="1.6640625" style="1" customWidth="1"/>
    <col min="6414" max="6429" width="10.6640625" style="1" customWidth="1"/>
    <col min="6430" max="6656" width="11.44140625" style="1"/>
    <col min="6657" max="6657" width="1.6640625" style="1" customWidth="1"/>
    <col min="6658" max="6668" width="10.6640625" style="1" customWidth="1"/>
    <col min="6669" max="6669" width="1.6640625" style="1" customWidth="1"/>
    <col min="6670" max="6685" width="10.6640625" style="1" customWidth="1"/>
    <col min="6686" max="6912" width="11.44140625" style="1"/>
    <col min="6913" max="6913" width="1.6640625" style="1" customWidth="1"/>
    <col min="6914" max="6924" width="10.6640625" style="1" customWidth="1"/>
    <col min="6925" max="6925" width="1.6640625" style="1" customWidth="1"/>
    <col min="6926" max="6941" width="10.6640625" style="1" customWidth="1"/>
    <col min="6942" max="7168" width="11.44140625" style="1"/>
    <col min="7169" max="7169" width="1.6640625" style="1" customWidth="1"/>
    <col min="7170" max="7180" width="10.6640625" style="1" customWidth="1"/>
    <col min="7181" max="7181" width="1.6640625" style="1" customWidth="1"/>
    <col min="7182" max="7197" width="10.6640625" style="1" customWidth="1"/>
    <col min="7198" max="7424" width="11.44140625" style="1"/>
    <col min="7425" max="7425" width="1.6640625" style="1" customWidth="1"/>
    <col min="7426" max="7436" width="10.6640625" style="1" customWidth="1"/>
    <col min="7437" max="7437" width="1.6640625" style="1" customWidth="1"/>
    <col min="7438" max="7453" width="10.6640625" style="1" customWidth="1"/>
    <col min="7454" max="7680" width="11.44140625" style="1"/>
    <col min="7681" max="7681" width="1.6640625" style="1" customWidth="1"/>
    <col min="7682" max="7692" width="10.6640625" style="1" customWidth="1"/>
    <col min="7693" max="7693" width="1.6640625" style="1" customWidth="1"/>
    <col min="7694" max="7709" width="10.6640625" style="1" customWidth="1"/>
    <col min="7710" max="7936" width="11.44140625" style="1"/>
    <col min="7937" max="7937" width="1.6640625" style="1" customWidth="1"/>
    <col min="7938" max="7948" width="10.6640625" style="1" customWidth="1"/>
    <col min="7949" max="7949" width="1.6640625" style="1" customWidth="1"/>
    <col min="7950" max="7965" width="10.6640625" style="1" customWidth="1"/>
    <col min="7966" max="8192" width="11.44140625" style="1"/>
    <col min="8193" max="8193" width="1.6640625" style="1" customWidth="1"/>
    <col min="8194" max="8204" width="10.6640625" style="1" customWidth="1"/>
    <col min="8205" max="8205" width="1.6640625" style="1" customWidth="1"/>
    <col min="8206" max="8221" width="10.6640625" style="1" customWidth="1"/>
    <col min="8222" max="8448" width="11.44140625" style="1"/>
    <col min="8449" max="8449" width="1.6640625" style="1" customWidth="1"/>
    <col min="8450" max="8460" width="10.6640625" style="1" customWidth="1"/>
    <col min="8461" max="8461" width="1.6640625" style="1" customWidth="1"/>
    <col min="8462" max="8477" width="10.6640625" style="1" customWidth="1"/>
    <col min="8478" max="8704" width="11.44140625" style="1"/>
    <col min="8705" max="8705" width="1.6640625" style="1" customWidth="1"/>
    <col min="8706" max="8716" width="10.6640625" style="1" customWidth="1"/>
    <col min="8717" max="8717" width="1.6640625" style="1" customWidth="1"/>
    <col min="8718" max="8733" width="10.6640625" style="1" customWidth="1"/>
    <col min="8734" max="8960" width="11.44140625" style="1"/>
    <col min="8961" max="8961" width="1.6640625" style="1" customWidth="1"/>
    <col min="8962" max="8972" width="10.6640625" style="1" customWidth="1"/>
    <col min="8973" max="8973" width="1.6640625" style="1" customWidth="1"/>
    <col min="8974" max="8989" width="10.6640625" style="1" customWidth="1"/>
    <col min="8990" max="9216" width="11.44140625" style="1"/>
    <col min="9217" max="9217" width="1.6640625" style="1" customWidth="1"/>
    <col min="9218" max="9228" width="10.6640625" style="1" customWidth="1"/>
    <col min="9229" max="9229" width="1.6640625" style="1" customWidth="1"/>
    <col min="9230" max="9245" width="10.6640625" style="1" customWidth="1"/>
    <col min="9246" max="9472" width="11.44140625" style="1"/>
    <col min="9473" max="9473" width="1.6640625" style="1" customWidth="1"/>
    <col min="9474" max="9484" width="10.6640625" style="1" customWidth="1"/>
    <col min="9485" max="9485" width="1.6640625" style="1" customWidth="1"/>
    <col min="9486" max="9501" width="10.6640625" style="1" customWidth="1"/>
    <col min="9502" max="9728" width="11.44140625" style="1"/>
    <col min="9729" max="9729" width="1.6640625" style="1" customWidth="1"/>
    <col min="9730" max="9740" width="10.6640625" style="1" customWidth="1"/>
    <col min="9741" max="9741" width="1.6640625" style="1" customWidth="1"/>
    <col min="9742" max="9757" width="10.6640625" style="1" customWidth="1"/>
    <col min="9758" max="9984" width="11.44140625" style="1"/>
    <col min="9985" max="9985" width="1.6640625" style="1" customWidth="1"/>
    <col min="9986" max="9996" width="10.6640625" style="1" customWidth="1"/>
    <col min="9997" max="9997" width="1.6640625" style="1" customWidth="1"/>
    <col min="9998" max="10013" width="10.6640625" style="1" customWidth="1"/>
    <col min="10014" max="10240" width="11.44140625" style="1"/>
    <col min="10241" max="10241" width="1.6640625" style="1" customWidth="1"/>
    <col min="10242" max="10252" width="10.6640625" style="1" customWidth="1"/>
    <col min="10253" max="10253" width="1.6640625" style="1" customWidth="1"/>
    <col min="10254" max="10269" width="10.6640625" style="1" customWidth="1"/>
    <col min="10270" max="10496" width="11.44140625" style="1"/>
    <col min="10497" max="10497" width="1.6640625" style="1" customWidth="1"/>
    <col min="10498" max="10508" width="10.6640625" style="1" customWidth="1"/>
    <col min="10509" max="10509" width="1.6640625" style="1" customWidth="1"/>
    <col min="10510" max="10525" width="10.6640625" style="1" customWidth="1"/>
    <col min="10526" max="10752" width="11.44140625" style="1"/>
    <col min="10753" max="10753" width="1.6640625" style="1" customWidth="1"/>
    <col min="10754" max="10764" width="10.6640625" style="1" customWidth="1"/>
    <col min="10765" max="10765" width="1.6640625" style="1" customWidth="1"/>
    <col min="10766" max="10781" width="10.6640625" style="1" customWidth="1"/>
    <col min="10782" max="11008" width="11.44140625" style="1"/>
    <col min="11009" max="11009" width="1.6640625" style="1" customWidth="1"/>
    <col min="11010" max="11020" width="10.6640625" style="1" customWidth="1"/>
    <col min="11021" max="11021" width="1.6640625" style="1" customWidth="1"/>
    <col min="11022" max="11037" width="10.6640625" style="1" customWidth="1"/>
    <col min="11038" max="11264" width="11.44140625" style="1"/>
    <col min="11265" max="11265" width="1.6640625" style="1" customWidth="1"/>
    <col min="11266" max="11276" width="10.6640625" style="1" customWidth="1"/>
    <col min="11277" max="11277" width="1.6640625" style="1" customWidth="1"/>
    <col min="11278" max="11293" width="10.6640625" style="1" customWidth="1"/>
    <col min="11294" max="11520" width="11.44140625" style="1"/>
    <col min="11521" max="11521" width="1.6640625" style="1" customWidth="1"/>
    <col min="11522" max="11532" width="10.6640625" style="1" customWidth="1"/>
    <col min="11533" max="11533" width="1.6640625" style="1" customWidth="1"/>
    <col min="11534" max="11549" width="10.6640625" style="1" customWidth="1"/>
    <col min="11550" max="11776" width="11.44140625" style="1"/>
    <col min="11777" max="11777" width="1.6640625" style="1" customWidth="1"/>
    <col min="11778" max="11788" width="10.6640625" style="1" customWidth="1"/>
    <col min="11789" max="11789" width="1.6640625" style="1" customWidth="1"/>
    <col min="11790" max="11805" width="10.6640625" style="1" customWidth="1"/>
    <col min="11806" max="12032" width="11.44140625" style="1"/>
    <col min="12033" max="12033" width="1.6640625" style="1" customWidth="1"/>
    <col min="12034" max="12044" width="10.6640625" style="1" customWidth="1"/>
    <col min="12045" max="12045" width="1.6640625" style="1" customWidth="1"/>
    <col min="12046" max="12061" width="10.6640625" style="1" customWidth="1"/>
    <col min="12062" max="12288" width="11.44140625" style="1"/>
    <col min="12289" max="12289" width="1.6640625" style="1" customWidth="1"/>
    <col min="12290" max="12300" width="10.6640625" style="1" customWidth="1"/>
    <col min="12301" max="12301" width="1.6640625" style="1" customWidth="1"/>
    <col min="12302" max="12317" width="10.6640625" style="1" customWidth="1"/>
    <col min="12318" max="12544" width="11.44140625" style="1"/>
    <col min="12545" max="12545" width="1.6640625" style="1" customWidth="1"/>
    <col min="12546" max="12556" width="10.6640625" style="1" customWidth="1"/>
    <col min="12557" max="12557" width="1.6640625" style="1" customWidth="1"/>
    <col min="12558" max="12573" width="10.6640625" style="1" customWidth="1"/>
    <col min="12574" max="12800" width="11.44140625" style="1"/>
    <col min="12801" max="12801" width="1.6640625" style="1" customWidth="1"/>
    <col min="12802" max="12812" width="10.6640625" style="1" customWidth="1"/>
    <col min="12813" max="12813" width="1.6640625" style="1" customWidth="1"/>
    <col min="12814" max="12829" width="10.6640625" style="1" customWidth="1"/>
    <col min="12830" max="13056" width="11.44140625" style="1"/>
    <col min="13057" max="13057" width="1.6640625" style="1" customWidth="1"/>
    <col min="13058" max="13068" width="10.6640625" style="1" customWidth="1"/>
    <col min="13069" max="13069" width="1.6640625" style="1" customWidth="1"/>
    <col min="13070" max="13085" width="10.6640625" style="1" customWidth="1"/>
    <col min="13086" max="13312" width="11.44140625" style="1"/>
    <col min="13313" max="13313" width="1.6640625" style="1" customWidth="1"/>
    <col min="13314" max="13324" width="10.6640625" style="1" customWidth="1"/>
    <col min="13325" max="13325" width="1.6640625" style="1" customWidth="1"/>
    <col min="13326" max="13341" width="10.6640625" style="1" customWidth="1"/>
    <col min="13342" max="13568" width="11.44140625" style="1"/>
    <col min="13569" max="13569" width="1.6640625" style="1" customWidth="1"/>
    <col min="13570" max="13580" width="10.6640625" style="1" customWidth="1"/>
    <col min="13581" max="13581" width="1.6640625" style="1" customWidth="1"/>
    <col min="13582" max="13597" width="10.6640625" style="1" customWidth="1"/>
    <col min="13598" max="13824" width="11.44140625" style="1"/>
    <col min="13825" max="13825" width="1.6640625" style="1" customWidth="1"/>
    <col min="13826" max="13836" width="10.6640625" style="1" customWidth="1"/>
    <col min="13837" max="13837" width="1.6640625" style="1" customWidth="1"/>
    <col min="13838" max="13853" width="10.6640625" style="1" customWidth="1"/>
    <col min="13854" max="14080" width="11.44140625" style="1"/>
    <col min="14081" max="14081" width="1.6640625" style="1" customWidth="1"/>
    <col min="14082" max="14092" width="10.6640625" style="1" customWidth="1"/>
    <col min="14093" max="14093" width="1.6640625" style="1" customWidth="1"/>
    <col min="14094" max="14109" width="10.6640625" style="1" customWidth="1"/>
    <col min="14110" max="14336" width="11.44140625" style="1"/>
    <col min="14337" max="14337" width="1.6640625" style="1" customWidth="1"/>
    <col min="14338" max="14348" width="10.6640625" style="1" customWidth="1"/>
    <col min="14349" max="14349" width="1.6640625" style="1" customWidth="1"/>
    <col min="14350" max="14365" width="10.6640625" style="1" customWidth="1"/>
    <col min="14366" max="14592" width="11.44140625" style="1"/>
    <col min="14593" max="14593" width="1.6640625" style="1" customWidth="1"/>
    <col min="14594" max="14604" width="10.6640625" style="1" customWidth="1"/>
    <col min="14605" max="14605" width="1.6640625" style="1" customWidth="1"/>
    <col min="14606" max="14621" width="10.6640625" style="1" customWidth="1"/>
    <col min="14622" max="14848" width="11.44140625" style="1"/>
    <col min="14849" max="14849" width="1.6640625" style="1" customWidth="1"/>
    <col min="14850" max="14860" width="10.6640625" style="1" customWidth="1"/>
    <col min="14861" max="14861" width="1.6640625" style="1" customWidth="1"/>
    <col min="14862" max="14877" width="10.6640625" style="1" customWidth="1"/>
    <col min="14878" max="15104" width="11.44140625" style="1"/>
    <col min="15105" max="15105" width="1.6640625" style="1" customWidth="1"/>
    <col min="15106" max="15116" width="10.6640625" style="1" customWidth="1"/>
    <col min="15117" max="15117" width="1.6640625" style="1" customWidth="1"/>
    <col min="15118" max="15133" width="10.6640625" style="1" customWidth="1"/>
    <col min="15134" max="15360" width="11.44140625" style="1"/>
    <col min="15361" max="15361" width="1.6640625" style="1" customWidth="1"/>
    <col min="15362" max="15372" width="10.6640625" style="1" customWidth="1"/>
    <col min="15373" max="15373" width="1.6640625" style="1" customWidth="1"/>
    <col min="15374" max="15389" width="10.6640625" style="1" customWidth="1"/>
    <col min="15390" max="15616" width="11.44140625" style="1"/>
    <col min="15617" max="15617" width="1.6640625" style="1" customWidth="1"/>
    <col min="15618" max="15628" width="10.6640625" style="1" customWidth="1"/>
    <col min="15629" max="15629" width="1.6640625" style="1" customWidth="1"/>
    <col min="15630" max="15645" width="10.6640625" style="1" customWidth="1"/>
    <col min="15646" max="15872" width="11.44140625" style="1"/>
    <col min="15873" max="15873" width="1.6640625" style="1" customWidth="1"/>
    <col min="15874" max="15884" width="10.6640625" style="1" customWidth="1"/>
    <col min="15885" max="15885" width="1.6640625" style="1" customWidth="1"/>
    <col min="15886" max="15901" width="10.6640625" style="1" customWidth="1"/>
    <col min="15902" max="16128" width="11.44140625" style="1"/>
    <col min="16129" max="16129" width="1.6640625" style="1" customWidth="1"/>
    <col min="16130" max="16140" width="10.6640625" style="1" customWidth="1"/>
    <col min="16141" max="16141" width="1.6640625" style="1" customWidth="1"/>
    <col min="16142" max="16157" width="10.6640625" style="1" customWidth="1"/>
    <col min="16158" max="16384" width="11.44140625" style="1"/>
  </cols>
  <sheetData>
    <row r="1" spans="1:13" ht="9.9"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2"/>
      <c r="K11" s="112"/>
      <c r="L11" s="112"/>
    </row>
    <row r="12" spans="1:13" ht="20.100000000000001" customHeight="1">
      <c r="H12" s="112"/>
      <c r="I12" s="112"/>
      <c r="J12" s="113"/>
      <c r="K12" s="113"/>
      <c r="L12" s="113"/>
      <c r="M12" s="112"/>
    </row>
    <row r="13" spans="1:13" ht="20.100000000000001" customHeight="1">
      <c r="M13" s="112"/>
    </row>
    <row r="14" spans="1:13" ht="20.100000000000001" customHeight="1">
      <c r="M14" s="112"/>
    </row>
    <row r="15" spans="1:13" ht="20.100000000000001" customHeight="1">
      <c r="M15" s="112"/>
    </row>
    <row r="16" spans="1:13" ht="20.100000000000001" customHeight="1">
      <c r="B16" s="114"/>
      <c r="C16" s="114"/>
      <c r="D16" s="114"/>
      <c r="E16" s="114"/>
      <c r="F16" s="114"/>
      <c r="G16" s="114"/>
      <c r="H16" s="114"/>
      <c r="I16" s="114"/>
      <c r="J16" s="114"/>
      <c r="K16" s="114"/>
      <c r="L16" s="114"/>
      <c r="M16" s="112"/>
    </row>
    <row r="17" spans="1:14" ht="20.100000000000001" customHeight="1">
      <c r="B17" s="114"/>
      <c r="C17" s="114"/>
      <c r="D17" s="114"/>
      <c r="E17" s="114"/>
      <c r="F17" s="114"/>
      <c r="G17" s="114"/>
      <c r="H17" s="114"/>
      <c r="I17" s="114"/>
      <c r="J17" s="114"/>
      <c r="K17" s="114"/>
      <c r="L17" s="114"/>
      <c r="M17" s="112"/>
    </row>
    <row r="18" spans="1:14" ht="20.100000000000001" customHeight="1">
      <c r="B18" s="114"/>
      <c r="C18" s="114"/>
      <c r="D18" s="114"/>
      <c r="E18" s="114"/>
      <c r="F18" s="114"/>
      <c r="G18" s="114"/>
      <c r="H18" s="114"/>
      <c r="I18" s="114"/>
      <c r="J18" s="114"/>
      <c r="K18" s="114"/>
      <c r="L18" s="114"/>
    </row>
    <row r="19" spans="1:14" ht="20.100000000000001" customHeight="1">
      <c r="B19" s="114"/>
      <c r="C19" s="114"/>
      <c r="D19" s="114"/>
      <c r="E19" s="114"/>
      <c r="F19" s="114"/>
      <c r="G19" s="114"/>
      <c r="H19" s="114"/>
      <c r="I19" s="114"/>
      <c r="J19" s="114"/>
      <c r="K19" s="114"/>
      <c r="L19" s="114"/>
    </row>
    <row r="20" spans="1:14" ht="20.100000000000001" customHeight="1">
      <c r="A20" s="2"/>
      <c r="B20" s="114"/>
      <c r="C20" s="114"/>
      <c r="D20" s="114"/>
      <c r="E20" s="114"/>
      <c r="F20" s="114"/>
      <c r="G20" s="114"/>
      <c r="H20" s="114"/>
      <c r="I20" s="114"/>
      <c r="J20" s="114"/>
      <c r="K20" s="114"/>
      <c r="L20" s="114"/>
      <c r="M20" s="2"/>
    </row>
    <row r="21" spans="1:14" ht="20.100000000000001" customHeight="1">
      <c r="A21" s="2"/>
      <c r="B21" s="2"/>
      <c r="C21" s="2"/>
      <c r="D21" s="115"/>
      <c r="E21" s="2"/>
      <c r="F21" s="2"/>
      <c r="G21" s="2"/>
      <c r="H21" s="2"/>
      <c r="I21" s="2"/>
      <c r="J21" s="2"/>
      <c r="K21" s="2"/>
      <c r="L21" s="2"/>
      <c r="M21" s="2"/>
    </row>
    <row r="22" spans="1:14" ht="20.100000000000001" customHeight="1">
      <c r="A22" s="2"/>
      <c r="B22" s="2"/>
      <c r="C22" s="2"/>
      <c r="D22" s="2"/>
      <c r="E22" s="2"/>
      <c r="F22" s="2"/>
      <c r="G22" s="2"/>
      <c r="H22" s="2"/>
      <c r="I22" s="2"/>
      <c r="J22" s="116"/>
      <c r="K22" s="116"/>
      <c r="L22" s="116"/>
      <c r="M22" s="2"/>
    </row>
    <row r="23" spans="1:14" ht="20.100000000000001" customHeight="1">
      <c r="A23" s="2"/>
      <c r="B23" s="2"/>
      <c r="C23" s="2"/>
      <c r="D23" s="2"/>
      <c r="E23" s="2"/>
      <c r="F23" s="2"/>
      <c r="G23" s="2"/>
      <c r="H23" s="2"/>
      <c r="I23" s="117"/>
      <c r="J23" s="116"/>
      <c r="K23" s="116"/>
      <c r="L23" s="116"/>
      <c r="M23" s="2"/>
    </row>
    <row r="24" spans="1:14" ht="20.100000000000001" customHeight="1">
      <c r="A24" s="2"/>
      <c r="B24" s="2"/>
      <c r="C24" s="2"/>
      <c r="D24" s="2"/>
      <c r="E24" s="2"/>
      <c r="F24" s="2"/>
      <c r="G24" s="2"/>
      <c r="H24" s="2"/>
      <c r="I24" s="2"/>
      <c r="J24" s="2"/>
      <c r="K24" s="2"/>
      <c r="L24" s="2"/>
      <c r="M24" s="2"/>
    </row>
    <row r="25" spans="1:14" ht="9.9"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8"/>
      <c r="K29" s="118"/>
      <c r="L29" s="118"/>
      <c r="M29" s="118"/>
    </row>
    <row r="30" spans="1:14" ht="20.100000000000001" customHeight="1">
      <c r="J30" s="118"/>
      <c r="K30" s="118"/>
      <c r="L30" s="118"/>
      <c r="M30" s="118"/>
    </row>
    <row r="31" spans="1:14" ht="20.100000000000001" customHeight="1"/>
    <row r="32" spans="1:14" ht="20.100000000000001" customHeight="1">
      <c r="L32" s="14"/>
      <c r="N32" s="15"/>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8F816-D0EA-4AF6-A831-93906EC8C3B0}">
  <sheetPr codeName="Hoja8">
    <pageSetUpPr fitToPage="1"/>
  </sheetPr>
  <dimension ref="A1:O47"/>
  <sheetViews>
    <sheetView view="pageBreakPreview" zoomScale="115" zoomScaleNormal="100" zoomScaleSheetLayoutView="115" workbookViewId="0">
      <selection activeCell="P28" sqref="P28"/>
    </sheetView>
  </sheetViews>
  <sheetFormatPr baseColWidth="10" defaultRowHeight="13.2"/>
  <cols>
    <col min="1" max="15" width="10.6640625" customWidth="1"/>
  </cols>
  <sheetData>
    <row r="1" spans="1:15">
      <c r="A1" s="127" t="s">
        <v>22</v>
      </c>
      <c r="B1" s="127"/>
      <c r="C1" s="127"/>
      <c r="D1" s="127"/>
      <c r="E1" s="127"/>
      <c r="F1" s="127"/>
      <c r="G1" s="127"/>
      <c r="H1" s="127"/>
      <c r="I1" s="127"/>
      <c r="J1" s="127"/>
      <c r="K1" s="127"/>
      <c r="L1" s="127"/>
      <c r="M1" s="127"/>
      <c r="N1" s="127"/>
      <c r="O1" s="127"/>
    </row>
    <row r="2" spans="1:15" ht="27.9" customHeight="1">
      <c r="A2" s="623" t="s">
        <v>163</v>
      </c>
      <c r="B2" s="623"/>
      <c r="C2" s="623"/>
      <c r="D2" s="623"/>
      <c r="E2" s="623"/>
      <c r="F2" s="623"/>
      <c r="G2" s="623"/>
      <c r="H2" s="623"/>
      <c r="I2" s="623"/>
      <c r="J2" s="623"/>
      <c r="K2" s="623"/>
      <c r="L2" s="623"/>
      <c r="M2" s="623"/>
      <c r="N2" s="623"/>
      <c r="O2" s="623"/>
    </row>
    <row r="3" spans="1:15" ht="24.9" customHeight="1">
      <c r="A3" s="623" t="str">
        <f>UPPER(CONCATENATE("Noviembre 2022"))</f>
        <v>NOVIEMBRE 2022</v>
      </c>
      <c r="B3" s="623"/>
      <c r="C3" s="623"/>
      <c r="D3" s="623"/>
      <c r="E3" s="623"/>
      <c r="F3" s="623"/>
      <c r="G3" s="623"/>
      <c r="H3" s="623"/>
      <c r="I3" s="623"/>
      <c r="J3" s="623"/>
      <c r="K3" s="623"/>
      <c r="L3" s="623"/>
      <c r="M3" s="623"/>
      <c r="N3" s="623"/>
      <c r="O3" s="623"/>
    </row>
    <row r="4" spans="1:15">
      <c r="A4" s="135"/>
      <c r="B4" s="127"/>
      <c r="C4" s="127"/>
      <c r="D4" s="127"/>
      <c r="E4" s="127"/>
      <c r="F4" s="127"/>
      <c r="G4" s="127"/>
      <c r="H4" s="127"/>
      <c r="I4" s="127"/>
      <c r="J4" s="127"/>
      <c r="K4" s="127"/>
      <c r="L4" s="127"/>
      <c r="M4" s="127"/>
      <c r="N4" s="127"/>
      <c r="O4" s="127"/>
    </row>
    <row r="5" spans="1:15" ht="24.9" customHeight="1">
      <c r="A5" s="623" t="str">
        <f>UPPER(CONCATENATE("2012 - 2022*"))</f>
        <v>2012 - 2022*</v>
      </c>
      <c r="B5" s="623"/>
      <c r="C5" s="623"/>
      <c r="D5" s="623"/>
      <c r="E5" s="623"/>
      <c r="F5" s="623"/>
      <c r="G5" s="623"/>
      <c r="H5" s="623"/>
      <c r="I5" s="623"/>
      <c r="J5" s="623"/>
      <c r="K5" s="623"/>
      <c r="L5" s="623"/>
      <c r="M5" s="623"/>
      <c r="N5" s="623"/>
      <c r="O5" s="623"/>
    </row>
    <row r="6" spans="1:15">
      <c r="A6" s="135"/>
      <c r="B6" s="127"/>
      <c r="C6" s="127"/>
      <c r="D6" s="127"/>
      <c r="E6" s="127"/>
      <c r="F6" s="127"/>
      <c r="G6" s="127"/>
      <c r="H6" s="127"/>
      <c r="I6" s="127"/>
      <c r="J6" s="127"/>
      <c r="K6" s="127"/>
      <c r="L6" s="127"/>
      <c r="M6" s="127"/>
      <c r="N6" s="127"/>
      <c r="O6" s="127"/>
    </row>
    <row r="7" spans="1:15">
      <c r="A7" s="170" t="s">
        <v>164</v>
      </c>
      <c r="B7" s="170" t="s">
        <v>90</v>
      </c>
      <c r="C7" s="127"/>
      <c r="D7" s="127"/>
      <c r="E7" s="127"/>
      <c r="F7" s="127"/>
      <c r="G7" s="127"/>
      <c r="H7" s="127"/>
      <c r="I7" s="127"/>
      <c r="J7" s="127"/>
      <c r="K7" s="127"/>
      <c r="L7" s="127"/>
      <c r="M7" s="127"/>
      <c r="N7" s="127"/>
      <c r="O7" s="127"/>
    </row>
    <row r="8" spans="1:15">
      <c r="A8" s="170">
        <v>2012</v>
      </c>
      <c r="B8" s="549">
        <v>239089</v>
      </c>
      <c r="C8" s="127"/>
      <c r="D8" s="127"/>
      <c r="E8" s="127"/>
      <c r="F8" s="127"/>
      <c r="G8" s="127"/>
      <c r="H8" s="127"/>
      <c r="I8" s="127"/>
      <c r="J8" s="127"/>
      <c r="K8" s="127"/>
      <c r="L8" s="127"/>
      <c r="M8" s="127"/>
      <c r="N8" s="127"/>
      <c r="O8" s="127"/>
    </row>
    <row r="9" spans="1:15">
      <c r="A9" s="170">
        <v>2013</v>
      </c>
      <c r="B9" s="549">
        <v>246334</v>
      </c>
      <c r="C9" s="127"/>
      <c r="D9" s="127"/>
      <c r="E9" s="127"/>
      <c r="F9" s="127"/>
      <c r="G9" s="127"/>
      <c r="H9" s="127"/>
      <c r="I9" s="127"/>
      <c r="J9" s="127"/>
      <c r="K9" s="127"/>
      <c r="L9" s="127"/>
      <c r="M9" s="127"/>
      <c r="N9" s="127"/>
      <c r="O9" s="127"/>
    </row>
    <row r="10" spans="1:15">
      <c r="A10" s="170">
        <v>2014</v>
      </c>
      <c r="B10" s="549">
        <v>255638</v>
      </c>
      <c r="C10" s="127"/>
      <c r="D10" s="127"/>
      <c r="E10" s="127"/>
      <c r="F10" s="127"/>
      <c r="G10" s="127"/>
      <c r="H10" s="127"/>
      <c r="I10" s="127"/>
      <c r="J10" s="127"/>
      <c r="K10" s="127"/>
      <c r="L10" s="127"/>
      <c r="M10" s="127"/>
      <c r="N10" s="127"/>
      <c r="O10" s="127"/>
    </row>
    <row r="11" spans="1:15">
      <c r="A11" s="170">
        <v>2015</v>
      </c>
      <c r="B11" s="549">
        <v>247488</v>
      </c>
      <c r="C11" s="127"/>
      <c r="D11" s="127"/>
      <c r="E11" s="127"/>
      <c r="F11" s="127"/>
      <c r="G11" s="127"/>
      <c r="H11" s="127"/>
      <c r="I11" s="127"/>
      <c r="J11" s="127"/>
      <c r="K11" s="127"/>
      <c r="L11" s="127"/>
      <c r="M11" s="127"/>
      <c r="N11" s="127"/>
      <c r="O11" s="127"/>
    </row>
    <row r="12" spans="1:15">
      <c r="A12" s="170">
        <v>2016</v>
      </c>
      <c r="B12" s="549">
        <v>217868</v>
      </c>
      <c r="C12" s="127"/>
      <c r="D12" s="127"/>
      <c r="E12" s="127"/>
      <c r="F12" s="127"/>
      <c r="G12" s="127"/>
      <c r="H12" s="127"/>
      <c r="I12" s="127"/>
      <c r="J12" s="127"/>
      <c r="K12" s="127"/>
      <c r="L12" s="127"/>
      <c r="M12" s="127"/>
      <c r="N12" s="127"/>
      <c r="O12" s="127"/>
    </row>
    <row r="13" spans="1:15">
      <c r="A13" s="170">
        <v>2017</v>
      </c>
      <c r="B13" s="549">
        <v>204617</v>
      </c>
      <c r="C13" s="127"/>
      <c r="D13" s="127"/>
      <c r="E13" s="127"/>
      <c r="F13" s="127"/>
      <c r="G13" s="127"/>
      <c r="H13" s="127"/>
      <c r="I13" s="127"/>
      <c r="J13" s="127"/>
      <c r="K13" s="127"/>
      <c r="L13" s="127"/>
      <c r="M13" s="127"/>
      <c r="N13" s="127"/>
      <c r="O13" s="127"/>
    </row>
    <row r="14" spans="1:15">
      <c r="A14" s="170">
        <v>2018</v>
      </c>
      <c r="B14" s="549">
        <v>197988</v>
      </c>
      <c r="C14" s="127"/>
      <c r="D14" s="127"/>
      <c r="E14" s="127"/>
      <c r="F14" s="127"/>
      <c r="G14" s="127"/>
      <c r="H14" s="127"/>
      <c r="I14" s="127"/>
      <c r="J14" s="127"/>
      <c r="K14" s="127"/>
      <c r="L14" s="127"/>
      <c r="M14" s="127"/>
      <c r="N14" s="127"/>
      <c r="O14" s="127"/>
    </row>
    <row r="15" spans="1:15">
      <c r="A15" s="170">
        <v>2019</v>
      </c>
      <c r="B15" s="549">
        <v>200936</v>
      </c>
      <c r="C15" s="127"/>
      <c r="D15" s="127"/>
      <c r="E15" s="127"/>
      <c r="F15" s="127"/>
      <c r="G15" s="127"/>
      <c r="H15" s="127"/>
      <c r="I15" s="127"/>
      <c r="J15" s="127"/>
      <c r="K15" s="127"/>
      <c r="L15" s="127"/>
      <c r="M15" s="127"/>
      <c r="N15" s="127"/>
      <c r="O15" s="127"/>
    </row>
    <row r="16" spans="1:15">
      <c r="A16" s="170">
        <v>2020</v>
      </c>
      <c r="B16" s="549">
        <v>214231</v>
      </c>
      <c r="C16" s="127"/>
      <c r="D16" s="127"/>
      <c r="E16" s="127"/>
      <c r="F16" s="127"/>
      <c r="G16" s="127"/>
      <c r="H16" s="127"/>
      <c r="I16" s="127"/>
      <c r="J16" s="127"/>
      <c r="K16" s="127"/>
      <c r="L16" s="127"/>
      <c r="M16" s="127"/>
      <c r="N16" s="127"/>
      <c r="O16" s="127"/>
    </row>
    <row r="17" spans="1:15">
      <c r="A17" s="170">
        <v>2021</v>
      </c>
      <c r="B17" s="549">
        <v>222369</v>
      </c>
      <c r="C17" s="127"/>
      <c r="D17" s="127"/>
      <c r="E17" s="127"/>
      <c r="F17" s="127"/>
      <c r="G17" s="127"/>
      <c r="H17" s="127"/>
      <c r="I17" s="127"/>
      <c r="J17" s="127"/>
      <c r="K17" s="127"/>
      <c r="L17" s="127"/>
      <c r="M17" s="127"/>
      <c r="N17" s="127"/>
      <c r="O17" s="127"/>
    </row>
    <row r="18" spans="1:15">
      <c r="A18" s="170">
        <v>2022</v>
      </c>
      <c r="B18" s="171">
        <v>230000</v>
      </c>
      <c r="C18" s="127"/>
      <c r="D18" s="127"/>
      <c r="E18" s="127"/>
      <c r="F18" s="127"/>
      <c r="G18" s="127"/>
      <c r="H18" s="127"/>
      <c r="I18" s="127"/>
      <c r="J18" s="127"/>
      <c r="K18" s="127"/>
      <c r="L18" s="127"/>
      <c r="M18" s="127"/>
      <c r="N18" s="127"/>
      <c r="O18" s="127"/>
    </row>
    <row r="19" spans="1:15">
      <c r="A19" s="170"/>
      <c r="B19" s="135"/>
      <c r="C19" s="127"/>
      <c r="D19" s="127"/>
      <c r="E19" s="127"/>
      <c r="F19" s="127"/>
      <c r="G19" s="127"/>
      <c r="H19" s="127"/>
      <c r="I19" s="127"/>
      <c r="J19" s="127"/>
      <c r="K19" s="127"/>
      <c r="L19" s="127"/>
      <c r="M19" s="127"/>
      <c r="N19" s="127"/>
      <c r="O19" s="127"/>
    </row>
    <row r="20" spans="1:15">
      <c r="A20" s="135"/>
      <c r="B20" s="127"/>
      <c r="C20" s="127"/>
      <c r="D20" s="127"/>
      <c r="E20" s="127"/>
      <c r="F20" s="127"/>
      <c r="G20" s="127"/>
      <c r="H20" s="127"/>
      <c r="I20" s="127"/>
      <c r="J20" s="127"/>
      <c r="K20" s="127"/>
      <c r="L20" s="127"/>
      <c r="M20" s="127"/>
      <c r="N20" s="127"/>
      <c r="O20" s="127"/>
    </row>
    <row r="21" spans="1:15">
      <c r="A21" s="135"/>
      <c r="B21" s="127"/>
      <c r="C21" s="127"/>
      <c r="D21" s="127"/>
      <c r="E21" s="127"/>
      <c r="F21" s="127"/>
      <c r="G21" s="127"/>
      <c r="H21" s="127"/>
      <c r="I21" s="127"/>
      <c r="J21" s="127"/>
      <c r="K21" s="127"/>
      <c r="L21" s="127"/>
      <c r="M21" s="127"/>
      <c r="N21" s="127"/>
      <c r="O21" s="127"/>
    </row>
    <row r="22" spans="1:15">
      <c r="A22" s="135"/>
      <c r="B22" s="127"/>
      <c r="C22" s="127"/>
      <c r="D22" s="127"/>
      <c r="E22" s="127"/>
      <c r="F22" s="127"/>
      <c r="G22" s="127"/>
      <c r="H22" s="127"/>
      <c r="I22" s="127"/>
      <c r="J22" s="127"/>
      <c r="K22" s="127"/>
      <c r="L22" s="127"/>
      <c r="M22" s="127"/>
      <c r="N22" s="127"/>
      <c r="O22" s="127"/>
    </row>
    <row r="23" spans="1:15">
      <c r="A23" s="135"/>
      <c r="B23" s="127"/>
      <c r="C23" s="127"/>
      <c r="D23" s="127"/>
      <c r="E23" s="127"/>
      <c r="F23" s="127"/>
      <c r="G23" s="127"/>
      <c r="H23" s="127"/>
      <c r="I23" s="127"/>
      <c r="J23" s="127"/>
      <c r="K23" s="127"/>
      <c r="L23" s="127"/>
      <c r="M23" s="127"/>
      <c r="N23" s="127"/>
      <c r="O23" s="127"/>
    </row>
    <row r="24" spans="1:15" ht="24.9" customHeight="1">
      <c r="A24" s="623" t="str">
        <f>UPPER(CONCATENATE("Noviembre 2021 - Noviembre 2022"))</f>
        <v>NOVIEMBRE 2021 - NOVIEMBRE 2022</v>
      </c>
      <c r="B24" s="623"/>
      <c r="C24" s="623"/>
      <c r="D24" s="623"/>
      <c r="E24" s="623"/>
      <c r="F24" s="623"/>
      <c r="G24" s="623"/>
      <c r="H24" s="623"/>
      <c r="I24" s="623"/>
      <c r="J24" s="623"/>
      <c r="K24" s="623"/>
      <c r="L24" s="623"/>
      <c r="M24" s="623"/>
      <c r="N24" s="623"/>
      <c r="O24" s="623"/>
    </row>
    <row r="25" spans="1:15">
      <c r="A25" s="170" t="s">
        <v>23</v>
      </c>
      <c r="B25" s="170" t="s">
        <v>24</v>
      </c>
      <c r="C25" s="170" t="s">
        <v>69</v>
      </c>
      <c r="D25" s="127"/>
      <c r="E25" s="127"/>
      <c r="F25" s="127"/>
      <c r="G25" s="127"/>
      <c r="H25" s="127"/>
      <c r="I25" s="127"/>
      <c r="J25" s="127"/>
      <c r="K25" s="127"/>
      <c r="L25" s="127"/>
      <c r="M25" s="127"/>
      <c r="N25" s="127"/>
      <c r="O25" s="127"/>
    </row>
    <row r="26" spans="1:15">
      <c r="A26" s="622">
        <v>2021</v>
      </c>
      <c r="B26" s="170" t="s">
        <v>150</v>
      </c>
      <c r="C26" s="171">
        <v>223416</v>
      </c>
      <c r="D26" s="127"/>
      <c r="E26" s="127"/>
      <c r="F26" s="127"/>
      <c r="G26" s="127"/>
      <c r="H26" s="127"/>
      <c r="I26" s="127"/>
      <c r="J26" s="127"/>
      <c r="K26" s="127"/>
      <c r="L26" s="127"/>
      <c r="M26" s="127"/>
      <c r="N26" s="127"/>
      <c r="O26" s="127"/>
    </row>
    <row r="27" spans="1:15">
      <c r="A27" s="622"/>
      <c r="B27" s="170" t="s">
        <v>151</v>
      </c>
      <c r="C27" s="171">
        <v>222369</v>
      </c>
      <c r="D27" s="127"/>
      <c r="E27" s="127"/>
      <c r="F27" s="127"/>
      <c r="G27" s="127"/>
      <c r="H27" s="127"/>
      <c r="I27" s="127"/>
      <c r="J27" s="127"/>
      <c r="K27" s="127"/>
      <c r="L27" s="127"/>
      <c r="M27" s="127"/>
      <c r="N27" s="127"/>
      <c r="O27" s="127"/>
    </row>
    <row r="28" spans="1:15">
      <c r="A28" s="622">
        <v>2022</v>
      </c>
      <c r="B28" s="170" t="s">
        <v>152</v>
      </c>
      <c r="C28" s="171">
        <v>223507</v>
      </c>
      <c r="D28" s="127"/>
      <c r="E28" s="127"/>
      <c r="F28" s="127"/>
      <c r="G28" s="127"/>
      <c r="H28" s="127"/>
      <c r="I28" s="127"/>
      <c r="J28" s="127"/>
      <c r="K28" s="127"/>
      <c r="L28" s="127"/>
      <c r="M28" s="127"/>
      <c r="N28" s="127"/>
      <c r="O28" s="127"/>
    </row>
    <row r="29" spans="1:15">
      <c r="A29" s="622"/>
      <c r="B29" s="170" t="s">
        <v>153</v>
      </c>
      <c r="C29" s="171">
        <v>224864</v>
      </c>
      <c r="D29" s="127"/>
      <c r="E29" s="127"/>
      <c r="F29" s="127"/>
      <c r="G29" s="127"/>
      <c r="H29" s="127"/>
      <c r="I29" s="127"/>
      <c r="J29" s="127"/>
      <c r="K29" s="127"/>
      <c r="L29" s="127"/>
      <c r="M29" s="127"/>
      <c r="N29" s="127"/>
      <c r="O29" s="127"/>
    </row>
    <row r="30" spans="1:15">
      <c r="A30" s="622"/>
      <c r="B30" s="170" t="s">
        <v>154</v>
      </c>
      <c r="C30" s="171">
        <v>225843</v>
      </c>
      <c r="D30" s="127"/>
      <c r="E30" s="127"/>
      <c r="F30" s="127"/>
      <c r="G30" s="127"/>
      <c r="H30" s="127"/>
      <c r="I30" s="127"/>
      <c r="J30" s="127"/>
      <c r="K30" s="127"/>
      <c r="L30" s="127"/>
      <c r="M30" s="127"/>
      <c r="N30" s="127"/>
      <c r="O30" s="127"/>
    </row>
    <row r="31" spans="1:15">
      <c r="A31" s="622"/>
      <c r="B31" s="170" t="s">
        <v>155</v>
      </c>
      <c r="C31" s="171">
        <v>226111</v>
      </c>
      <c r="D31" s="127"/>
      <c r="E31" s="127"/>
      <c r="F31" s="127"/>
      <c r="G31" s="127"/>
      <c r="H31" s="127"/>
      <c r="I31" s="127"/>
      <c r="J31" s="127"/>
      <c r="K31" s="127"/>
      <c r="L31" s="127"/>
      <c r="M31" s="127"/>
      <c r="N31" s="127"/>
      <c r="O31" s="127"/>
    </row>
    <row r="32" spans="1:15">
      <c r="A32" s="622"/>
      <c r="B32" s="170" t="s">
        <v>156</v>
      </c>
      <c r="C32" s="171">
        <v>226646</v>
      </c>
      <c r="D32" s="127"/>
      <c r="E32" s="127"/>
      <c r="F32" s="127"/>
      <c r="G32" s="127"/>
      <c r="H32" s="127"/>
      <c r="I32" s="127"/>
      <c r="J32" s="127"/>
      <c r="K32" s="127"/>
      <c r="L32" s="127"/>
      <c r="M32" s="127"/>
      <c r="N32" s="127"/>
      <c r="O32" s="127"/>
    </row>
    <row r="33" spans="1:15">
      <c r="A33" s="622"/>
      <c r="B33" s="170" t="s">
        <v>157</v>
      </c>
      <c r="C33" s="171">
        <v>226916</v>
      </c>
      <c r="D33" s="127"/>
      <c r="E33" s="127"/>
      <c r="F33" s="127"/>
      <c r="G33" s="127"/>
      <c r="H33" s="127"/>
      <c r="I33" s="127"/>
      <c r="J33" s="127"/>
      <c r="K33" s="127"/>
      <c r="L33" s="127"/>
      <c r="M33" s="127"/>
      <c r="N33" s="127"/>
      <c r="O33" s="127"/>
    </row>
    <row r="34" spans="1:15">
      <c r="A34" s="622"/>
      <c r="B34" s="170" t="s">
        <v>158</v>
      </c>
      <c r="C34" s="171">
        <v>228254</v>
      </c>
      <c r="D34" s="127"/>
      <c r="E34" s="127"/>
      <c r="F34" s="127"/>
      <c r="G34" s="127"/>
      <c r="H34" s="127"/>
      <c r="I34" s="127"/>
      <c r="J34" s="127"/>
      <c r="K34" s="127"/>
      <c r="L34" s="127"/>
      <c r="M34" s="127"/>
      <c r="N34" s="127"/>
      <c r="O34" s="127"/>
    </row>
    <row r="35" spans="1:15">
      <c r="A35" s="622"/>
      <c r="B35" s="170" t="s">
        <v>159</v>
      </c>
      <c r="C35" s="171">
        <v>229621</v>
      </c>
      <c r="D35" s="127"/>
      <c r="E35" s="127"/>
      <c r="F35" s="127"/>
      <c r="G35" s="127"/>
      <c r="H35" s="127"/>
      <c r="I35" s="127"/>
      <c r="J35" s="127"/>
      <c r="K35" s="127"/>
      <c r="L35" s="127"/>
      <c r="M35" s="127"/>
      <c r="N35" s="127"/>
      <c r="O35" s="127"/>
    </row>
    <row r="36" spans="1:15">
      <c r="A36" s="622"/>
      <c r="B36" s="170" t="s">
        <v>160</v>
      </c>
      <c r="C36" s="171">
        <v>229623</v>
      </c>
      <c r="D36" s="127"/>
      <c r="E36" s="127"/>
      <c r="F36" s="127"/>
      <c r="G36" s="127"/>
      <c r="H36" s="127"/>
      <c r="I36" s="127"/>
      <c r="J36" s="127"/>
      <c r="K36" s="127"/>
      <c r="L36" s="127"/>
      <c r="M36" s="127"/>
      <c r="N36" s="127"/>
      <c r="O36" s="127"/>
    </row>
    <row r="37" spans="1:15">
      <c r="A37" s="622"/>
      <c r="B37" s="170" t="s">
        <v>161</v>
      </c>
      <c r="C37" s="171">
        <v>229965</v>
      </c>
      <c r="D37" s="127"/>
      <c r="E37" s="127"/>
      <c r="F37" s="127"/>
      <c r="G37" s="127"/>
      <c r="H37" s="127"/>
      <c r="I37" s="127"/>
      <c r="J37" s="127"/>
      <c r="K37" s="127"/>
      <c r="L37" s="127"/>
      <c r="M37" s="127"/>
      <c r="N37" s="127"/>
      <c r="O37" s="127"/>
    </row>
    <row r="38" spans="1:15">
      <c r="A38" s="622"/>
      <c r="B38" s="170" t="s">
        <v>150</v>
      </c>
      <c r="C38" s="171">
        <v>230000</v>
      </c>
      <c r="D38" s="127"/>
      <c r="E38" s="127"/>
      <c r="F38" s="127"/>
      <c r="G38" s="127"/>
      <c r="H38" s="127"/>
      <c r="I38" s="127"/>
      <c r="J38" s="127"/>
      <c r="K38" s="127"/>
      <c r="L38" s="127"/>
      <c r="M38" s="127"/>
      <c r="N38" s="127"/>
      <c r="O38" s="127"/>
    </row>
    <row r="39" spans="1:15">
      <c r="A39" s="170"/>
      <c r="B39" s="135"/>
      <c r="C39" s="127"/>
      <c r="D39" s="127"/>
      <c r="E39" s="127"/>
      <c r="F39" s="127"/>
      <c r="G39" s="127"/>
      <c r="H39" s="127"/>
      <c r="I39" s="127"/>
      <c r="J39" s="127"/>
      <c r="K39" s="127"/>
      <c r="L39" s="127"/>
      <c r="M39" s="127"/>
      <c r="N39" s="127"/>
      <c r="O39" s="127"/>
    </row>
    <row r="40" spans="1:15">
      <c r="A40" s="135"/>
      <c r="B40" s="127"/>
      <c r="C40" s="127"/>
      <c r="D40" s="127"/>
      <c r="E40" s="127"/>
      <c r="F40" s="127"/>
      <c r="G40" s="127"/>
      <c r="H40" s="127"/>
      <c r="I40" s="127"/>
      <c r="J40" s="127"/>
      <c r="K40" s="127"/>
      <c r="L40" s="127"/>
      <c r="M40" s="127"/>
      <c r="N40" s="127"/>
      <c r="O40" s="127"/>
    </row>
    <row r="41" spans="1:15">
      <c r="A41" s="135"/>
      <c r="B41" s="127"/>
      <c r="C41" s="127"/>
      <c r="D41" s="127"/>
      <c r="E41" s="127"/>
      <c r="F41" s="127"/>
      <c r="G41" s="127"/>
      <c r="H41" s="127"/>
      <c r="I41" s="127"/>
      <c r="J41" s="127"/>
      <c r="K41" s="127"/>
      <c r="L41" s="127"/>
      <c r="M41" s="127"/>
      <c r="N41" s="127"/>
      <c r="O41" s="127"/>
    </row>
    <row r="42" spans="1:15">
      <c r="A42" s="135"/>
      <c r="B42" s="127"/>
      <c r="C42" s="127"/>
      <c r="D42" s="127"/>
      <c r="E42" s="127"/>
      <c r="F42" s="127"/>
      <c r="G42" s="127"/>
      <c r="H42" s="127"/>
      <c r="I42" s="127"/>
      <c r="J42" s="127"/>
      <c r="K42" s="127"/>
      <c r="L42" s="127"/>
      <c r="M42" s="127"/>
      <c r="N42" s="127"/>
      <c r="O42" s="127"/>
    </row>
    <row r="43" spans="1:15">
      <c r="A43" s="135"/>
      <c r="B43" s="127"/>
      <c r="C43" s="127"/>
      <c r="D43" s="127"/>
      <c r="E43" s="127"/>
      <c r="F43" s="127"/>
      <c r="G43" s="127"/>
      <c r="H43" s="127"/>
      <c r="I43" s="127"/>
      <c r="J43" s="127"/>
      <c r="K43" s="127"/>
      <c r="L43" s="127"/>
      <c r="M43" s="127"/>
      <c r="N43" s="127"/>
      <c r="O43" s="127"/>
    </row>
    <row r="44" spans="1:15" ht="11.25" customHeight="1">
      <c r="A44" s="172" t="s">
        <v>165</v>
      </c>
      <c r="B44" s="127"/>
      <c r="C44" s="127"/>
      <c r="D44" s="127"/>
      <c r="E44" s="127"/>
      <c r="F44" s="127"/>
      <c r="G44" s="127"/>
      <c r="H44" s="127"/>
      <c r="I44" s="127"/>
      <c r="J44" s="127"/>
      <c r="K44" s="127"/>
      <c r="L44" s="127"/>
      <c r="M44" s="127"/>
      <c r="N44" s="127"/>
      <c r="O44" s="127"/>
    </row>
    <row r="45" spans="1:15" ht="11.25" customHeight="1">
      <c r="A45" s="172" t="s">
        <v>81</v>
      </c>
      <c r="B45" s="127"/>
      <c r="C45" s="127"/>
      <c r="D45" s="127"/>
      <c r="E45" s="127"/>
      <c r="F45" s="127"/>
      <c r="G45" s="127"/>
      <c r="H45" s="127"/>
      <c r="I45" s="127"/>
      <c r="J45" s="127"/>
      <c r="K45" s="127"/>
      <c r="L45" s="127"/>
      <c r="M45" s="127"/>
      <c r="N45" s="127"/>
      <c r="O45" s="127"/>
    </row>
    <row r="46" spans="1:15" ht="11.25" customHeight="1">
      <c r="A46" s="172" t="s">
        <v>82</v>
      </c>
      <c r="B46" s="127"/>
      <c r="C46" s="127"/>
      <c r="D46" s="127"/>
      <c r="E46" s="127"/>
      <c r="F46" s="127"/>
      <c r="G46" s="127"/>
      <c r="H46" s="127"/>
      <c r="I46" s="127"/>
      <c r="J46" s="127"/>
      <c r="K46" s="127"/>
      <c r="L46" s="127"/>
      <c r="M46" s="127"/>
      <c r="N46" s="127"/>
      <c r="O46" s="127"/>
    </row>
    <row r="47" spans="1:15" ht="12" customHeight="1">
      <c r="A47" s="156"/>
    </row>
  </sheetData>
  <mergeCells count="6">
    <mergeCell ref="A26:A27"/>
    <mergeCell ref="A28:A38"/>
    <mergeCell ref="A24:O24"/>
    <mergeCell ref="A3:O3"/>
    <mergeCell ref="A2:O2"/>
    <mergeCell ref="A5:O5"/>
  </mergeCells>
  <printOptions horizontalCentered="1"/>
  <pageMargins left="0.23622047244094491" right="0.23622047244094491" top="0.74803149606299213" bottom="0.35433070866141736" header="0" footer="0.31496062992125984"/>
  <pageSetup scale="82"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34B3C-1F6B-4BF6-A5B1-A4B5C6EB7053}">
  <sheetPr codeName="Hoja9">
    <pageSetUpPr fitToPage="1"/>
  </sheetPr>
  <dimension ref="A1:L49"/>
  <sheetViews>
    <sheetView view="pageBreakPreview" zoomScaleNormal="100" zoomScaleSheetLayoutView="100" workbookViewId="0">
      <selection activeCell="O15" sqref="O15"/>
    </sheetView>
  </sheetViews>
  <sheetFormatPr baseColWidth="10" defaultRowHeight="13.2"/>
  <cols>
    <col min="1" max="12" width="14.6640625" customWidth="1"/>
  </cols>
  <sheetData>
    <row r="1" spans="1:12">
      <c r="A1" s="127" t="s">
        <v>22</v>
      </c>
      <c r="B1" s="127"/>
      <c r="C1" s="127"/>
      <c r="D1" s="127"/>
      <c r="E1" s="127"/>
      <c r="F1" s="127"/>
      <c r="G1" s="127"/>
      <c r="H1" s="127"/>
      <c r="I1" s="127"/>
      <c r="J1" s="127"/>
      <c r="K1" s="127"/>
      <c r="L1" s="127"/>
    </row>
    <row r="2" spans="1:12" ht="50.1" customHeight="1">
      <c r="A2" s="624" t="s">
        <v>166</v>
      </c>
      <c r="B2" s="624"/>
      <c r="C2" s="624"/>
      <c r="D2" s="624"/>
      <c r="E2" s="624"/>
      <c r="F2" s="624"/>
      <c r="G2" s="624"/>
      <c r="H2" s="624"/>
      <c r="I2" s="624"/>
      <c r="J2" s="624"/>
      <c r="K2" s="624"/>
      <c r="L2" s="624"/>
    </row>
    <row r="3" spans="1:12" ht="24.9" customHeight="1">
      <c r="A3" s="624" t="str">
        <f>UPPER(CONCATENATE("Noviembre 2021 - Noviembre 2022"))</f>
        <v>NOVIEMBRE 2021 - NOVIEMBRE 2022</v>
      </c>
      <c r="B3" s="624"/>
      <c r="C3" s="624"/>
      <c r="D3" s="624"/>
      <c r="E3" s="624"/>
      <c r="F3" s="624"/>
      <c r="G3" s="624"/>
      <c r="H3" s="624"/>
      <c r="I3" s="624"/>
      <c r="J3" s="624"/>
      <c r="K3" s="624"/>
      <c r="L3" s="624"/>
    </row>
    <row r="4" spans="1:12" ht="21.6">
      <c r="A4" s="174"/>
      <c r="B4" s="127"/>
      <c r="C4" s="127"/>
      <c r="D4" s="127"/>
      <c r="E4" s="127"/>
      <c r="F4" s="127"/>
      <c r="G4" s="127"/>
      <c r="H4" s="127"/>
      <c r="I4" s="127"/>
      <c r="J4" s="127"/>
      <c r="K4" s="127"/>
      <c r="L4" s="127"/>
    </row>
    <row r="5" spans="1:12" ht="24.9" customHeight="1">
      <c r="A5" s="624" t="s">
        <v>167</v>
      </c>
      <c r="B5" s="624"/>
      <c r="C5" s="624"/>
      <c r="D5" s="624"/>
      <c r="E5" s="624"/>
      <c r="F5" s="624"/>
      <c r="G5" s="624"/>
      <c r="H5" s="624"/>
      <c r="I5" s="624"/>
      <c r="J5" s="624"/>
      <c r="K5" s="624"/>
      <c r="L5" s="624"/>
    </row>
    <row r="6" spans="1:12" ht="14.25" customHeight="1">
      <c r="A6" s="625" t="s">
        <v>87</v>
      </c>
      <c r="B6" s="625"/>
      <c r="C6" s="625"/>
      <c r="D6" s="625"/>
      <c r="E6" s="175" t="s">
        <v>168</v>
      </c>
      <c r="F6" s="625" t="s">
        <v>88</v>
      </c>
      <c r="G6" s="625"/>
      <c r="H6" s="625"/>
      <c r="I6" s="625"/>
      <c r="J6" s="127"/>
      <c r="K6" s="127"/>
      <c r="L6" s="127"/>
    </row>
    <row r="7" spans="1:12" ht="28.8">
      <c r="A7" s="175" t="s">
        <v>70</v>
      </c>
      <c r="B7" s="175" t="s">
        <v>71</v>
      </c>
      <c r="C7" s="175" t="s">
        <v>69</v>
      </c>
      <c r="D7" s="175" t="s">
        <v>24</v>
      </c>
      <c r="E7" s="175"/>
      <c r="F7" s="175" t="s">
        <v>70</v>
      </c>
      <c r="G7" s="175" t="s">
        <v>71</v>
      </c>
      <c r="H7" s="175" t="s">
        <v>69</v>
      </c>
      <c r="I7" s="175" t="s">
        <v>24</v>
      </c>
      <c r="J7" s="127"/>
      <c r="K7" s="127"/>
      <c r="L7" s="127"/>
    </row>
    <row r="8" spans="1:12" ht="14.4">
      <c r="A8" s="176">
        <v>80174</v>
      </c>
      <c r="B8" s="176">
        <v>114537</v>
      </c>
      <c r="C8" s="176">
        <v>194711</v>
      </c>
      <c r="D8" s="177" t="s">
        <v>150</v>
      </c>
      <c r="E8" s="175"/>
      <c r="F8" s="176">
        <v>13081</v>
      </c>
      <c r="G8" s="176">
        <v>15624</v>
      </c>
      <c r="H8" s="176">
        <v>28705</v>
      </c>
      <c r="I8" s="178" t="s">
        <v>150</v>
      </c>
      <c r="J8" s="127"/>
      <c r="K8" s="127"/>
      <c r="L8" s="127"/>
    </row>
    <row r="9" spans="1:12" ht="14.4">
      <c r="A9" s="176">
        <v>79510</v>
      </c>
      <c r="B9" s="176">
        <v>114207</v>
      </c>
      <c r="C9" s="176">
        <v>193717</v>
      </c>
      <c r="D9" s="177" t="s">
        <v>151</v>
      </c>
      <c r="E9" s="175"/>
      <c r="F9" s="176">
        <v>13064</v>
      </c>
      <c r="G9" s="176">
        <v>15588</v>
      </c>
      <c r="H9" s="176">
        <v>28652</v>
      </c>
      <c r="I9" s="178" t="s">
        <v>151</v>
      </c>
      <c r="J9" s="127"/>
      <c r="K9" s="127"/>
      <c r="L9" s="127"/>
    </row>
    <row r="10" spans="1:12" ht="14.4">
      <c r="A10" s="176">
        <v>80059</v>
      </c>
      <c r="B10" s="176">
        <v>114621</v>
      </c>
      <c r="C10" s="176">
        <v>194680</v>
      </c>
      <c r="D10" s="177" t="s">
        <v>152</v>
      </c>
      <c r="E10" s="175"/>
      <c r="F10" s="176">
        <v>13254</v>
      </c>
      <c r="G10" s="176">
        <v>15573</v>
      </c>
      <c r="H10" s="176">
        <v>28827</v>
      </c>
      <c r="I10" s="178" t="s">
        <v>152</v>
      </c>
      <c r="J10" s="127"/>
      <c r="K10" s="127"/>
      <c r="L10" s="127"/>
    </row>
    <row r="11" spans="1:12" ht="14.4">
      <c r="A11" s="176">
        <v>81218</v>
      </c>
      <c r="B11" s="176">
        <v>114794</v>
      </c>
      <c r="C11" s="176">
        <v>196012</v>
      </c>
      <c r="D11" s="177" t="s">
        <v>153</v>
      </c>
      <c r="E11" s="175"/>
      <c r="F11" s="176">
        <v>13321</v>
      </c>
      <c r="G11" s="176">
        <v>15531</v>
      </c>
      <c r="H11" s="176">
        <v>28852</v>
      </c>
      <c r="I11" s="178" t="s">
        <v>153</v>
      </c>
      <c r="J11" s="127"/>
      <c r="K11" s="127"/>
      <c r="L11" s="127"/>
    </row>
    <row r="12" spans="1:12" ht="14.4">
      <c r="A12" s="176">
        <v>79415</v>
      </c>
      <c r="B12" s="176">
        <v>117434</v>
      </c>
      <c r="C12" s="176">
        <v>196849</v>
      </c>
      <c r="D12" s="177" t="s">
        <v>154</v>
      </c>
      <c r="E12" s="175"/>
      <c r="F12" s="176">
        <v>13321</v>
      </c>
      <c r="G12" s="176">
        <v>15673</v>
      </c>
      <c r="H12" s="176">
        <v>28994</v>
      </c>
      <c r="I12" s="178" t="s">
        <v>154</v>
      </c>
      <c r="J12" s="127"/>
      <c r="K12" s="127"/>
      <c r="L12" s="127"/>
    </row>
    <row r="13" spans="1:12" ht="14.4">
      <c r="A13" s="176">
        <v>79718</v>
      </c>
      <c r="B13" s="176">
        <v>117310</v>
      </c>
      <c r="C13" s="176">
        <v>197028</v>
      </c>
      <c r="D13" s="177" t="s">
        <v>155</v>
      </c>
      <c r="E13" s="175"/>
      <c r="F13" s="176">
        <v>13398</v>
      </c>
      <c r="G13" s="176">
        <v>15685</v>
      </c>
      <c r="H13" s="176">
        <v>29083</v>
      </c>
      <c r="I13" s="178" t="s">
        <v>155</v>
      </c>
      <c r="J13" s="127"/>
      <c r="K13" s="127"/>
      <c r="L13" s="127"/>
    </row>
    <row r="14" spans="1:12" ht="14.4">
      <c r="A14" s="176">
        <v>79664</v>
      </c>
      <c r="B14" s="176">
        <v>117753</v>
      </c>
      <c r="C14" s="176">
        <v>197417</v>
      </c>
      <c r="D14" s="177" t="s">
        <v>156</v>
      </c>
      <c r="E14" s="175"/>
      <c r="F14" s="176">
        <v>13524</v>
      </c>
      <c r="G14" s="176">
        <v>15705</v>
      </c>
      <c r="H14" s="176">
        <v>29229</v>
      </c>
      <c r="I14" s="178" t="s">
        <v>156</v>
      </c>
      <c r="J14" s="127"/>
      <c r="K14" s="127"/>
      <c r="L14" s="127"/>
    </row>
    <row r="15" spans="1:12" ht="14.4">
      <c r="A15" s="176">
        <v>79260</v>
      </c>
      <c r="B15" s="176">
        <v>118474</v>
      </c>
      <c r="C15" s="176">
        <v>197734</v>
      </c>
      <c r="D15" s="177" t="s">
        <v>157</v>
      </c>
      <c r="E15" s="175"/>
      <c r="F15" s="176">
        <v>13335</v>
      </c>
      <c r="G15" s="176">
        <v>15847</v>
      </c>
      <c r="H15" s="176">
        <v>29182</v>
      </c>
      <c r="I15" s="178" t="s">
        <v>157</v>
      </c>
      <c r="J15" s="127"/>
      <c r="K15" s="127"/>
      <c r="L15" s="127"/>
    </row>
    <row r="16" spans="1:12" ht="14.4">
      <c r="A16" s="176">
        <v>79824</v>
      </c>
      <c r="B16" s="176">
        <v>119023</v>
      </c>
      <c r="C16" s="176">
        <v>198847</v>
      </c>
      <c r="D16" s="177" t="s">
        <v>158</v>
      </c>
      <c r="E16" s="175"/>
      <c r="F16" s="176">
        <v>12971</v>
      </c>
      <c r="G16" s="176">
        <v>16436</v>
      </c>
      <c r="H16" s="176">
        <v>29407</v>
      </c>
      <c r="I16" s="178" t="s">
        <v>158</v>
      </c>
      <c r="J16" s="127"/>
      <c r="K16" s="127"/>
      <c r="L16" s="127"/>
    </row>
    <row r="17" spans="1:12" ht="14.4">
      <c r="A17" s="176">
        <v>80109</v>
      </c>
      <c r="B17" s="176">
        <v>119754</v>
      </c>
      <c r="C17" s="176">
        <v>199863</v>
      </c>
      <c r="D17" s="177" t="s">
        <v>159</v>
      </c>
      <c r="E17" s="175"/>
      <c r="F17" s="176">
        <v>13202</v>
      </c>
      <c r="G17" s="176">
        <v>16556</v>
      </c>
      <c r="H17" s="176">
        <v>29758</v>
      </c>
      <c r="I17" s="178" t="s">
        <v>159</v>
      </c>
      <c r="J17" s="127"/>
      <c r="K17" s="127"/>
      <c r="L17" s="127"/>
    </row>
    <row r="18" spans="1:12" ht="14.4">
      <c r="A18" s="176">
        <v>79927</v>
      </c>
      <c r="B18" s="176">
        <v>120033</v>
      </c>
      <c r="C18" s="176">
        <v>199960</v>
      </c>
      <c r="D18" s="177" t="s">
        <v>160</v>
      </c>
      <c r="E18" s="175"/>
      <c r="F18" s="176">
        <v>13009</v>
      </c>
      <c r="G18" s="176">
        <v>16654</v>
      </c>
      <c r="H18" s="176">
        <v>29663</v>
      </c>
      <c r="I18" s="178" t="s">
        <v>160</v>
      </c>
      <c r="J18" s="127"/>
      <c r="K18" s="127"/>
      <c r="L18" s="127"/>
    </row>
    <row r="19" spans="1:12" ht="14.4">
      <c r="A19" s="176">
        <v>79735</v>
      </c>
      <c r="B19" s="176">
        <v>120487</v>
      </c>
      <c r="C19" s="176">
        <v>200222</v>
      </c>
      <c r="D19" s="177" t="s">
        <v>161</v>
      </c>
      <c r="E19" s="175"/>
      <c r="F19" s="176">
        <v>13374</v>
      </c>
      <c r="G19" s="176">
        <v>16369</v>
      </c>
      <c r="H19" s="176">
        <v>29743</v>
      </c>
      <c r="I19" s="178" t="s">
        <v>161</v>
      </c>
      <c r="J19" s="127"/>
      <c r="K19" s="127"/>
      <c r="L19" s="127"/>
    </row>
    <row r="20" spans="1:12" ht="14.4">
      <c r="A20" s="176">
        <v>79586</v>
      </c>
      <c r="B20" s="176">
        <v>120875</v>
      </c>
      <c r="C20" s="176">
        <v>200461</v>
      </c>
      <c r="D20" s="177" t="s">
        <v>150</v>
      </c>
      <c r="E20" s="175"/>
      <c r="F20" s="176">
        <v>13306</v>
      </c>
      <c r="G20" s="176">
        <v>16233</v>
      </c>
      <c r="H20" s="176">
        <v>29539</v>
      </c>
      <c r="I20" s="178" t="s">
        <v>150</v>
      </c>
      <c r="J20" s="127"/>
      <c r="K20" s="127"/>
      <c r="L20" s="127"/>
    </row>
    <row r="21" spans="1:12" ht="14.4">
      <c r="A21" s="175"/>
      <c r="B21" s="127"/>
      <c r="C21" s="127"/>
      <c r="D21" s="127"/>
      <c r="E21" s="127"/>
      <c r="F21" s="127"/>
      <c r="G21" s="127"/>
      <c r="H21" s="127"/>
      <c r="I21" s="127"/>
      <c r="J21" s="127"/>
      <c r="K21" s="127"/>
      <c r="L21" s="127"/>
    </row>
    <row r="22" spans="1:12">
      <c r="A22" s="135"/>
      <c r="B22" s="127"/>
      <c r="C22" s="127"/>
      <c r="D22" s="127"/>
      <c r="E22" s="127"/>
      <c r="F22" s="127"/>
      <c r="G22" s="127"/>
      <c r="H22" s="127"/>
      <c r="I22" s="127"/>
      <c r="J22" s="127"/>
      <c r="K22" s="127"/>
      <c r="L22" s="127"/>
    </row>
    <row r="23" spans="1:12">
      <c r="A23" s="135"/>
      <c r="B23" s="127"/>
      <c r="C23" s="127"/>
      <c r="D23" s="127"/>
      <c r="E23" s="127"/>
      <c r="F23" s="127"/>
      <c r="G23" s="127"/>
      <c r="H23" s="127"/>
      <c r="I23" s="127"/>
      <c r="J23" s="127"/>
      <c r="K23" s="127"/>
      <c r="L23" s="127"/>
    </row>
    <row r="24" spans="1:12">
      <c r="A24" s="135"/>
      <c r="B24" s="127"/>
      <c r="C24" s="127"/>
      <c r="D24" s="127"/>
      <c r="E24" s="127"/>
      <c r="F24" s="127"/>
      <c r="G24" s="127"/>
      <c r="H24" s="127"/>
      <c r="I24" s="127"/>
      <c r="J24" s="127"/>
      <c r="K24" s="127"/>
      <c r="L24" s="127"/>
    </row>
    <row r="25" spans="1:12" ht="24.9" customHeight="1">
      <c r="A25" s="626" t="s">
        <v>169</v>
      </c>
      <c r="B25" s="626"/>
      <c r="C25" s="626"/>
      <c r="D25" s="626"/>
      <c r="E25" s="626"/>
      <c r="F25" s="626"/>
      <c r="G25" s="626"/>
      <c r="H25" s="626"/>
      <c r="I25" s="626"/>
      <c r="J25" s="626"/>
      <c r="K25" s="626"/>
      <c r="L25" s="626"/>
    </row>
    <row r="26" spans="1:12" ht="21.6">
      <c r="A26" s="179"/>
      <c r="B26" s="127"/>
      <c r="C26" s="127"/>
      <c r="D26" s="127"/>
      <c r="E26" s="127"/>
      <c r="F26" s="127"/>
      <c r="G26" s="127"/>
      <c r="H26" s="127"/>
      <c r="I26" s="127"/>
      <c r="J26" s="127"/>
      <c r="K26" s="127"/>
      <c r="L26" s="127"/>
    </row>
    <row r="27" spans="1:12">
      <c r="A27" s="180"/>
      <c r="B27" s="127"/>
      <c r="C27" s="127"/>
      <c r="D27" s="127"/>
      <c r="E27" s="127"/>
      <c r="F27" s="127"/>
      <c r="G27" s="127"/>
      <c r="H27" s="127"/>
      <c r="I27" s="127"/>
      <c r="J27" s="127"/>
      <c r="K27" s="127"/>
      <c r="L27" s="127"/>
    </row>
    <row r="28" spans="1:12">
      <c r="A28" s="180"/>
      <c r="B28" s="127"/>
      <c r="C28" s="127"/>
      <c r="D28" s="127"/>
      <c r="E28" s="127"/>
      <c r="F28" s="127"/>
      <c r="G28" s="127"/>
      <c r="H28" s="127"/>
      <c r="I28" s="127"/>
      <c r="J28" s="127"/>
      <c r="K28" s="127"/>
      <c r="L28" s="127"/>
    </row>
    <row r="29" spans="1:12">
      <c r="A29" s="180"/>
      <c r="B29" s="127"/>
      <c r="C29" s="127"/>
      <c r="D29" s="127"/>
      <c r="E29" s="127"/>
      <c r="F29" s="127"/>
      <c r="G29" s="127"/>
      <c r="H29" s="127"/>
      <c r="I29" s="127"/>
      <c r="J29" s="127"/>
      <c r="K29" s="127"/>
      <c r="L29" s="127"/>
    </row>
    <row r="30" spans="1:12">
      <c r="A30" s="180"/>
      <c r="B30" s="127"/>
      <c r="C30" s="127"/>
      <c r="D30" s="127"/>
      <c r="E30" s="127"/>
      <c r="F30" s="127"/>
      <c r="G30" s="127"/>
      <c r="H30" s="127"/>
      <c r="I30" s="127"/>
      <c r="J30" s="127"/>
      <c r="K30" s="127"/>
      <c r="L30" s="127"/>
    </row>
    <row r="31" spans="1:12">
      <c r="A31" s="180"/>
      <c r="B31" s="127"/>
      <c r="C31" s="127"/>
      <c r="D31" s="127"/>
      <c r="E31" s="127"/>
      <c r="F31" s="127"/>
      <c r="G31" s="127"/>
      <c r="H31" s="127"/>
      <c r="I31" s="127"/>
      <c r="J31" s="127"/>
      <c r="K31" s="127"/>
      <c r="L31" s="127"/>
    </row>
    <row r="32" spans="1:12">
      <c r="A32" s="180"/>
      <c r="B32" s="127"/>
      <c r="C32" s="127"/>
      <c r="D32" s="127"/>
      <c r="E32" s="127"/>
      <c r="F32" s="127"/>
      <c r="G32" s="127"/>
      <c r="H32" s="127"/>
      <c r="I32" s="127"/>
      <c r="J32" s="127"/>
      <c r="K32" s="127"/>
      <c r="L32" s="127"/>
    </row>
    <row r="33" spans="1:12">
      <c r="A33" s="180"/>
      <c r="B33" s="127"/>
      <c r="C33" s="127"/>
      <c r="D33" s="127"/>
      <c r="E33" s="127"/>
      <c r="F33" s="127"/>
      <c r="G33" s="127"/>
      <c r="H33" s="127"/>
      <c r="I33" s="127"/>
      <c r="J33" s="127"/>
      <c r="K33" s="127"/>
      <c r="L33" s="127"/>
    </row>
    <row r="34" spans="1:12">
      <c r="A34" s="180"/>
      <c r="B34" s="127"/>
      <c r="C34" s="127"/>
      <c r="D34" s="127"/>
      <c r="E34" s="127"/>
      <c r="F34" s="127"/>
      <c r="G34" s="127"/>
      <c r="H34" s="127"/>
      <c r="I34" s="127"/>
      <c r="J34" s="127"/>
      <c r="K34" s="127"/>
      <c r="L34" s="127"/>
    </row>
    <row r="35" spans="1:12">
      <c r="A35" s="180"/>
      <c r="B35" s="127"/>
      <c r="C35" s="127"/>
      <c r="D35" s="127"/>
      <c r="E35" s="127"/>
      <c r="F35" s="127"/>
      <c r="G35" s="127"/>
      <c r="H35" s="127"/>
      <c r="I35" s="127"/>
      <c r="J35" s="127"/>
      <c r="K35" s="127"/>
      <c r="L35" s="127"/>
    </row>
    <row r="36" spans="1:12">
      <c r="A36" s="180"/>
      <c r="B36" s="127"/>
      <c r="C36" s="127"/>
      <c r="D36" s="127"/>
      <c r="E36" s="127"/>
      <c r="F36" s="127"/>
      <c r="G36" s="127"/>
      <c r="H36" s="127"/>
      <c r="I36" s="127"/>
      <c r="J36" s="127"/>
      <c r="K36" s="127"/>
      <c r="L36" s="127"/>
    </row>
    <row r="37" spans="1:12">
      <c r="A37" s="180"/>
      <c r="B37" s="127"/>
      <c r="C37" s="127"/>
      <c r="D37" s="127"/>
      <c r="E37" s="127"/>
      <c r="F37" s="127"/>
      <c r="G37" s="127"/>
      <c r="H37" s="127"/>
      <c r="I37" s="127"/>
      <c r="J37" s="127"/>
      <c r="K37" s="127"/>
      <c r="L37" s="127"/>
    </row>
    <row r="38" spans="1:12">
      <c r="A38" s="180"/>
      <c r="B38" s="127"/>
      <c r="C38" s="127"/>
      <c r="D38" s="127"/>
      <c r="E38" s="127"/>
      <c r="F38" s="127"/>
      <c r="G38" s="127"/>
      <c r="H38" s="127"/>
      <c r="I38" s="127"/>
      <c r="J38" s="127"/>
      <c r="K38" s="127"/>
      <c r="L38" s="127"/>
    </row>
    <row r="39" spans="1:12">
      <c r="A39" s="180"/>
      <c r="B39" s="127"/>
      <c r="C39" s="127"/>
      <c r="D39" s="127"/>
      <c r="E39" s="127"/>
      <c r="F39" s="127"/>
      <c r="G39" s="127"/>
      <c r="H39" s="127"/>
      <c r="I39" s="127"/>
      <c r="J39" s="127"/>
      <c r="K39" s="127"/>
      <c r="L39" s="127"/>
    </row>
    <row r="40" spans="1:12">
      <c r="A40" s="180"/>
      <c r="B40" s="127"/>
      <c r="C40" s="127"/>
      <c r="D40" s="127"/>
      <c r="E40" s="127"/>
      <c r="F40" s="127"/>
      <c r="G40" s="127"/>
      <c r="H40" s="127"/>
      <c r="I40" s="127"/>
      <c r="J40" s="127"/>
      <c r="K40" s="127"/>
      <c r="L40" s="127"/>
    </row>
    <row r="41" spans="1:12">
      <c r="A41" s="180"/>
      <c r="B41" s="127"/>
      <c r="C41" s="127"/>
      <c r="D41" s="127"/>
      <c r="E41" s="127"/>
      <c r="F41" s="127"/>
      <c r="G41" s="127"/>
      <c r="H41" s="127"/>
      <c r="I41" s="127"/>
      <c r="J41" s="127"/>
      <c r="K41" s="127"/>
      <c r="L41" s="127"/>
    </row>
    <row r="42" spans="1:12">
      <c r="A42" s="180"/>
      <c r="B42" s="127"/>
      <c r="C42" s="127"/>
      <c r="D42" s="127"/>
      <c r="E42" s="127"/>
      <c r="F42" s="127"/>
      <c r="G42" s="127"/>
      <c r="H42" s="127"/>
      <c r="I42" s="127"/>
      <c r="J42" s="127"/>
      <c r="K42" s="127"/>
      <c r="L42" s="127"/>
    </row>
    <row r="43" spans="1:12">
      <c r="A43" s="180"/>
      <c r="B43" s="127"/>
      <c r="C43" s="127"/>
      <c r="D43" s="127"/>
      <c r="E43" s="127"/>
      <c r="F43" s="127"/>
      <c r="G43" s="127"/>
      <c r="H43" s="127"/>
      <c r="I43" s="127"/>
      <c r="J43" s="127"/>
      <c r="K43" s="127"/>
      <c r="L43" s="127"/>
    </row>
    <row r="44" spans="1:12">
      <c r="A44" s="180"/>
      <c r="B44" s="127"/>
      <c r="C44" s="127"/>
      <c r="D44" s="127"/>
      <c r="E44" s="127"/>
      <c r="F44" s="127"/>
      <c r="G44" s="127"/>
      <c r="H44" s="127"/>
      <c r="I44" s="127"/>
      <c r="J44" s="127"/>
      <c r="K44" s="127"/>
      <c r="L44" s="127"/>
    </row>
    <row r="45" spans="1:12">
      <c r="A45" s="180"/>
      <c r="B45" s="127"/>
      <c r="C45" s="127"/>
      <c r="D45" s="127"/>
      <c r="E45" s="127"/>
      <c r="F45" s="127"/>
      <c r="G45" s="127"/>
      <c r="H45" s="127"/>
      <c r="I45" s="127"/>
      <c r="J45" s="127"/>
      <c r="K45" s="127"/>
      <c r="L45" s="127"/>
    </row>
    <row r="46" spans="1:12">
      <c r="A46" s="180"/>
      <c r="B46" s="127"/>
      <c r="C46" s="127"/>
      <c r="D46" s="127"/>
      <c r="E46" s="127"/>
      <c r="F46" s="127"/>
      <c r="G46" s="127"/>
      <c r="H46" s="127"/>
      <c r="I46" s="127"/>
      <c r="J46" s="127"/>
      <c r="K46" s="127"/>
      <c r="L46" s="127"/>
    </row>
    <row r="47" spans="1:12" ht="12" customHeight="1">
      <c r="A47" s="181" t="s">
        <v>81</v>
      </c>
      <c r="B47" s="127"/>
      <c r="C47" s="127"/>
      <c r="D47" s="127"/>
      <c r="E47" s="127"/>
      <c r="F47" s="127"/>
      <c r="G47" s="127"/>
      <c r="H47" s="127"/>
      <c r="I47" s="127"/>
      <c r="J47" s="127"/>
      <c r="K47" s="127"/>
      <c r="L47" s="127"/>
    </row>
    <row r="48" spans="1:12" ht="12" customHeight="1">
      <c r="A48" s="181" t="s">
        <v>82</v>
      </c>
      <c r="B48" s="127"/>
      <c r="C48" s="127"/>
      <c r="D48" s="127"/>
      <c r="E48" s="127"/>
      <c r="F48" s="127"/>
      <c r="G48" s="127"/>
      <c r="H48" s="127"/>
      <c r="I48" s="127"/>
      <c r="J48" s="127"/>
      <c r="K48" s="127"/>
      <c r="L48" s="127"/>
    </row>
    <row r="49" spans="1:1" ht="13.8">
      <c r="A49" s="173"/>
    </row>
  </sheetData>
  <mergeCells count="6">
    <mergeCell ref="A2:L2"/>
    <mergeCell ref="A6:D6"/>
    <mergeCell ref="F6:I6"/>
    <mergeCell ref="A25:L25"/>
    <mergeCell ref="A5:L5"/>
    <mergeCell ref="A3:L3"/>
  </mergeCells>
  <printOptions horizontalCentered="1"/>
  <pageMargins left="0.23622047244094491" right="0.23622047244094491" top="0.74803149606299213" bottom="0.35433070866141736" header="0" footer="0.31496062992125984"/>
  <pageSetup scale="72"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5517-6478-496F-8535-A46A644483A8}">
  <sheetPr codeName="Hoja10">
    <pageSetUpPr fitToPage="1"/>
  </sheetPr>
  <dimension ref="A1:L25"/>
  <sheetViews>
    <sheetView view="pageBreakPreview" zoomScaleNormal="100" zoomScaleSheetLayoutView="100" workbookViewId="0">
      <selection activeCell="N7" sqref="N7"/>
    </sheetView>
  </sheetViews>
  <sheetFormatPr baseColWidth="10" defaultRowHeight="13.2"/>
  <cols>
    <col min="1" max="1" width="10.6640625" customWidth="1"/>
    <col min="2" max="2" width="12.33203125" bestFit="1" customWidth="1"/>
  </cols>
  <sheetData>
    <row r="1" spans="1:12">
      <c r="A1" s="119" t="s">
        <v>22</v>
      </c>
    </row>
    <row r="2" spans="1:12" ht="18" customHeight="1">
      <c r="A2" s="594" t="s">
        <v>170</v>
      </c>
      <c r="B2" s="594"/>
      <c r="C2" s="594"/>
      <c r="D2" s="594"/>
      <c r="E2" s="594"/>
      <c r="F2" s="594"/>
      <c r="G2" s="594"/>
      <c r="H2" s="594"/>
      <c r="I2" s="594"/>
      <c r="J2" s="594"/>
      <c r="K2" s="594"/>
      <c r="L2" s="594"/>
    </row>
    <row r="3" spans="1:12" ht="18" customHeight="1">
      <c r="A3" s="594" t="str">
        <f>UPPER(CONCATENATE("Noviembre 2022"))</f>
        <v>NOVIEMBRE 2022</v>
      </c>
      <c r="B3" s="594"/>
      <c r="C3" s="594"/>
      <c r="D3" s="594"/>
      <c r="E3" s="594"/>
      <c r="F3" s="594"/>
      <c r="G3" s="594"/>
      <c r="H3" s="594"/>
      <c r="I3" s="594"/>
      <c r="J3" s="594"/>
      <c r="K3" s="594"/>
      <c r="L3" s="594"/>
    </row>
    <row r="4" spans="1:12" ht="15.6">
      <c r="A4" s="182"/>
    </row>
    <row r="5" spans="1:12" ht="30">
      <c r="A5" s="183" t="s">
        <v>72</v>
      </c>
      <c r="B5" s="183" t="s">
        <v>73</v>
      </c>
    </row>
    <row r="6" spans="1:12" ht="45">
      <c r="A6" s="184" t="s">
        <v>10</v>
      </c>
      <c r="B6" s="183">
        <v>257</v>
      </c>
    </row>
    <row r="7" spans="1:12" ht="30">
      <c r="A7" s="184" t="s">
        <v>11</v>
      </c>
      <c r="B7" s="183">
        <v>14</v>
      </c>
    </row>
    <row r="8" spans="1:12" ht="75">
      <c r="A8" s="184" t="s">
        <v>55</v>
      </c>
      <c r="B8" s="183">
        <v>13</v>
      </c>
    </row>
    <row r="9" spans="1:12" ht="60">
      <c r="A9" s="184" t="s">
        <v>74</v>
      </c>
      <c r="B9" s="183">
        <v>0</v>
      </c>
    </row>
    <row r="10" spans="1:12" ht="15">
      <c r="A10" s="183" t="s">
        <v>90</v>
      </c>
      <c r="B10" s="183">
        <v>284</v>
      </c>
    </row>
    <row r="11" spans="1:12">
      <c r="A11" s="120"/>
    </row>
    <row r="12" spans="1:12">
      <c r="A12" s="120"/>
    </row>
    <row r="13" spans="1:12">
      <c r="A13" s="120"/>
    </row>
    <row r="14" spans="1:12">
      <c r="A14" s="120"/>
    </row>
    <row r="15" spans="1:12">
      <c r="A15" s="120"/>
    </row>
    <row r="16" spans="1:12">
      <c r="A16" s="120"/>
    </row>
    <row r="17" spans="1:7">
      <c r="A17" s="120"/>
    </row>
    <row r="18" spans="1:7">
      <c r="A18" s="120"/>
    </row>
    <row r="19" spans="1:7" ht="18">
      <c r="A19" s="120"/>
      <c r="F19" s="187" t="s">
        <v>83</v>
      </c>
      <c r="G19" s="189">
        <v>284</v>
      </c>
    </row>
    <row r="20" spans="1:7">
      <c r="A20" s="120"/>
    </row>
    <row r="21" spans="1:7">
      <c r="A21" s="120"/>
    </row>
    <row r="22" spans="1:7">
      <c r="A22" s="120"/>
    </row>
    <row r="23" spans="1:7" ht="9.9" customHeight="1">
      <c r="A23" s="181" t="s">
        <v>81</v>
      </c>
    </row>
    <row r="24" spans="1:7" ht="9.9" customHeight="1">
      <c r="A24" s="181" t="s">
        <v>82</v>
      </c>
    </row>
    <row r="25" spans="1:7" ht="15">
      <c r="A25" s="184"/>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BFE2F-EFD6-45E3-949D-50BABEC36279}">
  <sheetPr codeName="Hoja11">
    <pageSetUpPr fitToPage="1"/>
  </sheetPr>
  <dimension ref="A1:K63"/>
  <sheetViews>
    <sheetView view="pageBreakPreview" topLeftCell="A13" zoomScale="60" zoomScaleNormal="100" workbookViewId="0">
      <selection activeCell="J49" sqref="J49"/>
    </sheetView>
  </sheetViews>
  <sheetFormatPr baseColWidth="10" defaultRowHeight="13.2"/>
  <cols>
    <col min="1" max="1" width="65.6640625" customWidth="1"/>
    <col min="2" max="2" width="1.6640625" customWidth="1"/>
    <col min="3" max="3" width="40.6640625" customWidth="1"/>
    <col min="4" max="4" width="40.6640625" hidden="1" customWidth="1"/>
    <col min="5" max="5" width="1.6640625" customWidth="1"/>
    <col min="6" max="7" width="40.6640625" customWidth="1"/>
    <col min="8" max="8" width="1.6640625" customWidth="1"/>
    <col min="9" max="11" width="40.6640625" customWidth="1"/>
  </cols>
  <sheetData>
    <row r="1" spans="1:11" ht="24.9" customHeight="1">
      <c r="A1" s="127" t="s">
        <v>22</v>
      </c>
      <c r="B1" s="127"/>
      <c r="C1" s="127"/>
      <c r="D1" s="127"/>
      <c r="E1" s="127"/>
      <c r="F1" s="127"/>
      <c r="G1" s="127"/>
      <c r="H1" s="127"/>
      <c r="I1" s="127"/>
      <c r="J1" s="127"/>
      <c r="K1" s="127"/>
    </row>
    <row r="2" spans="1:11" ht="75" customHeight="1">
      <c r="A2" s="627" t="s">
        <v>171</v>
      </c>
      <c r="B2" s="627"/>
      <c r="C2" s="627"/>
      <c r="D2" s="627"/>
      <c r="E2" s="627"/>
      <c r="F2" s="627"/>
      <c r="G2" s="627"/>
      <c r="H2" s="627"/>
      <c r="I2" s="627"/>
      <c r="J2" s="627"/>
      <c r="K2" s="627"/>
    </row>
    <row r="3" spans="1:11" ht="24.9" customHeight="1">
      <c r="A3" s="627" t="str">
        <f>UPPER(CONCATENATE("Noviembre 2022"))</f>
        <v>NOVIEMBRE 2022</v>
      </c>
      <c r="B3" s="627"/>
      <c r="C3" s="627"/>
      <c r="D3" s="627"/>
      <c r="E3" s="627"/>
      <c r="F3" s="627"/>
      <c r="G3" s="627"/>
      <c r="H3" s="627"/>
      <c r="I3" s="627"/>
      <c r="J3" s="627"/>
      <c r="K3" s="627"/>
    </row>
    <row r="4" spans="1:11">
      <c r="A4" s="135"/>
      <c r="B4" s="127"/>
      <c r="C4" s="127"/>
      <c r="D4" s="127"/>
      <c r="E4" s="127"/>
      <c r="F4" s="127"/>
      <c r="G4" s="127"/>
      <c r="H4" s="127"/>
      <c r="I4" s="127"/>
      <c r="J4" s="127"/>
      <c r="K4" s="127"/>
    </row>
    <row r="5" spans="1:11" ht="30" customHeight="1">
      <c r="A5" s="611" t="s">
        <v>86</v>
      </c>
      <c r="B5" s="594"/>
      <c r="C5" s="611" t="s">
        <v>172</v>
      </c>
      <c r="D5" s="612" t="s">
        <v>53</v>
      </c>
      <c r="E5" s="594"/>
      <c r="F5" s="611" t="s">
        <v>173</v>
      </c>
      <c r="G5" s="611" t="s">
        <v>53</v>
      </c>
      <c r="H5" s="594"/>
      <c r="I5" s="611" t="s">
        <v>174</v>
      </c>
      <c r="J5" s="611" t="s">
        <v>0</v>
      </c>
      <c r="K5" s="611"/>
    </row>
    <row r="6" spans="1:11" ht="30" customHeight="1">
      <c r="A6" s="611"/>
      <c r="B6" s="594"/>
      <c r="C6" s="611"/>
      <c r="D6" s="612"/>
      <c r="E6" s="594"/>
      <c r="F6" s="611"/>
      <c r="G6" s="611"/>
      <c r="H6" s="594"/>
      <c r="I6" s="611"/>
      <c r="J6" s="307" t="s">
        <v>175</v>
      </c>
      <c r="K6" s="307" t="s">
        <v>176</v>
      </c>
    </row>
    <row r="7" spans="1:11" ht="8.1" customHeight="1">
      <c r="A7" s="550"/>
      <c r="B7" s="131"/>
      <c r="C7" s="550"/>
      <c r="D7" s="199"/>
      <c r="E7" s="131"/>
      <c r="F7" s="550"/>
      <c r="G7" s="550"/>
      <c r="H7" s="131"/>
      <c r="I7" s="550"/>
      <c r="J7" s="550"/>
      <c r="K7" s="550"/>
    </row>
    <row r="8" spans="1:11" ht="16.5" customHeight="1">
      <c r="A8" s="191" t="s">
        <v>108</v>
      </c>
      <c r="B8" s="192"/>
      <c r="C8" s="145">
        <v>23</v>
      </c>
      <c r="D8" s="142">
        <v>8.1</v>
      </c>
      <c r="E8" s="193"/>
      <c r="F8" s="143">
        <v>14327</v>
      </c>
      <c r="G8" s="142">
        <v>6.59</v>
      </c>
      <c r="H8" s="193"/>
      <c r="I8" s="143">
        <v>34768</v>
      </c>
      <c r="J8" s="140">
        <v>20441</v>
      </c>
      <c r="K8" s="194">
        <v>142.66999999999999</v>
      </c>
    </row>
    <row r="9" spans="1:11" ht="16.5" customHeight="1">
      <c r="A9" s="191" t="s">
        <v>119</v>
      </c>
      <c r="B9" s="192"/>
      <c r="C9" s="145">
        <v>13</v>
      </c>
      <c r="D9" s="142">
        <v>4.58</v>
      </c>
      <c r="E9" s="193"/>
      <c r="F9" s="143">
        <v>7988</v>
      </c>
      <c r="G9" s="142">
        <v>3.68</v>
      </c>
      <c r="H9" s="193"/>
      <c r="I9" s="143">
        <v>10469</v>
      </c>
      <c r="J9" s="140">
        <v>2481</v>
      </c>
      <c r="K9" s="194">
        <v>31.06</v>
      </c>
    </row>
    <row r="10" spans="1:11" ht="16.5" customHeight="1">
      <c r="A10" s="191" t="s">
        <v>114</v>
      </c>
      <c r="B10" s="192"/>
      <c r="C10" s="145">
        <v>22</v>
      </c>
      <c r="D10" s="142">
        <v>7.75</v>
      </c>
      <c r="E10" s="193"/>
      <c r="F10" s="143">
        <v>6367</v>
      </c>
      <c r="G10" s="142">
        <v>2.93</v>
      </c>
      <c r="H10" s="193"/>
      <c r="I10" s="143">
        <v>8655</v>
      </c>
      <c r="J10" s="140">
        <v>2288</v>
      </c>
      <c r="K10" s="194">
        <v>35.94</v>
      </c>
    </row>
    <row r="11" spans="1:11" ht="16.5" customHeight="1">
      <c r="A11" s="191" t="s">
        <v>110</v>
      </c>
      <c r="B11" s="192"/>
      <c r="C11" s="145">
        <v>5</v>
      </c>
      <c r="D11" s="142">
        <v>1.76</v>
      </c>
      <c r="E11" s="193"/>
      <c r="F11" s="143">
        <v>2047</v>
      </c>
      <c r="G11" s="142">
        <v>0.94</v>
      </c>
      <c r="H11" s="193"/>
      <c r="I11" s="143">
        <v>3888</v>
      </c>
      <c r="J11" s="140">
        <v>1841</v>
      </c>
      <c r="K11" s="194">
        <v>89.94</v>
      </c>
    </row>
    <row r="12" spans="1:11" ht="16.5" customHeight="1">
      <c r="A12" s="191" t="s">
        <v>103</v>
      </c>
      <c r="B12" s="192"/>
      <c r="C12" s="145">
        <v>3</v>
      </c>
      <c r="D12" s="142">
        <v>1.06</v>
      </c>
      <c r="E12" s="193"/>
      <c r="F12" s="143">
        <v>2295</v>
      </c>
      <c r="G12" s="142">
        <v>1.06</v>
      </c>
      <c r="H12" s="193"/>
      <c r="I12" s="143">
        <v>3894</v>
      </c>
      <c r="J12" s="140">
        <v>1599</v>
      </c>
      <c r="K12" s="194">
        <v>69.67</v>
      </c>
    </row>
    <row r="13" spans="1:11" ht="16.5" customHeight="1">
      <c r="A13" s="191" t="s">
        <v>101</v>
      </c>
      <c r="B13" s="192"/>
      <c r="C13" s="145">
        <v>9</v>
      </c>
      <c r="D13" s="142">
        <v>3.17</v>
      </c>
      <c r="E13" s="193"/>
      <c r="F13" s="143">
        <v>7386</v>
      </c>
      <c r="G13" s="560">
        <v>3.4</v>
      </c>
      <c r="H13" s="193"/>
      <c r="I13" s="143">
        <v>8901</v>
      </c>
      <c r="J13" s="140">
        <v>1515</v>
      </c>
      <c r="K13" s="194">
        <v>20.51</v>
      </c>
    </row>
    <row r="14" spans="1:11" ht="16.5" customHeight="1">
      <c r="A14" s="191" t="s">
        <v>120</v>
      </c>
      <c r="B14" s="192"/>
      <c r="C14" s="145">
        <v>8</v>
      </c>
      <c r="D14" s="142">
        <v>2.82</v>
      </c>
      <c r="E14" s="193"/>
      <c r="F14" s="143">
        <v>3146</v>
      </c>
      <c r="G14" s="142">
        <v>1.45</v>
      </c>
      <c r="H14" s="193"/>
      <c r="I14" s="143">
        <v>4578</v>
      </c>
      <c r="J14" s="140">
        <v>1432</v>
      </c>
      <c r="K14" s="194">
        <v>45.52</v>
      </c>
    </row>
    <row r="15" spans="1:11" ht="16.5" customHeight="1">
      <c r="A15" s="191" t="s">
        <v>98</v>
      </c>
      <c r="B15" s="192"/>
      <c r="C15" s="145">
        <v>6</v>
      </c>
      <c r="D15" s="142">
        <v>2.11</v>
      </c>
      <c r="E15" s="193"/>
      <c r="F15" s="143">
        <v>2940</v>
      </c>
      <c r="G15" s="142">
        <v>1.35</v>
      </c>
      <c r="H15" s="193"/>
      <c r="I15" s="143">
        <v>4357</v>
      </c>
      <c r="J15" s="140">
        <v>1417</v>
      </c>
      <c r="K15" s="561">
        <v>48.2</v>
      </c>
    </row>
    <row r="16" spans="1:11" ht="16.5" customHeight="1">
      <c r="A16" s="191" t="s">
        <v>106</v>
      </c>
      <c r="B16" s="192"/>
      <c r="C16" s="145">
        <v>12</v>
      </c>
      <c r="D16" s="142">
        <v>4.2300000000000004</v>
      </c>
      <c r="E16" s="193"/>
      <c r="F16" s="143">
        <v>3478</v>
      </c>
      <c r="G16" s="560">
        <v>1.6</v>
      </c>
      <c r="H16" s="193"/>
      <c r="I16" s="143">
        <v>4773</v>
      </c>
      <c r="J16" s="140">
        <v>1295</v>
      </c>
      <c r="K16" s="194">
        <v>37.229999999999997</v>
      </c>
    </row>
    <row r="17" spans="1:11" ht="16.5" customHeight="1">
      <c r="A17" s="191" t="s">
        <v>104</v>
      </c>
      <c r="B17" s="192"/>
      <c r="C17" s="145">
        <v>11</v>
      </c>
      <c r="D17" s="142">
        <v>3.87</v>
      </c>
      <c r="E17" s="193"/>
      <c r="F17" s="143">
        <v>6043</v>
      </c>
      <c r="G17" s="142">
        <v>2.78</v>
      </c>
      <c r="H17" s="193"/>
      <c r="I17" s="143">
        <v>7261</v>
      </c>
      <c r="J17" s="140">
        <v>1218</v>
      </c>
      <c r="K17" s="194">
        <v>20.16</v>
      </c>
    </row>
    <row r="18" spans="1:11" ht="16.5" customHeight="1">
      <c r="A18" s="191" t="s">
        <v>111</v>
      </c>
      <c r="B18" s="192"/>
      <c r="C18" s="145">
        <v>3</v>
      </c>
      <c r="D18" s="142">
        <v>1.06</v>
      </c>
      <c r="E18" s="193"/>
      <c r="F18" s="143">
        <v>1173</v>
      </c>
      <c r="G18" s="142">
        <v>0.54</v>
      </c>
      <c r="H18" s="193"/>
      <c r="I18" s="143">
        <v>2354</v>
      </c>
      <c r="J18" s="140">
        <v>1181</v>
      </c>
      <c r="K18" s="194">
        <v>100.68</v>
      </c>
    </row>
    <row r="19" spans="1:11" ht="16.5" customHeight="1">
      <c r="A19" s="191" t="s">
        <v>116</v>
      </c>
      <c r="B19" s="192"/>
      <c r="C19" s="145">
        <v>4</v>
      </c>
      <c r="D19" s="142">
        <v>1.41</v>
      </c>
      <c r="E19" s="193"/>
      <c r="F19" s="143">
        <v>2722</v>
      </c>
      <c r="G19" s="142">
        <v>1.25</v>
      </c>
      <c r="H19" s="193"/>
      <c r="I19" s="143">
        <v>3707</v>
      </c>
      <c r="J19" s="138">
        <v>985</v>
      </c>
      <c r="K19" s="194">
        <v>36.19</v>
      </c>
    </row>
    <row r="20" spans="1:11" ht="16.5" customHeight="1">
      <c r="A20" s="191" t="s">
        <v>112</v>
      </c>
      <c r="B20" s="192"/>
      <c r="C20" s="145">
        <v>4</v>
      </c>
      <c r="D20" s="142">
        <v>1.41</v>
      </c>
      <c r="E20" s="193"/>
      <c r="F20" s="143">
        <v>8721</v>
      </c>
      <c r="G20" s="142">
        <v>4.01</v>
      </c>
      <c r="H20" s="193"/>
      <c r="I20" s="143">
        <v>9648</v>
      </c>
      <c r="J20" s="138">
        <v>927</v>
      </c>
      <c r="K20" s="194">
        <v>10.63</v>
      </c>
    </row>
    <row r="21" spans="1:11" ht="16.5" customHeight="1">
      <c r="A21" s="191" t="s">
        <v>100</v>
      </c>
      <c r="B21" s="192"/>
      <c r="C21" s="145">
        <v>15</v>
      </c>
      <c r="D21" s="142">
        <v>5.28</v>
      </c>
      <c r="E21" s="193"/>
      <c r="F21" s="143">
        <v>4610</v>
      </c>
      <c r="G21" s="142">
        <v>2.12</v>
      </c>
      <c r="H21" s="193"/>
      <c r="I21" s="143">
        <v>5040</v>
      </c>
      <c r="J21" s="138">
        <v>430</v>
      </c>
      <c r="K21" s="194">
        <v>9.33</v>
      </c>
    </row>
    <row r="22" spans="1:11" ht="16.5" customHeight="1">
      <c r="A22" s="191" t="s">
        <v>123</v>
      </c>
      <c r="B22" s="192"/>
      <c r="C22" s="145">
        <v>17</v>
      </c>
      <c r="D22" s="142">
        <v>5.99</v>
      </c>
      <c r="E22" s="193"/>
      <c r="F22" s="143">
        <v>6946</v>
      </c>
      <c r="G22" s="560">
        <v>3.2</v>
      </c>
      <c r="H22" s="193"/>
      <c r="I22" s="143">
        <v>7263</v>
      </c>
      <c r="J22" s="138">
        <v>317</v>
      </c>
      <c r="K22" s="194">
        <v>4.5599999999999996</v>
      </c>
    </row>
    <row r="23" spans="1:11" ht="16.5" customHeight="1">
      <c r="A23" s="191" t="s">
        <v>94</v>
      </c>
      <c r="B23" s="192"/>
      <c r="C23" s="145">
        <v>3</v>
      </c>
      <c r="D23" s="142">
        <v>1.06</v>
      </c>
      <c r="E23" s="193"/>
      <c r="F23" s="143">
        <v>1808</v>
      </c>
      <c r="G23" s="142">
        <v>0.83</v>
      </c>
      <c r="H23" s="193"/>
      <c r="I23" s="143">
        <v>2103</v>
      </c>
      <c r="J23" s="138">
        <v>295</v>
      </c>
      <c r="K23" s="194">
        <v>16.32</v>
      </c>
    </row>
    <row r="24" spans="1:11" ht="16.5" customHeight="1">
      <c r="A24" s="191" t="s">
        <v>105</v>
      </c>
      <c r="B24" s="192"/>
      <c r="C24" s="145">
        <v>12</v>
      </c>
      <c r="D24" s="142">
        <v>4.2300000000000004</v>
      </c>
      <c r="E24" s="193"/>
      <c r="F24" s="143">
        <v>3827</v>
      </c>
      <c r="G24" s="142">
        <v>1.76</v>
      </c>
      <c r="H24" s="193"/>
      <c r="I24" s="143">
        <v>4101</v>
      </c>
      <c r="J24" s="138">
        <v>274</v>
      </c>
      <c r="K24" s="194">
        <v>7.16</v>
      </c>
    </row>
    <row r="25" spans="1:11" ht="16.5" customHeight="1">
      <c r="A25" s="191" t="s">
        <v>107</v>
      </c>
      <c r="B25" s="192"/>
      <c r="C25" s="145">
        <v>12</v>
      </c>
      <c r="D25" s="142">
        <v>4.2300000000000004</v>
      </c>
      <c r="E25" s="193"/>
      <c r="F25" s="143">
        <v>13570</v>
      </c>
      <c r="G25" s="142">
        <v>6.25</v>
      </c>
      <c r="H25" s="193"/>
      <c r="I25" s="143">
        <v>13631</v>
      </c>
      <c r="J25" s="138">
        <v>61</v>
      </c>
      <c r="K25" s="194">
        <v>0.45</v>
      </c>
    </row>
    <row r="26" spans="1:11" ht="16.5" customHeight="1">
      <c r="A26" s="191" t="s">
        <v>125</v>
      </c>
      <c r="B26" s="192"/>
      <c r="C26" s="145">
        <v>13</v>
      </c>
      <c r="D26" s="142">
        <v>4.58</v>
      </c>
      <c r="E26" s="193"/>
      <c r="F26" s="143">
        <v>2415</v>
      </c>
      <c r="G26" s="142">
        <v>1.1100000000000001</v>
      </c>
      <c r="H26" s="193"/>
      <c r="I26" s="143">
        <v>2344</v>
      </c>
      <c r="J26" s="138">
        <v>-71</v>
      </c>
      <c r="K26" s="194">
        <v>-2.94</v>
      </c>
    </row>
    <row r="27" spans="1:11" ht="16.5" customHeight="1">
      <c r="A27" s="191" t="s">
        <v>122</v>
      </c>
      <c r="B27" s="192"/>
      <c r="C27" s="145">
        <v>2</v>
      </c>
      <c r="D27" s="142">
        <v>0.7</v>
      </c>
      <c r="E27" s="193"/>
      <c r="F27" s="143">
        <v>1060</v>
      </c>
      <c r="G27" s="142">
        <v>0.49</v>
      </c>
      <c r="H27" s="193"/>
      <c r="I27" s="145">
        <v>949</v>
      </c>
      <c r="J27" s="138">
        <v>-111</v>
      </c>
      <c r="K27" s="194">
        <v>-10.47</v>
      </c>
    </row>
    <row r="28" spans="1:11" ht="16.5" customHeight="1">
      <c r="A28" s="191" t="s">
        <v>113</v>
      </c>
      <c r="B28" s="192"/>
      <c r="C28" s="145">
        <v>9</v>
      </c>
      <c r="D28" s="142">
        <v>3.17</v>
      </c>
      <c r="E28" s="193"/>
      <c r="F28" s="143">
        <v>4072</v>
      </c>
      <c r="G28" s="142">
        <v>1.87</v>
      </c>
      <c r="H28" s="193"/>
      <c r="I28" s="143">
        <v>3875</v>
      </c>
      <c r="J28" s="138">
        <v>-197</v>
      </c>
      <c r="K28" s="194">
        <v>-4.84</v>
      </c>
    </row>
    <row r="29" spans="1:11" ht="16.5" customHeight="1">
      <c r="A29" s="191" t="s">
        <v>130</v>
      </c>
      <c r="B29" s="192"/>
      <c r="C29" s="145">
        <v>1</v>
      </c>
      <c r="D29" s="142">
        <v>0.35</v>
      </c>
      <c r="E29" s="193"/>
      <c r="F29" s="145">
        <v>812</v>
      </c>
      <c r="G29" s="142">
        <v>0.37</v>
      </c>
      <c r="H29" s="193"/>
      <c r="I29" s="145">
        <v>551</v>
      </c>
      <c r="J29" s="138">
        <v>-261</v>
      </c>
      <c r="K29" s="194">
        <v>-32.14</v>
      </c>
    </row>
    <row r="30" spans="1:11" ht="16.5" customHeight="1">
      <c r="A30" s="191" t="s">
        <v>126</v>
      </c>
      <c r="B30" s="192"/>
      <c r="C30" s="145">
        <v>1</v>
      </c>
      <c r="D30" s="142">
        <v>0.35</v>
      </c>
      <c r="E30" s="193"/>
      <c r="F30" s="145">
        <v>844</v>
      </c>
      <c r="G30" s="142">
        <v>0.39</v>
      </c>
      <c r="H30" s="193"/>
      <c r="I30" s="145">
        <v>573</v>
      </c>
      <c r="J30" s="138">
        <v>-271</v>
      </c>
      <c r="K30" s="194">
        <v>-32.11</v>
      </c>
    </row>
    <row r="31" spans="1:11" ht="16.5" customHeight="1">
      <c r="A31" s="191" t="s">
        <v>129</v>
      </c>
      <c r="B31" s="192"/>
      <c r="C31" s="145">
        <v>1</v>
      </c>
      <c r="D31" s="142">
        <v>0.35</v>
      </c>
      <c r="E31" s="193"/>
      <c r="F31" s="145">
        <v>480</v>
      </c>
      <c r="G31" s="142">
        <v>0.22</v>
      </c>
      <c r="H31" s="193"/>
      <c r="I31" s="145">
        <v>164</v>
      </c>
      <c r="J31" s="138">
        <v>-316</v>
      </c>
      <c r="K31" s="194">
        <v>-65.83</v>
      </c>
    </row>
    <row r="32" spans="1:11" ht="16.5" customHeight="1">
      <c r="A32" s="191" t="s">
        <v>139</v>
      </c>
      <c r="B32" s="192"/>
      <c r="C32" s="145">
        <v>1</v>
      </c>
      <c r="D32" s="142">
        <v>0.35</v>
      </c>
      <c r="E32" s="193"/>
      <c r="F32" s="145">
        <v>460</v>
      </c>
      <c r="G32" s="142">
        <v>0.21</v>
      </c>
      <c r="H32" s="193"/>
      <c r="I32" s="145">
        <v>135</v>
      </c>
      <c r="J32" s="138">
        <v>-325</v>
      </c>
      <c r="K32" s="194">
        <v>-70.650000000000006</v>
      </c>
    </row>
    <row r="33" spans="1:11" ht="16.5" customHeight="1">
      <c r="A33" s="191" t="s">
        <v>131</v>
      </c>
      <c r="B33" s="192"/>
      <c r="C33" s="145">
        <v>1</v>
      </c>
      <c r="D33" s="142">
        <v>0.35</v>
      </c>
      <c r="E33" s="193"/>
      <c r="F33" s="143">
        <v>2520</v>
      </c>
      <c r="G33" s="142">
        <v>1.1599999999999999</v>
      </c>
      <c r="H33" s="193"/>
      <c r="I33" s="143">
        <v>2188</v>
      </c>
      <c r="J33" s="138">
        <v>-332</v>
      </c>
      <c r="K33" s="194">
        <v>-13.17</v>
      </c>
    </row>
    <row r="34" spans="1:11" ht="16.5" customHeight="1">
      <c r="A34" s="191" t="s">
        <v>96</v>
      </c>
      <c r="B34" s="192"/>
      <c r="C34" s="145">
        <v>4</v>
      </c>
      <c r="D34" s="142">
        <v>1.41</v>
      </c>
      <c r="E34" s="193"/>
      <c r="F34" s="143">
        <v>1616</v>
      </c>
      <c r="G34" s="142">
        <v>0.74</v>
      </c>
      <c r="H34" s="193"/>
      <c r="I34" s="143">
        <v>1274</v>
      </c>
      <c r="J34" s="138">
        <v>-342</v>
      </c>
      <c r="K34" s="194">
        <v>-21.16</v>
      </c>
    </row>
    <row r="35" spans="1:11" ht="16.5" customHeight="1">
      <c r="A35" s="191" t="s">
        <v>132</v>
      </c>
      <c r="B35" s="192"/>
      <c r="C35" s="145">
        <v>1</v>
      </c>
      <c r="D35" s="142">
        <v>0.35</v>
      </c>
      <c r="E35" s="193"/>
      <c r="F35" s="143">
        <v>2520</v>
      </c>
      <c r="G35" s="142">
        <v>1.1599999999999999</v>
      </c>
      <c r="H35" s="193"/>
      <c r="I35" s="143">
        <v>2150</v>
      </c>
      <c r="J35" s="138">
        <v>-370</v>
      </c>
      <c r="K35" s="194">
        <v>-14.68</v>
      </c>
    </row>
    <row r="36" spans="1:11" ht="16.5" customHeight="1">
      <c r="A36" s="191" t="s">
        <v>115</v>
      </c>
      <c r="B36" s="192"/>
      <c r="C36" s="145">
        <v>4</v>
      </c>
      <c r="D36" s="142">
        <v>1.41</v>
      </c>
      <c r="E36" s="193"/>
      <c r="F36" s="143">
        <v>3463</v>
      </c>
      <c r="G36" s="142">
        <v>1.59</v>
      </c>
      <c r="H36" s="193"/>
      <c r="I36" s="143">
        <v>3078</v>
      </c>
      <c r="J36" s="138">
        <v>-385</v>
      </c>
      <c r="K36" s="194">
        <v>-11.12</v>
      </c>
    </row>
    <row r="37" spans="1:11" ht="16.5" customHeight="1">
      <c r="A37" s="191" t="s">
        <v>117</v>
      </c>
      <c r="B37" s="192"/>
      <c r="C37" s="145">
        <v>6</v>
      </c>
      <c r="D37" s="142">
        <v>2.11</v>
      </c>
      <c r="E37" s="193"/>
      <c r="F37" s="143">
        <v>3062</v>
      </c>
      <c r="G37" s="142">
        <v>1.41</v>
      </c>
      <c r="H37" s="193"/>
      <c r="I37" s="143">
        <v>2595</v>
      </c>
      <c r="J37" s="138">
        <v>-467</v>
      </c>
      <c r="K37" s="194">
        <v>-15.25</v>
      </c>
    </row>
    <row r="38" spans="1:11" ht="16.5" customHeight="1">
      <c r="A38" s="191" t="s">
        <v>138</v>
      </c>
      <c r="B38" s="192"/>
      <c r="C38" s="145">
        <v>1</v>
      </c>
      <c r="D38" s="142">
        <v>0.35</v>
      </c>
      <c r="E38" s="193"/>
      <c r="F38" s="143">
        <v>2528</v>
      </c>
      <c r="G38" s="142">
        <v>1.1599999999999999</v>
      </c>
      <c r="H38" s="193"/>
      <c r="I38" s="143">
        <v>1969</v>
      </c>
      <c r="J38" s="138">
        <v>-559</v>
      </c>
      <c r="K38" s="194">
        <v>-22.11</v>
      </c>
    </row>
    <row r="39" spans="1:11" ht="16.5" customHeight="1">
      <c r="A39" s="191" t="s">
        <v>134</v>
      </c>
      <c r="B39" s="192"/>
      <c r="C39" s="145">
        <v>1</v>
      </c>
      <c r="D39" s="142">
        <v>0.35</v>
      </c>
      <c r="E39" s="193"/>
      <c r="F39" s="143">
        <v>2520</v>
      </c>
      <c r="G39" s="142">
        <v>1.1599999999999999</v>
      </c>
      <c r="H39" s="193"/>
      <c r="I39" s="143">
        <v>1925</v>
      </c>
      <c r="J39" s="138">
        <v>-595</v>
      </c>
      <c r="K39" s="194">
        <v>-23.61</v>
      </c>
    </row>
    <row r="40" spans="1:11" ht="16.5" customHeight="1">
      <c r="A40" s="191" t="s">
        <v>97</v>
      </c>
      <c r="B40" s="192"/>
      <c r="C40" s="145">
        <v>2</v>
      </c>
      <c r="D40" s="142">
        <v>0.7</v>
      </c>
      <c r="E40" s="193"/>
      <c r="F40" s="143">
        <v>1782</v>
      </c>
      <c r="G40" s="142">
        <v>0.82</v>
      </c>
      <c r="H40" s="193"/>
      <c r="I40" s="143">
        <v>1086</v>
      </c>
      <c r="J40" s="138">
        <v>-696</v>
      </c>
      <c r="K40" s="194">
        <v>-39.06</v>
      </c>
    </row>
    <row r="41" spans="1:11" ht="16.5" customHeight="1">
      <c r="A41" s="191" t="s">
        <v>133</v>
      </c>
      <c r="B41" s="192"/>
      <c r="C41" s="145">
        <v>1</v>
      </c>
      <c r="D41" s="142">
        <v>0.35</v>
      </c>
      <c r="E41" s="193"/>
      <c r="F41" s="143">
        <v>2520</v>
      </c>
      <c r="G41" s="142">
        <v>1.1599999999999999</v>
      </c>
      <c r="H41" s="193"/>
      <c r="I41" s="143">
        <v>1817</v>
      </c>
      <c r="J41" s="138">
        <v>-703</v>
      </c>
      <c r="K41" s="561">
        <v>-27.9</v>
      </c>
    </row>
    <row r="42" spans="1:11" ht="16.5" customHeight="1">
      <c r="A42" s="191" t="s">
        <v>135</v>
      </c>
      <c r="B42" s="192"/>
      <c r="C42" s="145">
        <v>1</v>
      </c>
      <c r="D42" s="142">
        <v>0.35</v>
      </c>
      <c r="E42" s="193"/>
      <c r="F42" s="143">
        <v>2520</v>
      </c>
      <c r="G42" s="142">
        <v>1.1599999999999999</v>
      </c>
      <c r="H42" s="193"/>
      <c r="I42" s="143">
        <v>1560</v>
      </c>
      <c r="J42" s="138">
        <v>-960</v>
      </c>
      <c r="K42" s="561">
        <v>-38.1</v>
      </c>
    </row>
    <row r="43" spans="1:11" ht="16.5" customHeight="1">
      <c r="A43" s="191" t="s">
        <v>127</v>
      </c>
      <c r="B43" s="192"/>
      <c r="C43" s="145">
        <v>1</v>
      </c>
      <c r="D43" s="142">
        <v>0.35</v>
      </c>
      <c r="E43" s="193"/>
      <c r="F43" s="143">
        <v>2670</v>
      </c>
      <c r="G43" s="142">
        <v>1.23</v>
      </c>
      <c r="H43" s="193"/>
      <c r="I43" s="143">
        <v>1692</v>
      </c>
      <c r="J43" s="138">
        <v>-978</v>
      </c>
      <c r="K43" s="194">
        <v>-36.630000000000003</v>
      </c>
    </row>
    <row r="44" spans="1:11" ht="16.5" customHeight="1">
      <c r="A44" s="191" t="s">
        <v>137</v>
      </c>
      <c r="B44" s="192"/>
      <c r="C44" s="145">
        <v>1</v>
      </c>
      <c r="D44" s="142">
        <v>0.35</v>
      </c>
      <c r="E44" s="193"/>
      <c r="F44" s="143">
        <v>2520</v>
      </c>
      <c r="G44" s="142">
        <v>1.1599999999999999</v>
      </c>
      <c r="H44" s="193"/>
      <c r="I44" s="143">
        <v>1263</v>
      </c>
      <c r="J44" s="140">
        <v>-1257</v>
      </c>
      <c r="K44" s="194">
        <v>-49.88</v>
      </c>
    </row>
    <row r="45" spans="1:11" ht="16.5" customHeight="1">
      <c r="A45" s="191" t="s">
        <v>128</v>
      </c>
      <c r="B45" s="192"/>
      <c r="C45" s="145">
        <v>1</v>
      </c>
      <c r="D45" s="142">
        <v>0.35</v>
      </c>
      <c r="E45" s="193"/>
      <c r="F45" s="143">
        <v>3078</v>
      </c>
      <c r="G45" s="142">
        <v>1.42</v>
      </c>
      <c r="H45" s="193"/>
      <c r="I45" s="143">
        <v>1711</v>
      </c>
      <c r="J45" s="140">
        <v>-1367</v>
      </c>
      <c r="K45" s="194">
        <v>-44.41</v>
      </c>
    </row>
    <row r="46" spans="1:11" ht="16.5" customHeight="1">
      <c r="A46" s="191" t="s">
        <v>136</v>
      </c>
      <c r="B46" s="192"/>
      <c r="C46" s="145">
        <v>1</v>
      </c>
      <c r="D46" s="142">
        <v>0.35</v>
      </c>
      <c r="E46" s="193"/>
      <c r="F46" s="143">
        <v>2528</v>
      </c>
      <c r="G46" s="142">
        <v>1.1599999999999999</v>
      </c>
      <c r="H46" s="193"/>
      <c r="I46" s="143">
        <v>1157</v>
      </c>
      <c r="J46" s="140">
        <v>-1371</v>
      </c>
      <c r="K46" s="194">
        <v>-54.23</v>
      </c>
    </row>
    <row r="47" spans="1:11" ht="16.5" customHeight="1">
      <c r="A47" s="191" t="s">
        <v>109</v>
      </c>
      <c r="B47" s="192"/>
      <c r="C47" s="145">
        <v>11</v>
      </c>
      <c r="D47" s="142">
        <v>3.87</v>
      </c>
      <c r="E47" s="193"/>
      <c r="F47" s="143">
        <v>7948</v>
      </c>
      <c r="G47" s="142">
        <v>3.66</v>
      </c>
      <c r="H47" s="193"/>
      <c r="I47" s="143">
        <v>6463</v>
      </c>
      <c r="J47" s="140">
        <v>-1485</v>
      </c>
      <c r="K47" s="194">
        <v>-18.68</v>
      </c>
    </row>
    <row r="48" spans="1:11" ht="16.5" customHeight="1">
      <c r="A48" s="191" t="s">
        <v>124</v>
      </c>
      <c r="B48" s="192"/>
      <c r="C48" s="145">
        <v>4</v>
      </c>
      <c r="D48" s="142">
        <v>1.41</v>
      </c>
      <c r="E48" s="193"/>
      <c r="F48" s="143">
        <v>3019</v>
      </c>
      <c r="G48" s="142">
        <v>1.39</v>
      </c>
      <c r="H48" s="193"/>
      <c r="I48" s="143">
        <v>1517</v>
      </c>
      <c r="J48" s="140">
        <v>-1502</v>
      </c>
      <c r="K48" s="194">
        <v>-49.75</v>
      </c>
    </row>
    <row r="49" spans="1:11" ht="16.5" customHeight="1">
      <c r="A49" s="191" t="s">
        <v>102</v>
      </c>
      <c r="B49" s="192"/>
      <c r="C49" s="145">
        <v>13</v>
      </c>
      <c r="D49" s="142">
        <v>4.58</v>
      </c>
      <c r="E49" s="193"/>
      <c r="F49" s="143">
        <v>27718</v>
      </c>
      <c r="G49" s="142">
        <v>12.76</v>
      </c>
      <c r="H49" s="193"/>
      <c r="I49" s="143">
        <v>25742</v>
      </c>
      <c r="J49" s="140">
        <v>-1976</v>
      </c>
      <c r="K49" s="194">
        <v>-7.13</v>
      </c>
    </row>
    <row r="50" spans="1:11" ht="16.5" customHeight="1">
      <c r="A50" s="191" t="s">
        <v>99</v>
      </c>
      <c r="B50" s="192"/>
      <c r="C50" s="145">
        <v>4</v>
      </c>
      <c r="D50" s="142">
        <v>1.41</v>
      </c>
      <c r="E50" s="193"/>
      <c r="F50" s="143">
        <v>3573</v>
      </c>
      <c r="G50" s="142">
        <v>1.64</v>
      </c>
      <c r="H50" s="193"/>
      <c r="I50" s="143">
        <v>1293</v>
      </c>
      <c r="J50" s="140">
        <v>-2280</v>
      </c>
      <c r="K50" s="194">
        <v>-63.81</v>
      </c>
    </row>
    <row r="51" spans="1:11" ht="16.5" customHeight="1">
      <c r="A51" s="191" t="s">
        <v>118</v>
      </c>
      <c r="B51" s="192"/>
      <c r="C51" s="145">
        <v>4</v>
      </c>
      <c r="D51" s="142">
        <v>1.41</v>
      </c>
      <c r="E51" s="193"/>
      <c r="F51" s="143">
        <v>6732</v>
      </c>
      <c r="G51" s="560">
        <v>3.1</v>
      </c>
      <c r="H51" s="193"/>
      <c r="I51" s="143">
        <v>4165</v>
      </c>
      <c r="J51" s="140">
        <v>-2567</v>
      </c>
      <c r="K51" s="194">
        <v>-38.130000000000003</v>
      </c>
    </row>
    <row r="52" spans="1:11" ht="16.5" customHeight="1">
      <c r="A52" s="191" t="s">
        <v>95</v>
      </c>
      <c r="B52" s="192"/>
      <c r="C52" s="145">
        <v>5</v>
      </c>
      <c r="D52" s="142">
        <v>1.76</v>
      </c>
      <c r="E52" s="193"/>
      <c r="F52" s="143">
        <v>16065</v>
      </c>
      <c r="G52" s="142">
        <v>7.39</v>
      </c>
      <c r="H52" s="193"/>
      <c r="I52" s="143">
        <v>13319</v>
      </c>
      <c r="J52" s="140">
        <v>-2746</v>
      </c>
      <c r="K52" s="194">
        <v>-17.09</v>
      </c>
    </row>
    <row r="53" spans="1:11" ht="16.5" customHeight="1">
      <c r="A53" s="191" t="s">
        <v>121</v>
      </c>
      <c r="B53" s="192"/>
      <c r="C53" s="145">
        <v>7</v>
      </c>
      <c r="D53" s="142">
        <v>2.46</v>
      </c>
      <c r="E53" s="193"/>
      <c r="F53" s="143">
        <v>6847</v>
      </c>
      <c r="G53" s="142">
        <v>3.15</v>
      </c>
      <c r="H53" s="193"/>
      <c r="I53" s="143">
        <v>4054</v>
      </c>
      <c r="J53" s="140">
        <v>-2793</v>
      </c>
      <c r="K53" s="194">
        <v>-40.79</v>
      </c>
    </row>
    <row r="54" spans="1:11" ht="8.1" customHeight="1">
      <c r="A54" s="135"/>
      <c r="B54" s="135"/>
      <c r="C54" s="135"/>
      <c r="D54" s="135"/>
      <c r="E54" s="135"/>
      <c r="F54" s="135"/>
      <c r="G54" s="135"/>
      <c r="H54" s="135"/>
      <c r="I54" s="135"/>
      <c r="J54" s="135"/>
      <c r="K54" s="135"/>
    </row>
    <row r="55" spans="1:11" ht="18">
      <c r="A55" s="154" t="s">
        <v>177</v>
      </c>
      <c r="B55" s="162"/>
      <c r="C55" s="195">
        <v>284</v>
      </c>
      <c r="D55" s="147">
        <v>100</v>
      </c>
      <c r="E55" s="196"/>
      <c r="F55" s="150">
        <v>217286</v>
      </c>
      <c r="G55" s="153">
        <v>100</v>
      </c>
      <c r="H55" s="196"/>
      <c r="I55" s="150">
        <v>230000</v>
      </c>
      <c r="J55" s="151">
        <v>12714</v>
      </c>
      <c r="K55" s="153">
        <v>5.85</v>
      </c>
    </row>
    <row r="56" spans="1:11" ht="8.1" customHeight="1">
      <c r="A56" s="197"/>
      <c r="B56" s="162"/>
      <c r="C56" s="131"/>
      <c r="D56" s="131"/>
      <c r="E56" s="162"/>
      <c r="F56" s="131"/>
      <c r="G56" s="131"/>
      <c r="H56" s="162"/>
      <c r="I56" s="131"/>
      <c r="J56" s="131"/>
      <c r="K56" s="131"/>
    </row>
    <row r="57" spans="1:11" ht="18">
      <c r="A57" s="154" t="s">
        <v>178</v>
      </c>
      <c r="B57" s="162"/>
      <c r="C57" s="195">
        <v>284</v>
      </c>
      <c r="D57" s="147">
        <v>100</v>
      </c>
      <c r="E57" s="196"/>
      <c r="F57" s="150">
        <v>217286</v>
      </c>
      <c r="G57" s="153">
        <v>100</v>
      </c>
      <c r="H57" s="196"/>
      <c r="I57" s="150">
        <v>229965</v>
      </c>
      <c r="J57" s="151">
        <v>12679</v>
      </c>
      <c r="K57" s="153">
        <v>5.84</v>
      </c>
    </row>
    <row r="58" spans="1:11">
      <c r="A58" s="198"/>
      <c r="B58" s="135"/>
      <c r="C58" s="127"/>
      <c r="D58" s="127"/>
      <c r="E58" s="127"/>
      <c r="F58" s="127"/>
      <c r="G58" s="127"/>
      <c r="H58" s="127"/>
      <c r="I58" s="127"/>
      <c r="J58" s="127"/>
      <c r="K58" s="127"/>
    </row>
    <row r="59" spans="1:11" s="190" customFormat="1" ht="15" customHeight="1">
      <c r="A59" s="127" t="s">
        <v>180</v>
      </c>
      <c r="B59" s="127"/>
      <c r="C59" s="127"/>
      <c r="D59" s="127"/>
      <c r="E59" s="127"/>
      <c r="F59" s="127"/>
      <c r="G59" s="127"/>
      <c r="H59" s="127"/>
      <c r="I59" s="127"/>
      <c r="J59" s="127"/>
      <c r="K59" s="127"/>
    </row>
    <row r="60" spans="1:11" s="190" customFormat="1" ht="15" customHeight="1">
      <c r="A60" s="127" t="s">
        <v>181</v>
      </c>
      <c r="B60" s="127"/>
      <c r="C60" s="127"/>
      <c r="D60" s="127"/>
      <c r="E60" s="127"/>
      <c r="F60" s="127"/>
      <c r="G60" s="127"/>
      <c r="H60" s="127"/>
      <c r="I60" s="127"/>
      <c r="J60" s="127"/>
      <c r="K60" s="127"/>
    </row>
    <row r="61" spans="1:11" s="190" customFormat="1" ht="15" customHeight="1">
      <c r="A61" s="127" t="s">
        <v>81</v>
      </c>
      <c r="B61" s="127"/>
      <c r="C61" s="127"/>
      <c r="D61" s="127"/>
      <c r="E61" s="127"/>
      <c r="F61" s="127"/>
      <c r="G61" s="127"/>
      <c r="H61" s="127"/>
      <c r="I61" s="127"/>
      <c r="J61" s="127"/>
      <c r="K61" s="127"/>
    </row>
    <row r="62" spans="1:11" s="190" customFormat="1" ht="15" customHeight="1">
      <c r="A62" s="127" t="s">
        <v>82</v>
      </c>
      <c r="B62" s="127"/>
      <c r="C62" s="127"/>
      <c r="D62" s="127"/>
      <c r="E62" s="127"/>
      <c r="F62" s="127"/>
      <c r="G62" s="127"/>
      <c r="H62" s="127"/>
      <c r="I62" s="127"/>
      <c r="J62" s="127"/>
      <c r="K62" s="127"/>
    </row>
    <row r="63" spans="1:11" s="190"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491" right="0.23622047244094491" top="0.74803149606299213" bottom="0.35433070866141736" header="0" footer="0.31496062992125984"/>
  <pageSetup scale="44"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6D6C-535E-42E4-B009-5C09C7B9C3C5}">
  <sheetPr codeName="Hoja12">
    <pageSetUpPr fitToPage="1"/>
  </sheetPr>
  <dimension ref="A1:L78"/>
  <sheetViews>
    <sheetView view="pageBreakPreview" zoomScale="130" zoomScaleNormal="100" zoomScaleSheetLayoutView="130" workbookViewId="0">
      <selection activeCell="M26" sqref="M26"/>
    </sheetView>
  </sheetViews>
  <sheetFormatPr baseColWidth="10" defaultRowHeight="13.2"/>
  <cols>
    <col min="1" max="1" width="10.6640625" customWidth="1"/>
    <col min="2" max="2" width="12.109375" bestFit="1" customWidth="1"/>
  </cols>
  <sheetData>
    <row r="1" spans="1:12">
      <c r="A1" s="119" t="s">
        <v>22</v>
      </c>
    </row>
    <row r="2" spans="1:12" ht="21.9" customHeight="1">
      <c r="A2" s="594" t="s">
        <v>182</v>
      </c>
      <c r="B2" s="594"/>
      <c r="C2" s="594"/>
      <c r="D2" s="594"/>
      <c r="E2" s="594"/>
      <c r="F2" s="594"/>
      <c r="G2" s="594"/>
      <c r="H2" s="594"/>
      <c r="I2" s="594"/>
      <c r="J2" s="594"/>
      <c r="K2" s="594"/>
      <c r="L2" s="594"/>
    </row>
    <row r="3" spans="1:12" ht="21.9" customHeight="1">
      <c r="A3" s="594" t="str">
        <f>UPPER(CONCATENATE("Noviembre 2022"))</f>
        <v>NOVIEMBRE 2022</v>
      </c>
      <c r="B3" s="594"/>
      <c r="C3" s="594"/>
      <c r="D3" s="594"/>
      <c r="E3" s="594"/>
      <c r="F3" s="594"/>
      <c r="G3" s="594"/>
      <c r="H3" s="594"/>
      <c r="I3" s="594"/>
      <c r="J3" s="594"/>
      <c r="K3" s="594"/>
      <c r="L3" s="594"/>
    </row>
    <row r="4" spans="1:12">
      <c r="A4" s="120"/>
    </row>
    <row r="5" spans="1:12" ht="6" customHeight="1">
      <c r="A5" s="200" t="s">
        <v>183</v>
      </c>
      <c r="B5" s="200" t="s">
        <v>184</v>
      </c>
    </row>
    <row r="6" spans="1:12" ht="6" customHeight="1">
      <c r="A6" s="201" t="s">
        <v>108</v>
      </c>
      <c r="B6" s="202">
        <v>20441</v>
      </c>
    </row>
    <row r="7" spans="1:12" ht="6" customHeight="1">
      <c r="A7" s="201" t="s">
        <v>119</v>
      </c>
      <c r="B7" s="202">
        <v>2481</v>
      </c>
    </row>
    <row r="8" spans="1:12" ht="6" customHeight="1">
      <c r="A8" s="201" t="s">
        <v>114</v>
      </c>
      <c r="B8" s="202">
        <v>2288</v>
      </c>
    </row>
    <row r="9" spans="1:12" ht="6" customHeight="1">
      <c r="A9" s="201" t="s">
        <v>110</v>
      </c>
      <c r="B9" s="202">
        <v>1841</v>
      </c>
    </row>
    <row r="10" spans="1:12" ht="6" customHeight="1">
      <c r="A10" s="201" t="s">
        <v>103</v>
      </c>
      <c r="B10" s="202">
        <v>1599</v>
      </c>
    </row>
    <row r="11" spans="1:12" ht="6" customHeight="1">
      <c r="A11" s="201" t="s">
        <v>101</v>
      </c>
      <c r="B11" s="202">
        <v>1515</v>
      </c>
    </row>
    <row r="12" spans="1:12" ht="6" customHeight="1">
      <c r="A12" s="201" t="s">
        <v>120</v>
      </c>
      <c r="B12" s="202">
        <v>1432</v>
      </c>
    </row>
    <row r="13" spans="1:12" ht="6" customHeight="1">
      <c r="A13" s="201" t="s">
        <v>98</v>
      </c>
      <c r="B13" s="202">
        <v>1417</v>
      </c>
    </row>
    <row r="14" spans="1:12" ht="6" customHeight="1">
      <c r="A14" s="201" t="s">
        <v>106</v>
      </c>
      <c r="B14" s="202">
        <v>1295</v>
      </c>
    </row>
    <row r="15" spans="1:12" ht="6" customHeight="1">
      <c r="A15" s="201" t="s">
        <v>104</v>
      </c>
      <c r="B15" s="202">
        <v>1218</v>
      </c>
    </row>
    <row r="16" spans="1:12" ht="6" customHeight="1">
      <c r="A16" s="201" t="s">
        <v>111</v>
      </c>
      <c r="B16" s="202">
        <v>1181</v>
      </c>
    </row>
    <row r="17" spans="1:2" ht="6" customHeight="1">
      <c r="A17" s="201" t="s">
        <v>116</v>
      </c>
      <c r="B17" s="200">
        <v>985</v>
      </c>
    </row>
    <row r="18" spans="1:2" ht="6" customHeight="1">
      <c r="A18" s="201" t="s">
        <v>112</v>
      </c>
      <c r="B18" s="200">
        <v>927</v>
      </c>
    </row>
    <row r="19" spans="1:2" ht="6" customHeight="1">
      <c r="A19" s="201" t="s">
        <v>100</v>
      </c>
      <c r="B19" s="200">
        <v>430</v>
      </c>
    </row>
    <row r="20" spans="1:2" ht="6" customHeight="1">
      <c r="A20" s="201" t="s">
        <v>123</v>
      </c>
      <c r="B20" s="200">
        <v>317</v>
      </c>
    </row>
    <row r="21" spans="1:2" ht="6" customHeight="1">
      <c r="A21" s="201" t="s">
        <v>94</v>
      </c>
      <c r="B21" s="200">
        <v>295</v>
      </c>
    </row>
    <row r="22" spans="1:2" ht="6" customHeight="1">
      <c r="A22" s="201" t="s">
        <v>105</v>
      </c>
      <c r="B22" s="200">
        <v>274</v>
      </c>
    </row>
    <row r="23" spans="1:2" ht="6" customHeight="1">
      <c r="A23" s="201" t="s">
        <v>107</v>
      </c>
      <c r="B23" s="200">
        <v>61</v>
      </c>
    </row>
    <row r="24" spans="1:2" ht="6" customHeight="1">
      <c r="A24" s="201" t="s">
        <v>125</v>
      </c>
      <c r="B24" s="200">
        <v>-71</v>
      </c>
    </row>
    <row r="25" spans="1:2" ht="6" customHeight="1">
      <c r="A25" s="201" t="s">
        <v>122</v>
      </c>
      <c r="B25" s="200">
        <v>-111</v>
      </c>
    </row>
    <row r="26" spans="1:2" ht="6" customHeight="1">
      <c r="A26" s="201" t="s">
        <v>113</v>
      </c>
      <c r="B26" s="200">
        <v>-197</v>
      </c>
    </row>
    <row r="27" spans="1:2" ht="6" customHeight="1">
      <c r="A27" s="201" t="s">
        <v>130</v>
      </c>
      <c r="B27" s="200">
        <v>-261</v>
      </c>
    </row>
    <row r="28" spans="1:2" ht="6" customHeight="1">
      <c r="A28" s="201" t="s">
        <v>126</v>
      </c>
      <c r="B28" s="200">
        <v>-271</v>
      </c>
    </row>
    <row r="29" spans="1:2" ht="6" customHeight="1">
      <c r="A29" s="201" t="s">
        <v>129</v>
      </c>
      <c r="B29" s="200">
        <v>-316</v>
      </c>
    </row>
    <row r="30" spans="1:2" ht="6" customHeight="1">
      <c r="A30" s="201" t="s">
        <v>139</v>
      </c>
      <c r="B30" s="200">
        <v>-325</v>
      </c>
    </row>
    <row r="31" spans="1:2" ht="6" customHeight="1">
      <c r="A31" s="201" t="s">
        <v>131</v>
      </c>
      <c r="B31" s="200">
        <v>-332</v>
      </c>
    </row>
    <row r="32" spans="1:2" ht="6" customHeight="1">
      <c r="A32" s="201" t="s">
        <v>96</v>
      </c>
      <c r="B32" s="200">
        <v>-342</v>
      </c>
    </row>
    <row r="33" spans="1:2" ht="6" customHeight="1">
      <c r="A33" s="201" t="s">
        <v>132</v>
      </c>
      <c r="B33" s="200">
        <v>-370</v>
      </c>
    </row>
    <row r="34" spans="1:2" ht="6" customHeight="1">
      <c r="A34" s="201" t="s">
        <v>115</v>
      </c>
      <c r="B34" s="200">
        <v>-385</v>
      </c>
    </row>
    <row r="35" spans="1:2" ht="6" customHeight="1">
      <c r="A35" s="201" t="s">
        <v>117</v>
      </c>
      <c r="B35" s="200">
        <v>-467</v>
      </c>
    </row>
    <row r="36" spans="1:2" ht="6" customHeight="1">
      <c r="A36" s="201" t="s">
        <v>138</v>
      </c>
      <c r="B36" s="200">
        <v>-559</v>
      </c>
    </row>
    <row r="37" spans="1:2" ht="6" customHeight="1">
      <c r="A37" s="201" t="s">
        <v>134</v>
      </c>
      <c r="B37" s="200">
        <v>-595</v>
      </c>
    </row>
    <row r="38" spans="1:2" ht="6" customHeight="1">
      <c r="A38" s="201" t="s">
        <v>97</v>
      </c>
      <c r="B38" s="200">
        <v>-696</v>
      </c>
    </row>
    <row r="39" spans="1:2" ht="6" customHeight="1">
      <c r="A39" s="201" t="s">
        <v>133</v>
      </c>
      <c r="B39" s="200">
        <v>-703</v>
      </c>
    </row>
    <row r="40" spans="1:2" ht="6" customHeight="1">
      <c r="A40" s="201" t="s">
        <v>135</v>
      </c>
      <c r="B40" s="200">
        <v>-960</v>
      </c>
    </row>
    <row r="41" spans="1:2" ht="6" customHeight="1">
      <c r="A41" s="201" t="s">
        <v>127</v>
      </c>
      <c r="B41" s="200">
        <v>-978</v>
      </c>
    </row>
    <row r="42" spans="1:2" ht="6" customHeight="1">
      <c r="A42" s="201" t="s">
        <v>137</v>
      </c>
      <c r="B42" s="202">
        <v>-1257</v>
      </c>
    </row>
    <row r="43" spans="1:2" ht="6" customHeight="1">
      <c r="A43" s="201" t="s">
        <v>128</v>
      </c>
      <c r="B43" s="202">
        <v>-1367</v>
      </c>
    </row>
    <row r="44" spans="1:2" ht="6" customHeight="1">
      <c r="A44" s="201" t="s">
        <v>136</v>
      </c>
      <c r="B44" s="202">
        <v>-1371</v>
      </c>
    </row>
    <row r="45" spans="1:2" ht="6" customHeight="1">
      <c r="A45" s="201" t="s">
        <v>109</v>
      </c>
      <c r="B45" s="202">
        <v>-1485</v>
      </c>
    </row>
    <row r="46" spans="1:2" ht="6" customHeight="1">
      <c r="A46" s="201" t="s">
        <v>124</v>
      </c>
      <c r="B46" s="202">
        <v>-1502</v>
      </c>
    </row>
    <row r="47" spans="1:2" ht="6" customHeight="1">
      <c r="A47" s="201" t="s">
        <v>102</v>
      </c>
      <c r="B47" s="202">
        <v>-1976</v>
      </c>
    </row>
    <row r="48" spans="1:2" ht="6" customHeight="1">
      <c r="A48" s="201" t="s">
        <v>99</v>
      </c>
      <c r="B48" s="202">
        <v>-2280</v>
      </c>
    </row>
    <row r="49" spans="1:2" ht="6" customHeight="1">
      <c r="A49" s="201" t="s">
        <v>118</v>
      </c>
      <c r="B49" s="202">
        <v>-2567</v>
      </c>
    </row>
    <row r="50" spans="1:2" ht="6" customHeight="1">
      <c r="A50" s="201" t="s">
        <v>95</v>
      </c>
      <c r="B50" s="202">
        <v>-2746</v>
      </c>
    </row>
    <row r="51" spans="1:2" ht="6" customHeight="1">
      <c r="A51" s="201" t="s">
        <v>121</v>
      </c>
      <c r="B51" s="202">
        <v>-2793</v>
      </c>
    </row>
    <row r="52" spans="1:2" ht="6" customHeight="1">
      <c r="A52" s="120"/>
    </row>
    <row r="53" spans="1:2" ht="6" customHeight="1">
      <c r="A53" s="185"/>
    </row>
    <row r="54" spans="1:2" ht="6" customHeight="1">
      <c r="A54" s="185"/>
    </row>
    <row r="55" spans="1:2" ht="6" customHeight="1">
      <c r="A55" s="185"/>
    </row>
    <row r="56" spans="1:2" ht="6" customHeight="1">
      <c r="A56" s="201"/>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12" customHeight="1">
      <c r="A76" s="181" t="s">
        <v>185</v>
      </c>
    </row>
    <row r="77" spans="1:1" ht="12" customHeight="1">
      <c r="A77" s="181" t="s">
        <v>81</v>
      </c>
    </row>
    <row r="78" spans="1:1" ht="12" customHeight="1">
      <c r="A78" s="181" t="s">
        <v>82</v>
      </c>
    </row>
  </sheetData>
  <mergeCells count="2">
    <mergeCell ref="A3:L3"/>
    <mergeCell ref="A2:L2"/>
  </mergeCells>
  <printOptions horizontalCentered="1"/>
  <pageMargins left="0.23622047244094491" right="0.23622047244094491" top="0.74803149606299213" bottom="0.35433070866141736" header="0" footer="0.31496062992125984"/>
  <pageSetup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75A99-5E95-4745-BB42-319D302DDFF0}">
  <sheetPr>
    <tabColor theme="0" tint="-4.9989318521683403E-2"/>
    <pageSetUpPr fitToPage="1"/>
  </sheetPr>
  <dimension ref="A1:Y58"/>
  <sheetViews>
    <sheetView view="pageBreakPreview" zoomScale="40" zoomScaleNormal="40" zoomScaleSheetLayoutView="40" workbookViewId="0">
      <selection activeCell="H22" sqref="H22"/>
    </sheetView>
  </sheetViews>
  <sheetFormatPr baseColWidth="10" defaultRowHeight="13.2"/>
  <cols>
    <col min="1" max="1" width="69.88671875" style="308" customWidth="1"/>
    <col min="2" max="2" width="2.44140625" style="308" customWidth="1"/>
    <col min="3" max="23" width="18.6640625" style="308" customWidth="1"/>
    <col min="24" max="24" width="2" style="308" customWidth="1"/>
    <col min="25" max="25" width="21.88671875" style="308" customWidth="1"/>
    <col min="26" max="256" width="11.44140625" style="308"/>
    <col min="257" max="257" width="63.6640625" style="308" customWidth="1"/>
    <col min="258" max="258" width="2.44140625" style="308" customWidth="1"/>
    <col min="259" max="279" width="21" style="308" customWidth="1"/>
    <col min="280" max="280" width="2" style="308" customWidth="1"/>
    <col min="281" max="281" width="19.6640625" style="308" customWidth="1"/>
    <col min="282" max="512" width="11.44140625" style="308"/>
    <col min="513" max="513" width="63.6640625" style="308" customWidth="1"/>
    <col min="514" max="514" width="2.44140625" style="308" customWidth="1"/>
    <col min="515" max="535" width="21" style="308" customWidth="1"/>
    <col min="536" max="536" width="2" style="308" customWidth="1"/>
    <col min="537" max="537" width="19.6640625" style="308" customWidth="1"/>
    <col min="538" max="768" width="11.44140625" style="308"/>
    <col min="769" max="769" width="63.6640625" style="308" customWidth="1"/>
    <col min="770" max="770" width="2.44140625" style="308" customWidth="1"/>
    <col min="771" max="791" width="21" style="308" customWidth="1"/>
    <col min="792" max="792" width="2" style="308" customWidth="1"/>
    <col min="793" max="793" width="19.6640625" style="308" customWidth="1"/>
    <col min="794" max="1024" width="11.44140625" style="308"/>
    <col min="1025" max="1025" width="63.6640625" style="308" customWidth="1"/>
    <col min="1026" max="1026" width="2.44140625" style="308" customWidth="1"/>
    <col min="1027" max="1047" width="21" style="308" customWidth="1"/>
    <col min="1048" max="1048" width="2" style="308" customWidth="1"/>
    <col min="1049" max="1049" width="19.6640625" style="308" customWidth="1"/>
    <col min="1050" max="1280" width="11.44140625" style="308"/>
    <col min="1281" max="1281" width="63.6640625" style="308" customWidth="1"/>
    <col min="1282" max="1282" width="2.44140625" style="308" customWidth="1"/>
    <col min="1283" max="1303" width="21" style="308" customWidth="1"/>
    <col min="1304" max="1304" width="2" style="308" customWidth="1"/>
    <col min="1305" max="1305" width="19.6640625" style="308" customWidth="1"/>
    <col min="1306" max="1536" width="11.44140625" style="308"/>
    <col min="1537" max="1537" width="63.6640625" style="308" customWidth="1"/>
    <col min="1538" max="1538" width="2.44140625" style="308" customWidth="1"/>
    <col min="1539" max="1559" width="21" style="308" customWidth="1"/>
    <col min="1560" max="1560" width="2" style="308" customWidth="1"/>
    <col min="1561" max="1561" width="19.6640625" style="308" customWidth="1"/>
    <col min="1562" max="1792" width="11.44140625" style="308"/>
    <col min="1793" max="1793" width="63.6640625" style="308" customWidth="1"/>
    <col min="1794" max="1794" width="2.44140625" style="308" customWidth="1"/>
    <col min="1795" max="1815" width="21" style="308" customWidth="1"/>
    <col min="1816" max="1816" width="2" style="308" customWidth="1"/>
    <col min="1817" max="1817" width="19.6640625" style="308" customWidth="1"/>
    <col min="1818" max="2048" width="11.44140625" style="308"/>
    <col min="2049" max="2049" width="63.6640625" style="308" customWidth="1"/>
    <col min="2050" max="2050" width="2.44140625" style="308" customWidth="1"/>
    <col min="2051" max="2071" width="21" style="308" customWidth="1"/>
    <col min="2072" max="2072" width="2" style="308" customWidth="1"/>
    <col min="2073" max="2073" width="19.6640625" style="308" customWidth="1"/>
    <col min="2074" max="2304" width="11.44140625" style="308"/>
    <col min="2305" max="2305" width="63.6640625" style="308" customWidth="1"/>
    <col min="2306" max="2306" width="2.44140625" style="308" customWidth="1"/>
    <col min="2307" max="2327" width="21" style="308" customWidth="1"/>
    <col min="2328" max="2328" width="2" style="308" customWidth="1"/>
    <col min="2329" max="2329" width="19.6640625" style="308" customWidth="1"/>
    <col min="2330" max="2560" width="11.44140625" style="308"/>
    <col min="2561" max="2561" width="63.6640625" style="308" customWidth="1"/>
    <col min="2562" max="2562" width="2.44140625" style="308" customWidth="1"/>
    <col min="2563" max="2583" width="21" style="308" customWidth="1"/>
    <col min="2584" max="2584" width="2" style="308" customWidth="1"/>
    <col min="2585" max="2585" width="19.6640625" style="308" customWidth="1"/>
    <col min="2586" max="2816" width="11.44140625" style="308"/>
    <col min="2817" max="2817" width="63.6640625" style="308" customWidth="1"/>
    <col min="2818" max="2818" width="2.44140625" style="308" customWidth="1"/>
    <col min="2819" max="2839" width="21" style="308" customWidth="1"/>
    <col min="2840" max="2840" width="2" style="308" customWidth="1"/>
    <col min="2841" max="2841" width="19.6640625" style="308" customWidth="1"/>
    <col min="2842" max="3072" width="11.44140625" style="308"/>
    <col min="3073" max="3073" width="63.6640625" style="308" customWidth="1"/>
    <col min="3074" max="3074" width="2.44140625" style="308" customWidth="1"/>
    <col min="3075" max="3095" width="21" style="308" customWidth="1"/>
    <col min="3096" max="3096" width="2" style="308" customWidth="1"/>
    <col min="3097" max="3097" width="19.6640625" style="308" customWidth="1"/>
    <col min="3098" max="3328" width="11.44140625" style="308"/>
    <col min="3329" max="3329" width="63.6640625" style="308" customWidth="1"/>
    <col min="3330" max="3330" width="2.44140625" style="308" customWidth="1"/>
    <col min="3331" max="3351" width="21" style="308" customWidth="1"/>
    <col min="3352" max="3352" width="2" style="308" customWidth="1"/>
    <col min="3353" max="3353" width="19.6640625" style="308" customWidth="1"/>
    <col min="3354" max="3584" width="11.44140625" style="308"/>
    <col min="3585" max="3585" width="63.6640625" style="308" customWidth="1"/>
    <col min="3586" max="3586" width="2.44140625" style="308" customWidth="1"/>
    <col min="3587" max="3607" width="21" style="308" customWidth="1"/>
    <col min="3608" max="3608" width="2" style="308" customWidth="1"/>
    <col min="3609" max="3609" width="19.6640625" style="308" customWidth="1"/>
    <col min="3610" max="3840" width="11.44140625" style="308"/>
    <col min="3841" max="3841" width="63.6640625" style="308" customWidth="1"/>
    <col min="3842" max="3842" width="2.44140625" style="308" customWidth="1"/>
    <col min="3843" max="3863" width="21" style="308" customWidth="1"/>
    <col min="3864" max="3864" width="2" style="308" customWidth="1"/>
    <col min="3865" max="3865" width="19.6640625" style="308" customWidth="1"/>
    <col min="3866" max="4096" width="11.44140625" style="308"/>
    <col min="4097" max="4097" width="63.6640625" style="308" customWidth="1"/>
    <col min="4098" max="4098" width="2.44140625" style="308" customWidth="1"/>
    <col min="4099" max="4119" width="21" style="308" customWidth="1"/>
    <col min="4120" max="4120" width="2" style="308" customWidth="1"/>
    <col min="4121" max="4121" width="19.6640625" style="308" customWidth="1"/>
    <col min="4122" max="4352" width="11.44140625" style="308"/>
    <col min="4353" max="4353" width="63.6640625" style="308" customWidth="1"/>
    <col min="4354" max="4354" width="2.44140625" style="308" customWidth="1"/>
    <col min="4355" max="4375" width="21" style="308" customWidth="1"/>
    <col min="4376" max="4376" width="2" style="308" customWidth="1"/>
    <col min="4377" max="4377" width="19.6640625" style="308" customWidth="1"/>
    <col min="4378" max="4608" width="11.44140625" style="308"/>
    <col min="4609" max="4609" width="63.6640625" style="308" customWidth="1"/>
    <col min="4610" max="4610" width="2.44140625" style="308" customWidth="1"/>
    <col min="4611" max="4631" width="21" style="308" customWidth="1"/>
    <col min="4632" max="4632" width="2" style="308" customWidth="1"/>
    <col min="4633" max="4633" width="19.6640625" style="308" customWidth="1"/>
    <col min="4634" max="4864" width="11.44140625" style="308"/>
    <col min="4865" max="4865" width="63.6640625" style="308" customWidth="1"/>
    <col min="4866" max="4866" width="2.44140625" style="308" customWidth="1"/>
    <col min="4867" max="4887" width="21" style="308" customWidth="1"/>
    <col min="4888" max="4888" width="2" style="308" customWidth="1"/>
    <col min="4889" max="4889" width="19.6640625" style="308" customWidth="1"/>
    <col min="4890" max="5120" width="11.44140625" style="308"/>
    <col min="5121" max="5121" width="63.6640625" style="308" customWidth="1"/>
    <col min="5122" max="5122" width="2.44140625" style="308" customWidth="1"/>
    <col min="5123" max="5143" width="21" style="308" customWidth="1"/>
    <col min="5144" max="5144" width="2" style="308" customWidth="1"/>
    <col min="5145" max="5145" width="19.6640625" style="308" customWidth="1"/>
    <col min="5146" max="5376" width="11.44140625" style="308"/>
    <col min="5377" max="5377" width="63.6640625" style="308" customWidth="1"/>
    <col min="5378" max="5378" width="2.44140625" style="308" customWidth="1"/>
    <col min="5379" max="5399" width="21" style="308" customWidth="1"/>
    <col min="5400" max="5400" width="2" style="308" customWidth="1"/>
    <col min="5401" max="5401" width="19.6640625" style="308" customWidth="1"/>
    <col min="5402" max="5632" width="11.44140625" style="308"/>
    <col min="5633" max="5633" width="63.6640625" style="308" customWidth="1"/>
    <col min="5634" max="5634" width="2.44140625" style="308" customWidth="1"/>
    <col min="5635" max="5655" width="21" style="308" customWidth="1"/>
    <col min="5656" max="5656" width="2" style="308" customWidth="1"/>
    <col min="5657" max="5657" width="19.6640625" style="308" customWidth="1"/>
    <col min="5658" max="5888" width="11.44140625" style="308"/>
    <col min="5889" max="5889" width="63.6640625" style="308" customWidth="1"/>
    <col min="5890" max="5890" width="2.44140625" style="308" customWidth="1"/>
    <col min="5891" max="5911" width="21" style="308" customWidth="1"/>
    <col min="5912" max="5912" width="2" style="308" customWidth="1"/>
    <col min="5913" max="5913" width="19.6640625" style="308" customWidth="1"/>
    <col min="5914" max="6144" width="11.44140625" style="308"/>
    <col min="6145" max="6145" width="63.6640625" style="308" customWidth="1"/>
    <col min="6146" max="6146" width="2.44140625" style="308" customWidth="1"/>
    <col min="6147" max="6167" width="21" style="308" customWidth="1"/>
    <col min="6168" max="6168" width="2" style="308" customWidth="1"/>
    <col min="6169" max="6169" width="19.6640625" style="308" customWidth="1"/>
    <col min="6170" max="6400" width="11.44140625" style="308"/>
    <col min="6401" max="6401" width="63.6640625" style="308" customWidth="1"/>
    <col min="6402" max="6402" width="2.44140625" style="308" customWidth="1"/>
    <col min="6403" max="6423" width="21" style="308" customWidth="1"/>
    <col min="6424" max="6424" width="2" style="308" customWidth="1"/>
    <col min="6425" max="6425" width="19.6640625" style="308" customWidth="1"/>
    <col min="6426" max="6656" width="11.44140625" style="308"/>
    <col min="6657" max="6657" width="63.6640625" style="308" customWidth="1"/>
    <col min="6658" max="6658" width="2.44140625" style="308" customWidth="1"/>
    <col min="6659" max="6679" width="21" style="308" customWidth="1"/>
    <col min="6680" max="6680" width="2" style="308" customWidth="1"/>
    <col min="6681" max="6681" width="19.6640625" style="308" customWidth="1"/>
    <col min="6682" max="6912" width="11.44140625" style="308"/>
    <col min="6913" max="6913" width="63.6640625" style="308" customWidth="1"/>
    <col min="6914" max="6914" width="2.44140625" style="308" customWidth="1"/>
    <col min="6915" max="6935" width="21" style="308" customWidth="1"/>
    <col min="6936" max="6936" width="2" style="308" customWidth="1"/>
    <col min="6937" max="6937" width="19.6640625" style="308" customWidth="1"/>
    <col min="6938" max="7168" width="11.44140625" style="308"/>
    <col min="7169" max="7169" width="63.6640625" style="308" customWidth="1"/>
    <col min="7170" max="7170" width="2.44140625" style="308" customWidth="1"/>
    <col min="7171" max="7191" width="21" style="308" customWidth="1"/>
    <col min="7192" max="7192" width="2" style="308" customWidth="1"/>
    <col min="7193" max="7193" width="19.6640625" style="308" customWidth="1"/>
    <col min="7194" max="7424" width="11.44140625" style="308"/>
    <col min="7425" max="7425" width="63.6640625" style="308" customWidth="1"/>
    <col min="7426" max="7426" width="2.44140625" style="308" customWidth="1"/>
    <col min="7427" max="7447" width="21" style="308" customWidth="1"/>
    <col min="7448" max="7448" width="2" style="308" customWidth="1"/>
    <col min="7449" max="7449" width="19.6640625" style="308" customWidth="1"/>
    <col min="7450" max="7680" width="11.44140625" style="308"/>
    <col min="7681" max="7681" width="63.6640625" style="308" customWidth="1"/>
    <col min="7682" max="7682" width="2.44140625" style="308" customWidth="1"/>
    <col min="7683" max="7703" width="21" style="308" customWidth="1"/>
    <col min="7704" max="7704" width="2" style="308" customWidth="1"/>
    <col min="7705" max="7705" width="19.6640625" style="308" customWidth="1"/>
    <col min="7706" max="7936" width="11.44140625" style="308"/>
    <col min="7937" max="7937" width="63.6640625" style="308" customWidth="1"/>
    <col min="7938" max="7938" width="2.44140625" style="308" customWidth="1"/>
    <col min="7939" max="7959" width="21" style="308" customWidth="1"/>
    <col min="7960" max="7960" width="2" style="308" customWidth="1"/>
    <col min="7961" max="7961" width="19.6640625" style="308" customWidth="1"/>
    <col min="7962" max="8192" width="11.44140625" style="308"/>
    <col min="8193" max="8193" width="63.6640625" style="308" customWidth="1"/>
    <col min="8194" max="8194" width="2.44140625" style="308" customWidth="1"/>
    <col min="8195" max="8215" width="21" style="308" customWidth="1"/>
    <col min="8216" max="8216" width="2" style="308" customWidth="1"/>
    <col min="8217" max="8217" width="19.6640625" style="308" customWidth="1"/>
    <col min="8218" max="8448" width="11.44140625" style="308"/>
    <col min="8449" max="8449" width="63.6640625" style="308" customWidth="1"/>
    <col min="8450" max="8450" width="2.44140625" style="308" customWidth="1"/>
    <col min="8451" max="8471" width="21" style="308" customWidth="1"/>
    <col min="8472" max="8472" width="2" style="308" customWidth="1"/>
    <col min="8473" max="8473" width="19.6640625" style="308" customWidth="1"/>
    <col min="8474" max="8704" width="11.44140625" style="308"/>
    <col min="8705" max="8705" width="63.6640625" style="308" customWidth="1"/>
    <col min="8706" max="8706" width="2.44140625" style="308" customWidth="1"/>
    <col min="8707" max="8727" width="21" style="308" customWidth="1"/>
    <col min="8728" max="8728" width="2" style="308" customWidth="1"/>
    <col min="8729" max="8729" width="19.6640625" style="308" customWidth="1"/>
    <col min="8730" max="8960" width="11.44140625" style="308"/>
    <col min="8961" max="8961" width="63.6640625" style="308" customWidth="1"/>
    <col min="8962" max="8962" width="2.44140625" style="308" customWidth="1"/>
    <col min="8963" max="8983" width="21" style="308" customWidth="1"/>
    <col min="8984" max="8984" width="2" style="308" customWidth="1"/>
    <col min="8985" max="8985" width="19.6640625" style="308" customWidth="1"/>
    <col min="8986" max="9216" width="11.44140625" style="308"/>
    <col min="9217" max="9217" width="63.6640625" style="308" customWidth="1"/>
    <col min="9218" max="9218" width="2.44140625" style="308" customWidth="1"/>
    <col min="9219" max="9239" width="21" style="308" customWidth="1"/>
    <col min="9240" max="9240" width="2" style="308" customWidth="1"/>
    <col min="9241" max="9241" width="19.6640625" style="308" customWidth="1"/>
    <col min="9242" max="9472" width="11.44140625" style="308"/>
    <col min="9473" max="9473" width="63.6640625" style="308" customWidth="1"/>
    <col min="9474" max="9474" width="2.44140625" style="308" customWidth="1"/>
    <col min="9475" max="9495" width="21" style="308" customWidth="1"/>
    <col min="9496" max="9496" width="2" style="308" customWidth="1"/>
    <col min="9497" max="9497" width="19.6640625" style="308" customWidth="1"/>
    <col min="9498" max="9728" width="11.44140625" style="308"/>
    <col min="9729" max="9729" width="63.6640625" style="308" customWidth="1"/>
    <col min="9730" max="9730" width="2.44140625" style="308" customWidth="1"/>
    <col min="9731" max="9751" width="21" style="308" customWidth="1"/>
    <col min="9752" max="9752" width="2" style="308" customWidth="1"/>
    <col min="9753" max="9753" width="19.6640625" style="308" customWidth="1"/>
    <col min="9754" max="9984" width="11.44140625" style="308"/>
    <col min="9985" max="9985" width="63.6640625" style="308" customWidth="1"/>
    <col min="9986" max="9986" width="2.44140625" style="308" customWidth="1"/>
    <col min="9987" max="10007" width="21" style="308" customWidth="1"/>
    <col min="10008" max="10008" width="2" style="308" customWidth="1"/>
    <col min="10009" max="10009" width="19.6640625" style="308" customWidth="1"/>
    <col min="10010" max="10240" width="11.44140625" style="308"/>
    <col min="10241" max="10241" width="63.6640625" style="308" customWidth="1"/>
    <col min="10242" max="10242" width="2.44140625" style="308" customWidth="1"/>
    <col min="10243" max="10263" width="21" style="308" customWidth="1"/>
    <col min="10264" max="10264" width="2" style="308" customWidth="1"/>
    <col min="10265" max="10265" width="19.6640625" style="308" customWidth="1"/>
    <col min="10266" max="10496" width="11.44140625" style="308"/>
    <col min="10497" max="10497" width="63.6640625" style="308" customWidth="1"/>
    <col min="10498" max="10498" width="2.44140625" style="308" customWidth="1"/>
    <col min="10499" max="10519" width="21" style="308" customWidth="1"/>
    <col min="10520" max="10520" width="2" style="308" customWidth="1"/>
    <col min="10521" max="10521" width="19.6640625" style="308" customWidth="1"/>
    <col min="10522" max="10752" width="11.44140625" style="308"/>
    <col min="10753" max="10753" width="63.6640625" style="308" customWidth="1"/>
    <col min="10754" max="10754" width="2.44140625" style="308" customWidth="1"/>
    <col min="10755" max="10775" width="21" style="308" customWidth="1"/>
    <col min="10776" max="10776" width="2" style="308" customWidth="1"/>
    <col min="10777" max="10777" width="19.6640625" style="308" customWidth="1"/>
    <col min="10778" max="11008" width="11.44140625" style="308"/>
    <col min="11009" max="11009" width="63.6640625" style="308" customWidth="1"/>
    <col min="11010" max="11010" width="2.44140625" style="308" customWidth="1"/>
    <col min="11011" max="11031" width="21" style="308" customWidth="1"/>
    <col min="11032" max="11032" width="2" style="308" customWidth="1"/>
    <col min="11033" max="11033" width="19.6640625" style="308" customWidth="1"/>
    <col min="11034" max="11264" width="11.44140625" style="308"/>
    <col min="11265" max="11265" width="63.6640625" style="308" customWidth="1"/>
    <col min="11266" max="11266" width="2.44140625" style="308" customWidth="1"/>
    <col min="11267" max="11287" width="21" style="308" customWidth="1"/>
    <col min="11288" max="11288" width="2" style="308" customWidth="1"/>
    <col min="11289" max="11289" width="19.6640625" style="308" customWidth="1"/>
    <col min="11290" max="11520" width="11.44140625" style="308"/>
    <col min="11521" max="11521" width="63.6640625" style="308" customWidth="1"/>
    <col min="11522" max="11522" width="2.44140625" style="308" customWidth="1"/>
    <col min="11523" max="11543" width="21" style="308" customWidth="1"/>
    <col min="11544" max="11544" width="2" style="308" customWidth="1"/>
    <col min="11545" max="11545" width="19.6640625" style="308" customWidth="1"/>
    <col min="11546" max="11776" width="11.44140625" style="308"/>
    <col min="11777" max="11777" width="63.6640625" style="308" customWidth="1"/>
    <col min="11778" max="11778" width="2.44140625" style="308" customWidth="1"/>
    <col min="11779" max="11799" width="21" style="308" customWidth="1"/>
    <col min="11800" max="11800" width="2" style="308" customWidth="1"/>
    <col min="11801" max="11801" width="19.6640625" style="308" customWidth="1"/>
    <col min="11802" max="12032" width="11.44140625" style="308"/>
    <col min="12033" max="12033" width="63.6640625" style="308" customWidth="1"/>
    <col min="12034" max="12034" width="2.44140625" style="308" customWidth="1"/>
    <col min="12035" max="12055" width="21" style="308" customWidth="1"/>
    <col min="12056" max="12056" width="2" style="308" customWidth="1"/>
    <col min="12057" max="12057" width="19.6640625" style="308" customWidth="1"/>
    <col min="12058" max="12288" width="11.44140625" style="308"/>
    <col min="12289" max="12289" width="63.6640625" style="308" customWidth="1"/>
    <col min="12290" max="12290" width="2.44140625" style="308" customWidth="1"/>
    <col min="12291" max="12311" width="21" style="308" customWidth="1"/>
    <col min="12312" max="12312" width="2" style="308" customWidth="1"/>
    <col min="12313" max="12313" width="19.6640625" style="308" customWidth="1"/>
    <col min="12314" max="12544" width="11.44140625" style="308"/>
    <col min="12545" max="12545" width="63.6640625" style="308" customWidth="1"/>
    <col min="12546" max="12546" width="2.44140625" style="308" customWidth="1"/>
    <col min="12547" max="12567" width="21" style="308" customWidth="1"/>
    <col min="12568" max="12568" width="2" style="308" customWidth="1"/>
    <col min="12569" max="12569" width="19.6640625" style="308" customWidth="1"/>
    <col min="12570" max="12800" width="11.44140625" style="308"/>
    <col min="12801" max="12801" width="63.6640625" style="308" customWidth="1"/>
    <col min="12802" max="12802" width="2.44140625" style="308" customWidth="1"/>
    <col min="12803" max="12823" width="21" style="308" customWidth="1"/>
    <col min="12824" max="12824" width="2" style="308" customWidth="1"/>
    <col min="12825" max="12825" width="19.6640625" style="308" customWidth="1"/>
    <col min="12826" max="13056" width="11.44140625" style="308"/>
    <col min="13057" max="13057" width="63.6640625" style="308" customWidth="1"/>
    <col min="13058" max="13058" width="2.44140625" style="308" customWidth="1"/>
    <col min="13059" max="13079" width="21" style="308" customWidth="1"/>
    <col min="13080" max="13080" width="2" style="308" customWidth="1"/>
    <col min="13081" max="13081" width="19.6640625" style="308" customWidth="1"/>
    <col min="13082" max="13312" width="11.44140625" style="308"/>
    <col min="13313" max="13313" width="63.6640625" style="308" customWidth="1"/>
    <col min="13314" max="13314" width="2.44140625" style="308" customWidth="1"/>
    <col min="13315" max="13335" width="21" style="308" customWidth="1"/>
    <col min="13336" max="13336" width="2" style="308" customWidth="1"/>
    <col min="13337" max="13337" width="19.6640625" style="308" customWidth="1"/>
    <col min="13338" max="13568" width="11.44140625" style="308"/>
    <col min="13569" max="13569" width="63.6640625" style="308" customWidth="1"/>
    <col min="13570" max="13570" width="2.44140625" style="308" customWidth="1"/>
    <col min="13571" max="13591" width="21" style="308" customWidth="1"/>
    <col min="13592" max="13592" width="2" style="308" customWidth="1"/>
    <col min="13593" max="13593" width="19.6640625" style="308" customWidth="1"/>
    <col min="13594" max="13824" width="11.44140625" style="308"/>
    <col min="13825" max="13825" width="63.6640625" style="308" customWidth="1"/>
    <col min="13826" max="13826" width="2.44140625" style="308" customWidth="1"/>
    <col min="13827" max="13847" width="21" style="308" customWidth="1"/>
    <col min="13848" max="13848" width="2" style="308" customWidth="1"/>
    <col min="13849" max="13849" width="19.6640625" style="308" customWidth="1"/>
    <col min="13850" max="14080" width="11.44140625" style="308"/>
    <col min="14081" max="14081" width="63.6640625" style="308" customWidth="1"/>
    <col min="14082" max="14082" width="2.44140625" style="308" customWidth="1"/>
    <col min="14083" max="14103" width="21" style="308" customWidth="1"/>
    <col min="14104" max="14104" width="2" style="308" customWidth="1"/>
    <col min="14105" max="14105" width="19.6640625" style="308" customWidth="1"/>
    <col min="14106" max="14336" width="11.44140625" style="308"/>
    <col min="14337" max="14337" width="63.6640625" style="308" customWidth="1"/>
    <col min="14338" max="14338" width="2.44140625" style="308" customWidth="1"/>
    <col min="14339" max="14359" width="21" style="308" customWidth="1"/>
    <col min="14360" max="14360" width="2" style="308" customWidth="1"/>
    <col min="14361" max="14361" width="19.6640625" style="308" customWidth="1"/>
    <col min="14362" max="14592" width="11.44140625" style="308"/>
    <col min="14593" max="14593" width="63.6640625" style="308" customWidth="1"/>
    <col min="14594" max="14594" width="2.44140625" style="308" customWidth="1"/>
    <col min="14595" max="14615" width="21" style="308" customWidth="1"/>
    <col min="14616" max="14616" width="2" style="308" customWidth="1"/>
    <col min="14617" max="14617" width="19.6640625" style="308" customWidth="1"/>
    <col min="14618" max="14848" width="11.44140625" style="308"/>
    <col min="14849" max="14849" width="63.6640625" style="308" customWidth="1"/>
    <col min="14850" max="14850" width="2.44140625" style="308" customWidth="1"/>
    <col min="14851" max="14871" width="21" style="308" customWidth="1"/>
    <col min="14872" max="14872" width="2" style="308" customWidth="1"/>
    <col min="14873" max="14873" width="19.6640625" style="308" customWidth="1"/>
    <col min="14874" max="15104" width="11.44140625" style="308"/>
    <col min="15105" max="15105" width="63.6640625" style="308" customWidth="1"/>
    <col min="15106" max="15106" width="2.44140625" style="308" customWidth="1"/>
    <col min="15107" max="15127" width="21" style="308" customWidth="1"/>
    <col min="15128" max="15128" width="2" style="308" customWidth="1"/>
    <col min="15129" max="15129" width="19.6640625" style="308" customWidth="1"/>
    <col min="15130" max="15360" width="11.44140625" style="308"/>
    <col min="15361" max="15361" width="63.6640625" style="308" customWidth="1"/>
    <col min="15362" max="15362" width="2.44140625" style="308" customWidth="1"/>
    <col min="15363" max="15383" width="21" style="308" customWidth="1"/>
    <col min="15384" max="15384" width="2" style="308" customWidth="1"/>
    <col min="15385" max="15385" width="19.6640625" style="308" customWidth="1"/>
    <col min="15386" max="15616" width="11.44140625" style="308"/>
    <col min="15617" max="15617" width="63.6640625" style="308" customWidth="1"/>
    <col min="15618" max="15618" width="2.44140625" style="308" customWidth="1"/>
    <col min="15619" max="15639" width="21" style="308" customWidth="1"/>
    <col min="15640" max="15640" width="2" style="308" customWidth="1"/>
    <col min="15641" max="15641" width="19.6640625" style="308" customWidth="1"/>
    <col min="15642" max="15872" width="11.44140625" style="308"/>
    <col min="15873" max="15873" width="63.6640625" style="308" customWidth="1"/>
    <col min="15874" max="15874" width="2.44140625" style="308" customWidth="1"/>
    <col min="15875" max="15895" width="21" style="308" customWidth="1"/>
    <col min="15896" max="15896" width="2" style="308" customWidth="1"/>
    <col min="15897" max="15897" width="19.6640625" style="308" customWidth="1"/>
    <col min="15898" max="16128" width="11.44140625" style="308"/>
    <col min="16129" max="16129" width="63.6640625" style="308" customWidth="1"/>
    <col min="16130" max="16130" width="2.44140625" style="308" customWidth="1"/>
    <col min="16131" max="16151" width="21" style="308" customWidth="1"/>
    <col min="16152" max="16152" width="2" style="308" customWidth="1"/>
    <col min="16153" max="16153" width="19.6640625" style="308" customWidth="1"/>
    <col min="16154" max="16384" width="11.44140625" style="308"/>
  </cols>
  <sheetData>
    <row r="1" spans="1:25" ht="39.9" customHeight="1">
      <c r="A1" s="628" t="s">
        <v>186</v>
      </c>
      <c r="B1" s="628"/>
      <c r="C1" s="628"/>
      <c r="D1" s="628"/>
      <c r="E1" s="628"/>
      <c r="F1" s="628"/>
      <c r="G1" s="628"/>
      <c r="H1" s="628"/>
      <c r="I1" s="628"/>
      <c r="J1" s="628"/>
      <c r="K1" s="628"/>
      <c r="L1" s="628"/>
      <c r="M1" s="628"/>
      <c r="N1" s="628"/>
      <c r="O1" s="628"/>
      <c r="P1" s="628"/>
      <c r="Q1" s="628"/>
      <c r="R1" s="628"/>
      <c r="S1" s="628"/>
      <c r="T1" s="628"/>
      <c r="U1" s="628"/>
      <c r="V1" s="628"/>
      <c r="W1" s="628"/>
      <c r="X1" s="628"/>
      <c r="Y1" s="628"/>
    </row>
    <row r="2" spans="1:25" ht="39.9" customHeight="1">
      <c r="A2" s="628" t="str">
        <f>UPPER(CONCATENATE("noviembre 2022"))</f>
        <v>NOVIEMBRE 2022</v>
      </c>
      <c r="B2" s="628"/>
      <c r="C2" s="628"/>
      <c r="D2" s="628"/>
      <c r="E2" s="628"/>
      <c r="F2" s="628"/>
      <c r="G2" s="628"/>
      <c r="H2" s="628"/>
      <c r="I2" s="628"/>
      <c r="J2" s="628"/>
      <c r="K2" s="628"/>
      <c r="L2" s="628"/>
      <c r="M2" s="628"/>
      <c r="N2" s="628"/>
      <c r="O2" s="628"/>
      <c r="P2" s="628"/>
      <c r="Q2" s="628"/>
      <c r="R2" s="628"/>
      <c r="S2" s="628"/>
      <c r="T2" s="628"/>
      <c r="U2" s="628"/>
      <c r="V2" s="628"/>
      <c r="W2" s="628"/>
      <c r="X2" s="628"/>
      <c r="Y2" s="628"/>
    </row>
    <row r="3" spans="1:25" ht="39.9" customHeight="1">
      <c r="A3" s="309"/>
      <c r="B3" s="310"/>
      <c r="C3" s="310"/>
      <c r="D3" s="310"/>
      <c r="E3" s="310"/>
      <c r="F3" s="310"/>
      <c r="G3" s="310"/>
      <c r="H3" s="310"/>
      <c r="I3" s="310"/>
      <c r="J3" s="310"/>
      <c r="K3" s="310"/>
      <c r="L3" s="310"/>
      <c r="M3" s="310"/>
      <c r="N3" s="310"/>
      <c r="O3" s="310"/>
      <c r="P3" s="310"/>
      <c r="Q3" s="310"/>
      <c r="R3" s="310"/>
      <c r="S3" s="310"/>
      <c r="T3" s="310"/>
      <c r="U3" s="310"/>
      <c r="V3" s="310"/>
      <c r="W3" s="310"/>
      <c r="X3" s="310"/>
      <c r="Y3" s="310"/>
    </row>
    <row r="4" spans="1:25" ht="51.75" customHeight="1">
      <c r="A4" s="629" t="s">
        <v>183</v>
      </c>
      <c r="B4" s="631"/>
      <c r="C4" s="632" t="s">
        <v>187</v>
      </c>
      <c r="D4" s="634" t="s">
        <v>188</v>
      </c>
      <c r="E4" s="634" t="s">
        <v>189</v>
      </c>
      <c r="F4" s="634" t="s">
        <v>190</v>
      </c>
      <c r="G4" s="634" t="s">
        <v>191</v>
      </c>
      <c r="H4" s="634" t="s">
        <v>630</v>
      </c>
      <c r="I4" s="634" t="s">
        <v>192</v>
      </c>
      <c r="J4" s="640" t="s">
        <v>73</v>
      </c>
      <c r="K4" s="640"/>
      <c r="L4" s="636"/>
      <c r="M4" s="636"/>
      <c r="N4" s="636"/>
      <c r="O4" s="636"/>
      <c r="P4" s="635" t="s">
        <v>631</v>
      </c>
      <c r="Q4" s="635" t="s">
        <v>632</v>
      </c>
      <c r="R4" s="635" t="s">
        <v>193</v>
      </c>
      <c r="S4" s="635" t="s">
        <v>194</v>
      </c>
      <c r="T4" s="635" t="s">
        <v>195</v>
      </c>
      <c r="U4" s="636" t="s">
        <v>196</v>
      </c>
      <c r="V4" s="636"/>
      <c r="W4" s="636"/>
      <c r="X4" s="639"/>
      <c r="Y4" s="636" t="s">
        <v>90</v>
      </c>
    </row>
    <row r="5" spans="1:25" ht="51.75" customHeight="1">
      <c r="A5" s="630"/>
      <c r="B5" s="631"/>
      <c r="C5" s="633"/>
      <c r="D5" s="635"/>
      <c r="E5" s="635"/>
      <c r="F5" s="635"/>
      <c r="G5" s="635"/>
      <c r="H5" s="635"/>
      <c r="I5" s="635"/>
      <c r="J5" s="635" t="s">
        <v>198</v>
      </c>
      <c r="K5" s="635" t="s">
        <v>199</v>
      </c>
      <c r="L5" s="635" t="s">
        <v>633</v>
      </c>
      <c r="M5" s="635" t="s">
        <v>200</v>
      </c>
      <c r="N5" s="636" t="s">
        <v>201</v>
      </c>
      <c r="O5" s="636"/>
      <c r="P5" s="635"/>
      <c r="Q5" s="635"/>
      <c r="R5" s="635"/>
      <c r="S5" s="635"/>
      <c r="T5" s="635"/>
      <c r="U5" s="636"/>
      <c r="V5" s="636"/>
      <c r="W5" s="636"/>
      <c r="X5" s="639"/>
      <c r="Y5" s="636"/>
    </row>
    <row r="6" spans="1:25" ht="150" customHeight="1">
      <c r="A6" s="630"/>
      <c r="B6" s="631"/>
      <c r="C6" s="633"/>
      <c r="D6" s="635"/>
      <c r="E6" s="635"/>
      <c r="F6" s="635"/>
      <c r="G6" s="635"/>
      <c r="H6" s="635"/>
      <c r="I6" s="635"/>
      <c r="J6" s="635"/>
      <c r="K6" s="635"/>
      <c r="L6" s="635"/>
      <c r="M6" s="635"/>
      <c r="N6" s="311" t="s">
        <v>203</v>
      </c>
      <c r="O6" s="311" t="s">
        <v>197</v>
      </c>
      <c r="P6" s="635"/>
      <c r="Q6" s="635"/>
      <c r="R6" s="635"/>
      <c r="S6" s="635"/>
      <c r="T6" s="635"/>
      <c r="U6" s="311" t="s">
        <v>202</v>
      </c>
      <c r="V6" s="311" t="s">
        <v>139</v>
      </c>
      <c r="W6" s="311" t="s">
        <v>634</v>
      </c>
      <c r="X6" s="639"/>
      <c r="Y6" s="636"/>
    </row>
    <row r="7" spans="1:25" ht="20.25" customHeight="1">
      <c r="A7" s="312"/>
      <c r="B7" s="313"/>
      <c r="C7" s="312"/>
      <c r="D7" s="312"/>
      <c r="E7" s="314"/>
      <c r="F7" s="314"/>
      <c r="G7" s="314"/>
      <c r="H7" s="314"/>
      <c r="I7" s="314"/>
      <c r="J7" s="314"/>
      <c r="K7" s="314"/>
      <c r="L7" s="315"/>
      <c r="M7" s="315"/>
      <c r="N7" s="315"/>
      <c r="O7" s="315"/>
      <c r="P7" s="315"/>
      <c r="Q7" s="315"/>
      <c r="R7" s="315"/>
      <c r="S7" s="315"/>
      <c r="T7" s="315"/>
      <c r="U7" s="315"/>
      <c r="V7" s="315"/>
      <c r="W7" s="310"/>
      <c r="X7" s="315"/>
      <c r="Y7" s="315"/>
    </row>
    <row r="8" spans="1:25" ht="40.5" customHeight="1">
      <c r="A8" s="316" t="s">
        <v>94</v>
      </c>
      <c r="B8" s="317"/>
      <c r="C8" s="318"/>
      <c r="D8" s="318">
        <v>3</v>
      </c>
      <c r="E8" s="318"/>
      <c r="F8" s="318"/>
      <c r="G8" s="318"/>
      <c r="H8" s="318"/>
      <c r="I8" s="318"/>
      <c r="J8" s="318"/>
      <c r="K8" s="318"/>
      <c r="L8" s="318"/>
      <c r="M8" s="318"/>
      <c r="N8" s="318"/>
      <c r="O8" s="318"/>
      <c r="P8" s="318"/>
      <c r="Q8" s="319"/>
      <c r="R8" s="318"/>
      <c r="S8" s="318"/>
      <c r="T8" s="318"/>
      <c r="U8" s="320"/>
      <c r="V8" s="320"/>
      <c r="W8" s="320"/>
      <c r="X8" s="321"/>
      <c r="Y8" s="322">
        <v>3</v>
      </c>
    </row>
    <row r="9" spans="1:25" ht="40.5" customHeight="1">
      <c r="A9" s="316" t="s">
        <v>95</v>
      </c>
      <c r="B9" s="317"/>
      <c r="C9" s="318"/>
      <c r="D9" s="318">
        <v>5</v>
      </c>
      <c r="E9" s="318"/>
      <c r="F9" s="318"/>
      <c r="G9" s="318"/>
      <c r="H9" s="318"/>
      <c r="I9" s="318"/>
      <c r="J9" s="318"/>
      <c r="K9" s="318"/>
      <c r="L9" s="318"/>
      <c r="M9" s="318"/>
      <c r="N9" s="318"/>
      <c r="O9" s="318"/>
      <c r="P9" s="318"/>
      <c r="Q9" s="319"/>
      <c r="R9" s="318"/>
      <c r="S9" s="318"/>
      <c r="T9" s="318"/>
      <c r="U9" s="320"/>
      <c r="V9" s="320"/>
      <c r="W9" s="320"/>
      <c r="X9" s="321"/>
      <c r="Y9" s="322">
        <v>5</v>
      </c>
    </row>
    <row r="10" spans="1:25" ht="40.5" customHeight="1">
      <c r="A10" s="316" t="s">
        <v>96</v>
      </c>
      <c r="B10" s="317"/>
      <c r="C10" s="318"/>
      <c r="D10" s="318">
        <v>4</v>
      </c>
      <c r="E10" s="318"/>
      <c r="F10" s="318"/>
      <c r="G10" s="318"/>
      <c r="H10" s="318"/>
      <c r="I10" s="318"/>
      <c r="J10" s="318"/>
      <c r="K10" s="318"/>
      <c r="L10" s="318"/>
      <c r="M10" s="318"/>
      <c r="N10" s="318"/>
      <c r="O10" s="318"/>
      <c r="P10" s="318"/>
      <c r="Q10" s="319"/>
      <c r="R10" s="318"/>
      <c r="S10" s="318"/>
      <c r="T10" s="318"/>
      <c r="U10" s="320"/>
      <c r="V10" s="320"/>
      <c r="W10" s="320"/>
      <c r="X10" s="321"/>
      <c r="Y10" s="322">
        <v>4</v>
      </c>
    </row>
    <row r="11" spans="1:25" ht="40.5" customHeight="1">
      <c r="A11" s="316" t="s">
        <v>97</v>
      </c>
      <c r="B11" s="317"/>
      <c r="C11" s="318"/>
      <c r="D11" s="318">
        <v>2</v>
      </c>
      <c r="E11" s="318"/>
      <c r="F11" s="318"/>
      <c r="G11" s="318"/>
      <c r="H11" s="318"/>
      <c r="I11" s="318"/>
      <c r="J11" s="318"/>
      <c r="K11" s="318"/>
      <c r="L11" s="318"/>
      <c r="M11" s="318"/>
      <c r="N11" s="318"/>
      <c r="O11" s="318"/>
      <c r="P11" s="318"/>
      <c r="Q11" s="319"/>
      <c r="R11" s="318"/>
      <c r="S11" s="318"/>
      <c r="T11" s="318"/>
      <c r="U11" s="320"/>
      <c r="V11" s="320"/>
      <c r="W11" s="320"/>
      <c r="X11" s="321"/>
      <c r="Y11" s="322">
        <v>2</v>
      </c>
    </row>
    <row r="12" spans="1:25" ht="40.5" customHeight="1">
      <c r="A12" s="316" t="s">
        <v>100</v>
      </c>
      <c r="B12" s="317"/>
      <c r="C12" s="318"/>
      <c r="D12" s="318">
        <v>14</v>
      </c>
      <c r="E12" s="318"/>
      <c r="F12" s="318"/>
      <c r="G12" s="318"/>
      <c r="H12" s="318"/>
      <c r="I12" s="318"/>
      <c r="J12" s="318"/>
      <c r="K12" s="318"/>
      <c r="L12" s="318"/>
      <c r="M12" s="318">
        <v>1</v>
      </c>
      <c r="N12" s="318"/>
      <c r="O12" s="318"/>
      <c r="P12" s="318"/>
      <c r="Q12" s="319"/>
      <c r="R12" s="318"/>
      <c r="S12" s="318"/>
      <c r="T12" s="318"/>
      <c r="U12" s="318"/>
      <c r="V12" s="318"/>
      <c r="W12" s="318">
        <v>1</v>
      </c>
      <c r="X12" s="321"/>
      <c r="Y12" s="322">
        <v>16</v>
      </c>
    </row>
    <row r="13" spans="1:25" ht="40.5" customHeight="1">
      <c r="A13" s="316" t="s">
        <v>101</v>
      </c>
      <c r="B13" s="317"/>
      <c r="C13" s="318">
        <v>1</v>
      </c>
      <c r="D13" s="318">
        <v>8</v>
      </c>
      <c r="E13" s="318"/>
      <c r="F13" s="318"/>
      <c r="G13" s="318"/>
      <c r="H13" s="318"/>
      <c r="I13" s="318"/>
      <c r="J13" s="318"/>
      <c r="K13" s="318"/>
      <c r="L13" s="318"/>
      <c r="M13" s="318"/>
      <c r="N13" s="318"/>
      <c r="O13" s="318"/>
      <c r="P13" s="318"/>
      <c r="Q13" s="319"/>
      <c r="R13" s="318"/>
      <c r="S13" s="318"/>
      <c r="T13" s="318"/>
      <c r="U13" s="318"/>
      <c r="V13" s="318"/>
      <c r="W13" s="318"/>
      <c r="X13" s="321"/>
      <c r="Y13" s="322">
        <v>9</v>
      </c>
    </row>
    <row r="14" spans="1:25" ht="40.5" customHeight="1">
      <c r="A14" s="316" t="s">
        <v>102</v>
      </c>
      <c r="B14" s="317"/>
      <c r="C14" s="318"/>
      <c r="D14" s="318">
        <v>3</v>
      </c>
      <c r="E14" s="318"/>
      <c r="F14" s="318"/>
      <c r="G14" s="318"/>
      <c r="H14" s="318"/>
      <c r="I14" s="318"/>
      <c r="J14" s="318">
        <v>1</v>
      </c>
      <c r="K14" s="318">
        <v>2</v>
      </c>
      <c r="L14" s="318"/>
      <c r="M14" s="318"/>
      <c r="N14" s="318">
        <v>2</v>
      </c>
      <c r="O14" s="318"/>
      <c r="P14" s="318">
        <v>3</v>
      </c>
      <c r="Q14" s="319"/>
      <c r="R14" s="318">
        <v>1</v>
      </c>
      <c r="S14" s="318">
        <v>1</v>
      </c>
      <c r="T14" s="318"/>
      <c r="U14" s="318"/>
      <c r="V14" s="318"/>
      <c r="W14" s="318"/>
      <c r="X14" s="321"/>
      <c r="Y14" s="322">
        <v>13</v>
      </c>
    </row>
    <row r="15" spans="1:25" ht="40.5" customHeight="1">
      <c r="A15" s="316" t="s">
        <v>98</v>
      </c>
      <c r="B15" s="317"/>
      <c r="C15" s="318"/>
      <c r="D15" s="318"/>
      <c r="E15" s="318"/>
      <c r="F15" s="318"/>
      <c r="G15" s="318"/>
      <c r="H15" s="318"/>
      <c r="I15" s="318"/>
      <c r="J15" s="318"/>
      <c r="K15" s="318"/>
      <c r="L15" s="318"/>
      <c r="M15" s="318"/>
      <c r="N15" s="318">
        <v>6</v>
      </c>
      <c r="O15" s="318"/>
      <c r="P15" s="318"/>
      <c r="Q15" s="319"/>
      <c r="R15" s="318"/>
      <c r="S15" s="318"/>
      <c r="T15" s="318"/>
      <c r="U15" s="318"/>
      <c r="V15" s="318"/>
      <c r="W15" s="318">
        <v>1</v>
      </c>
      <c r="X15" s="321"/>
      <c r="Y15" s="322">
        <v>7</v>
      </c>
    </row>
    <row r="16" spans="1:25" ht="40.5" customHeight="1">
      <c r="A16" s="316" t="s">
        <v>99</v>
      </c>
      <c r="B16" s="317"/>
      <c r="C16" s="318"/>
      <c r="D16" s="318">
        <v>3</v>
      </c>
      <c r="E16" s="318"/>
      <c r="F16" s="318"/>
      <c r="G16" s="318"/>
      <c r="H16" s="318"/>
      <c r="I16" s="318"/>
      <c r="J16" s="318"/>
      <c r="K16" s="318"/>
      <c r="L16" s="318"/>
      <c r="M16" s="318"/>
      <c r="N16" s="318"/>
      <c r="O16" s="318"/>
      <c r="P16" s="318">
        <v>1</v>
      </c>
      <c r="Q16" s="319"/>
      <c r="R16" s="318"/>
      <c r="S16" s="318"/>
      <c r="T16" s="318"/>
      <c r="U16" s="318"/>
      <c r="V16" s="318"/>
      <c r="W16" s="318"/>
      <c r="X16" s="321"/>
      <c r="Y16" s="322">
        <v>4</v>
      </c>
    </row>
    <row r="17" spans="1:25" ht="40.5" customHeight="1">
      <c r="A17" s="316" t="s">
        <v>103</v>
      </c>
      <c r="B17" s="317"/>
      <c r="C17" s="318"/>
      <c r="D17" s="318">
        <v>1</v>
      </c>
      <c r="E17" s="318"/>
      <c r="F17" s="318"/>
      <c r="G17" s="318"/>
      <c r="H17" s="318"/>
      <c r="I17" s="318"/>
      <c r="J17" s="318"/>
      <c r="K17" s="318"/>
      <c r="L17" s="318">
        <v>2</v>
      </c>
      <c r="M17" s="318"/>
      <c r="N17" s="318"/>
      <c r="O17" s="318"/>
      <c r="P17" s="318"/>
      <c r="Q17" s="319"/>
      <c r="R17" s="318"/>
      <c r="S17" s="318"/>
      <c r="T17" s="318"/>
      <c r="U17" s="318">
        <v>1</v>
      </c>
      <c r="V17" s="318"/>
      <c r="W17" s="318">
        <v>1</v>
      </c>
      <c r="X17" s="321"/>
      <c r="Y17" s="322">
        <v>5</v>
      </c>
    </row>
    <row r="18" spans="1:25" ht="40.5" customHeight="1">
      <c r="A18" s="316" t="s">
        <v>108</v>
      </c>
      <c r="B18" s="317"/>
      <c r="C18" s="318"/>
      <c r="D18" s="318"/>
      <c r="E18" s="318"/>
      <c r="F18" s="318"/>
      <c r="G18" s="318">
        <v>21</v>
      </c>
      <c r="H18" s="318"/>
      <c r="I18" s="318"/>
      <c r="J18" s="318"/>
      <c r="K18" s="318"/>
      <c r="L18" s="318"/>
      <c r="M18" s="318"/>
      <c r="N18" s="318"/>
      <c r="O18" s="318"/>
      <c r="P18" s="318"/>
      <c r="Q18" s="319"/>
      <c r="R18" s="318">
        <v>2</v>
      </c>
      <c r="S18" s="318"/>
      <c r="T18" s="318"/>
      <c r="U18" s="318">
        <v>1</v>
      </c>
      <c r="V18" s="318"/>
      <c r="W18" s="318"/>
      <c r="X18" s="321"/>
      <c r="Y18" s="322">
        <v>24</v>
      </c>
    </row>
    <row r="19" spans="1:25" ht="40.5" customHeight="1">
      <c r="A19" s="316" t="s">
        <v>104</v>
      </c>
      <c r="B19" s="317"/>
      <c r="C19" s="318"/>
      <c r="D19" s="318"/>
      <c r="E19" s="318"/>
      <c r="F19" s="318"/>
      <c r="G19" s="318">
        <v>11</v>
      </c>
      <c r="H19" s="318"/>
      <c r="I19" s="318"/>
      <c r="J19" s="318"/>
      <c r="K19" s="318"/>
      <c r="L19" s="318"/>
      <c r="M19" s="318"/>
      <c r="N19" s="318"/>
      <c r="O19" s="318"/>
      <c r="P19" s="318"/>
      <c r="Q19" s="319"/>
      <c r="R19" s="318"/>
      <c r="S19" s="318"/>
      <c r="T19" s="318"/>
      <c r="U19" s="318"/>
      <c r="V19" s="318"/>
      <c r="W19" s="318">
        <v>1</v>
      </c>
      <c r="X19" s="321"/>
      <c r="Y19" s="322">
        <v>12</v>
      </c>
    </row>
    <row r="20" spans="1:25" ht="40.5" customHeight="1">
      <c r="A20" s="316" t="s">
        <v>105</v>
      </c>
      <c r="B20" s="317"/>
      <c r="C20" s="318"/>
      <c r="D20" s="318">
        <v>12</v>
      </c>
      <c r="E20" s="318"/>
      <c r="F20" s="318"/>
      <c r="G20" s="318"/>
      <c r="H20" s="318"/>
      <c r="I20" s="318"/>
      <c r="J20" s="318"/>
      <c r="K20" s="318"/>
      <c r="L20" s="318"/>
      <c r="M20" s="318"/>
      <c r="N20" s="318"/>
      <c r="O20" s="318"/>
      <c r="P20" s="318"/>
      <c r="Q20" s="319"/>
      <c r="R20" s="318"/>
      <c r="S20" s="318"/>
      <c r="T20" s="318"/>
      <c r="U20" s="318"/>
      <c r="V20" s="318"/>
      <c r="W20" s="318"/>
      <c r="X20" s="321"/>
      <c r="Y20" s="322">
        <v>12</v>
      </c>
    </row>
    <row r="21" spans="1:25" ht="40.5" customHeight="1">
      <c r="A21" s="316" t="s">
        <v>106</v>
      </c>
      <c r="B21" s="317"/>
      <c r="C21" s="318"/>
      <c r="D21" s="318">
        <v>12</v>
      </c>
      <c r="E21" s="318"/>
      <c r="F21" s="318"/>
      <c r="G21" s="318"/>
      <c r="H21" s="318"/>
      <c r="I21" s="318"/>
      <c r="J21" s="318"/>
      <c r="K21" s="318"/>
      <c r="L21" s="318"/>
      <c r="M21" s="318"/>
      <c r="N21" s="318"/>
      <c r="O21" s="318"/>
      <c r="P21" s="318"/>
      <c r="Q21" s="319"/>
      <c r="R21" s="318"/>
      <c r="S21" s="318"/>
      <c r="T21" s="318"/>
      <c r="U21" s="320"/>
      <c r="V21" s="320"/>
      <c r="W21" s="320"/>
      <c r="X21" s="321"/>
      <c r="Y21" s="322">
        <v>12</v>
      </c>
    </row>
    <row r="22" spans="1:25" ht="40.5" customHeight="1">
      <c r="A22" s="323" t="s">
        <v>107</v>
      </c>
      <c r="B22" s="324"/>
      <c r="C22" s="319"/>
      <c r="D22" s="319"/>
      <c r="E22" s="319"/>
      <c r="F22" s="319">
        <v>6</v>
      </c>
      <c r="G22" s="319"/>
      <c r="H22" s="319">
        <v>4</v>
      </c>
      <c r="I22" s="319"/>
      <c r="J22" s="319"/>
      <c r="K22" s="319"/>
      <c r="L22" s="319"/>
      <c r="M22" s="319"/>
      <c r="N22" s="319"/>
      <c r="O22" s="319"/>
      <c r="P22" s="319">
        <v>2</v>
      </c>
      <c r="Q22" s="319"/>
      <c r="R22" s="319"/>
      <c r="S22" s="319"/>
      <c r="T22" s="319"/>
      <c r="U22" s="319"/>
      <c r="V22" s="319"/>
      <c r="W22" s="319"/>
      <c r="X22" s="325"/>
      <c r="Y22" s="322">
        <v>12</v>
      </c>
    </row>
    <row r="23" spans="1:25" ht="40.5" customHeight="1">
      <c r="A23" s="316" t="s">
        <v>109</v>
      </c>
      <c r="B23" s="317"/>
      <c r="C23" s="318"/>
      <c r="D23" s="318">
        <v>9</v>
      </c>
      <c r="E23" s="318"/>
      <c r="F23" s="318"/>
      <c r="G23" s="318"/>
      <c r="H23" s="318"/>
      <c r="I23" s="318">
        <v>1</v>
      </c>
      <c r="J23" s="318"/>
      <c r="K23" s="318"/>
      <c r="L23" s="318"/>
      <c r="M23" s="318">
        <v>1</v>
      </c>
      <c r="N23" s="318"/>
      <c r="O23" s="318"/>
      <c r="P23" s="318"/>
      <c r="Q23" s="319"/>
      <c r="R23" s="318"/>
      <c r="S23" s="318"/>
      <c r="T23" s="318"/>
      <c r="U23" s="318"/>
      <c r="V23" s="318"/>
      <c r="W23" s="318">
        <v>1</v>
      </c>
      <c r="X23" s="321"/>
      <c r="Y23" s="322">
        <v>12</v>
      </c>
    </row>
    <row r="24" spans="1:25" ht="40.5" customHeight="1">
      <c r="A24" s="316" t="s">
        <v>110</v>
      </c>
      <c r="B24" s="317"/>
      <c r="C24" s="318"/>
      <c r="D24" s="318">
        <v>4</v>
      </c>
      <c r="E24" s="318"/>
      <c r="F24" s="318"/>
      <c r="G24" s="318"/>
      <c r="H24" s="318"/>
      <c r="I24" s="318"/>
      <c r="J24" s="318"/>
      <c r="K24" s="318"/>
      <c r="L24" s="318"/>
      <c r="M24" s="318"/>
      <c r="N24" s="318"/>
      <c r="O24" s="318"/>
      <c r="P24" s="318"/>
      <c r="Q24" s="319">
        <v>1</v>
      </c>
      <c r="R24" s="318"/>
      <c r="S24" s="318"/>
      <c r="T24" s="318"/>
      <c r="U24" s="318"/>
      <c r="V24" s="318">
        <v>1</v>
      </c>
      <c r="W24" s="318">
        <v>1</v>
      </c>
      <c r="X24" s="321"/>
      <c r="Y24" s="322">
        <v>7</v>
      </c>
    </row>
    <row r="25" spans="1:25" ht="40.5" customHeight="1">
      <c r="A25" s="323" t="s">
        <v>111</v>
      </c>
      <c r="B25" s="324"/>
      <c r="C25" s="319">
        <v>1</v>
      </c>
      <c r="D25" s="319">
        <v>2</v>
      </c>
      <c r="E25" s="319"/>
      <c r="F25" s="319"/>
      <c r="G25" s="319"/>
      <c r="H25" s="319"/>
      <c r="I25" s="319"/>
      <c r="J25" s="319"/>
      <c r="K25" s="319"/>
      <c r="L25" s="319"/>
      <c r="M25" s="319"/>
      <c r="N25" s="319"/>
      <c r="O25" s="319"/>
      <c r="P25" s="319"/>
      <c r="Q25" s="319"/>
      <c r="R25" s="319"/>
      <c r="S25" s="319"/>
      <c r="T25" s="319"/>
      <c r="U25" s="319">
        <v>1</v>
      </c>
      <c r="V25" s="319"/>
      <c r="W25" s="319"/>
      <c r="X25" s="325"/>
      <c r="Y25" s="322">
        <v>4</v>
      </c>
    </row>
    <row r="26" spans="1:25" ht="40.5" customHeight="1">
      <c r="A26" s="316" t="s">
        <v>112</v>
      </c>
      <c r="B26" s="317"/>
      <c r="C26" s="318"/>
      <c r="D26" s="318">
        <v>4</v>
      </c>
      <c r="E26" s="318"/>
      <c r="F26" s="318"/>
      <c r="G26" s="318"/>
      <c r="H26" s="318"/>
      <c r="I26" s="318"/>
      <c r="J26" s="318"/>
      <c r="K26" s="318"/>
      <c r="L26" s="318"/>
      <c r="M26" s="318"/>
      <c r="N26" s="318"/>
      <c r="O26" s="318"/>
      <c r="P26" s="318"/>
      <c r="Q26" s="319"/>
      <c r="R26" s="318"/>
      <c r="S26" s="318"/>
      <c r="T26" s="318"/>
      <c r="U26" s="318"/>
      <c r="V26" s="318"/>
      <c r="W26" s="318"/>
      <c r="X26" s="321"/>
      <c r="Y26" s="322">
        <v>4</v>
      </c>
    </row>
    <row r="27" spans="1:25" ht="40.5" customHeight="1">
      <c r="A27" s="316" t="s">
        <v>113</v>
      </c>
      <c r="B27" s="317"/>
      <c r="C27" s="318"/>
      <c r="D27" s="318">
        <v>8</v>
      </c>
      <c r="E27" s="318"/>
      <c r="F27" s="318"/>
      <c r="G27" s="318"/>
      <c r="H27" s="318"/>
      <c r="I27" s="318"/>
      <c r="J27" s="318"/>
      <c r="K27" s="318"/>
      <c r="L27" s="318"/>
      <c r="M27" s="318"/>
      <c r="N27" s="318">
        <v>1</v>
      </c>
      <c r="O27" s="318"/>
      <c r="P27" s="318"/>
      <c r="Q27" s="319"/>
      <c r="R27" s="318"/>
      <c r="S27" s="318"/>
      <c r="T27" s="318"/>
      <c r="U27" s="318"/>
      <c r="V27" s="318"/>
      <c r="W27" s="318">
        <v>1</v>
      </c>
      <c r="X27" s="321"/>
      <c r="Y27" s="322">
        <v>10</v>
      </c>
    </row>
    <row r="28" spans="1:25" ht="40.5" customHeight="1">
      <c r="A28" s="316" t="s">
        <v>114</v>
      </c>
      <c r="B28" s="317"/>
      <c r="C28" s="318"/>
      <c r="D28" s="318">
        <v>19</v>
      </c>
      <c r="E28" s="318"/>
      <c r="F28" s="318"/>
      <c r="G28" s="318"/>
      <c r="H28" s="318"/>
      <c r="I28" s="318"/>
      <c r="J28" s="318"/>
      <c r="K28" s="318"/>
      <c r="L28" s="318"/>
      <c r="M28" s="318"/>
      <c r="N28" s="318"/>
      <c r="O28" s="318">
        <v>3</v>
      </c>
      <c r="P28" s="318"/>
      <c r="Q28" s="319"/>
      <c r="R28" s="318"/>
      <c r="S28" s="318"/>
      <c r="T28" s="318"/>
      <c r="U28" s="318"/>
      <c r="V28" s="318"/>
      <c r="W28" s="318"/>
      <c r="X28" s="321"/>
      <c r="Y28" s="322">
        <v>22</v>
      </c>
    </row>
    <row r="29" spans="1:25" ht="40.5" customHeight="1">
      <c r="A29" s="316" t="s">
        <v>115</v>
      </c>
      <c r="B29" s="317"/>
      <c r="C29" s="318"/>
      <c r="D29" s="318"/>
      <c r="E29" s="318"/>
      <c r="F29" s="318"/>
      <c r="G29" s="318"/>
      <c r="H29" s="318"/>
      <c r="I29" s="318"/>
      <c r="J29" s="318"/>
      <c r="K29" s="318"/>
      <c r="L29" s="318"/>
      <c r="M29" s="318"/>
      <c r="N29" s="318">
        <v>4</v>
      </c>
      <c r="O29" s="318"/>
      <c r="P29" s="318"/>
      <c r="Q29" s="319"/>
      <c r="R29" s="318"/>
      <c r="S29" s="318"/>
      <c r="T29" s="318"/>
      <c r="U29" s="318"/>
      <c r="V29" s="318"/>
      <c r="W29" s="318"/>
      <c r="X29" s="321"/>
      <c r="Y29" s="322">
        <v>4</v>
      </c>
    </row>
    <row r="30" spans="1:25" ht="40.5" customHeight="1">
      <c r="A30" s="316" t="s">
        <v>116</v>
      </c>
      <c r="B30" s="317"/>
      <c r="C30" s="318"/>
      <c r="D30" s="318"/>
      <c r="E30" s="318"/>
      <c r="F30" s="318"/>
      <c r="G30" s="318"/>
      <c r="H30" s="318"/>
      <c r="I30" s="318"/>
      <c r="J30" s="318"/>
      <c r="K30" s="318"/>
      <c r="L30" s="318"/>
      <c r="M30" s="318"/>
      <c r="N30" s="318">
        <v>4</v>
      </c>
      <c r="O30" s="318"/>
      <c r="P30" s="318"/>
      <c r="Q30" s="319"/>
      <c r="R30" s="318"/>
      <c r="S30" s="318"/>
      <c r="T30" s="318"/>
      <c r="U30" s="318"/>
      <c r="V30" s="318"/>
      <c r="W30" s="318"/>
      <c r="X30" s="321"/>
      <c r="Y30" s="322">
        <v>4</v>
      </c>
    </row>
    <row r="31" spans="1:25" ht="40.5" customHeight="1">
      <c r="A31" s="316" t="s">
        <v>117</v>
      </c>
      <c r="B31" s="317"/>
      <c r="C31" s="318"/>
      <c r="D31" s="318">
        <v>6</v>
      </c>
      <c r="E31" s="318"/>
      <c r="F31" s="318"/>
      <c r="G31" s="318"/>
      <c r="H31" s="318"/>
      <c r="I31" s="318"/>
      <c r="J31" s="318"/>
      <c r="K31" s="318"/>
      <c r="L31" s="318"/>
      <c r="M31" s="318"/>
      <c r="N31" s="318"/>
      <c r="O31" s="318"/>
      <c r="P31" s="318"/>
      <c r="Q31" s="319"/>
      <c r="R31" s="318"/>
      <c r="S31" s="318"/>
      <c r="T31" s="318"/>
      <c r="U31" s="318"/>
      <c r="V31" s="318"/>
      <c r="W31" s="318"/>
      <c r="X31" s="321"/>
      <c r="Y31" s="322">
        <v>6</v>
      </c>
    </row>
    <row r="32" spans="1:25" ht="40.5" customHeight="1">
      <c r="A32" s="316" t="s">
        <v>118</v>
      </c>
      <c r="B32" s="317"/>
      <c r="C32" s="318"/>
      <c r="D32" s="318"/>
      <c r="E32" s="318"/>
      <c r="F32" s="318"/>
      <c r="G32" s="318"/>
      <c r="H32" s="318"/>
      <c r="I32" s="318"/>
      <c r="J32" s="318"/>
      <c r="K32" s="318"/>
      <c r="L32" s="318"/>
      <c r="M32" s="318"/>
      <c r="N32" s="318">
        <v>4</v>
      </c>
      <c r="O32" s="318"/>
      <c r="P32" s="318"/>
      <c r="Q32" s="319"/>
      <c r="R32" s="318"/>
      <c r="S32" s="318"/>
      <c r="T32" s="318"/>
      <c r="U32" s="318">
        <v>1</v>
      </c>
      <c r="V32" s="318"/>
      <c r="W32" s="318"/>
      <c r="X32" s="321"/>
      <c r="Y32" s="322">
        <v>5</v>
      </c>
    </row>
    <row r="33" spans="1:25" ht="40.5" customHeight="1">
      <c r="A33" s="316" t="s">
        <v>119</v>
      </c>
      <c r="B33" s="317"/>
      <c r="C33" s="318"/>
      <c r="D33" s="318">
        <v>13</v>
      </c>
      <c r="E33" s="318"/>
      <c r="F33" s="318"/>
      <c r="G33" s="318"/>
      <c r="H33" s="318"/>
      <c r="I33" s="318"/>
      <c r="J33" s="318"/>
      <c r="K33" s="318"/>
      <c r="L33" s="318"/>
      <c r="M33" s="318"/>
      <c r="N33" s="318"/>
      <c r="O33" s="318"/>
      <c r="P33" s="318"/>
      <c r="Q33" s="319"/>
      <c r="R33" s="318"/>
      <c r="S33" s="318"/>
      <c r="T33" s="318"/>
      <c r="U33" s="318"/>
      <c r="V33" s="318"/>
      <c r="W33" s="318">
        <v>1</v>
      </c>
      <c r="X33" s="321"/>
      <c r="Y33" s="322">
        <v>14</v>
      </c>
    </row>
    <row r="34" spans="1:25" ht="40.5" customHeight="1">
      <c r="A34" s="323" t="s">
        <v>120</v>
      </c>
      <c r="B34" s="324"/>
      <c r="C34" s="319"/>
      <c r="D34" s="319">
        <v>6</v>
      </c>
      <c r="E34" s="319"/>
      <c r="F34" s="319"/>
      <c r="G34" s="319"/>
      <c r="H34" s="319"/>
      <c r="I34" s="319"/>
      <c r="J34" s="319"/>
      <c r="K34" s="319"/>
      <c r="L34" s="319"/>
      <c r="M34" s="319"/>
      <c r="N34" s="319"/>
      <c r="O34" s="319">
        <v>2</v>
      </c>
      <c r="P34" s="319"/>
      <c r="Q34" s="319"/>
      <c r="R34" s="319"/>
      <c r="S34" s="319"/>
      <c r="T34" s="319"/>
      <c r="U34" s="319"/>
      <c r="V34" s="319"/>
      <c r="W34" s="319"/>
      <c r="X34" s="325"/>
      <c r="Y34" s="322">
        <v>8</v>
      </c>
    </row>
    <row r="35" spans="1:25" ht="40.5" customHeight="1">
      <c r="A35" s="316" t="s">
        <v>121</v>
      </c>
      <c r="B35" s="317"/>
      <c r="C35" s="318"/>
      <c r="D35" s="318"/>
      <c r="E35" s="318"/>
      <c r="F35" s="318"/>
      <c r="G35" s="318"/>
      <c r="H35" s="318"/>
      <c r="I35" s="318"/>
      <c r="J35" s="318"/>
      <c r="K35" s="318">
        <v>6</v>
      </c>
      <c r="L35" s="318"/>
      <c r="M35" s="318"/>
      <c r="N35" s="318"/>
      <c r="O35" s="318"/>
      <c r="P35" s="318"/>
      <c r="Q35" s="319"/>
      <c r="R35" s="318"/>
      <c r="S35" s="318">
        <v>1</v>
      </c>
      <c r="T35" s="318"/>
      <c r="U35" s="318"/>
      <c r="V35" s="318"/>
      <c r="W35" s="318"/>
      <c r="X35" s="321"/>
      <c r="Y35" s="322">
        <v>7</v>
      </c>
    </row>
    <row r="36" spans="1:25" ht="40.5" customHeight="1">
      <c r="A36" s="316" t="s">
        <v>122</v>
      </c>
      <c r="B36" s="317"/>
      <c r="C36" s="318"/>
      <c r="D36" s="318">
        <v>2</v>
      </c>
      <c r="E36" s="318"/>
      <c r="F36" s="318"/>
      <c r="G36" s="318"/>
      <c r="H36" s="318"/>
      <c r="I36" s="318"/>
      <c r="J36" s="318"/>
      <c r="K36" s="318"/>
      <c r="L36" s="318"/>
      <c r="M36" s="318"/>
      <c r="N36" s="318"/>
      <c r="O36" s="318"/>
      <c r="P36" s="318"/>
      <c r="Q36" s="319"/>
      <c r="R36" s="318"/>
      <c r="S36" s="318"/>
      <c r="T36" s="318"/>
      <c r="U36" s="318"/>
      <c r="V36" s="318"/>
      <c r="W36" s="318"/>
      <c r="X36" s="321"/>
      <c r="Y36" s="322">
        <v>2</v>
      </c>
    </row>
    <row r="37" spans="1:25" ht="40.5" customHeight="1">
      <c r="A37" s="316" t="s">
        <v>123</v>
      </c>
      <c r="B37" s="317"/>
      <c r="C37" s="318"/>
      <c r="D37" s="318">
        <v>17</v>
      </c>
      <c r="E37" s="318"/>
      <c r="F37" s="318"/>
      <c r="G37" s="318"/>
      <c r="H37" s="318"/>
      <c r="I37" s="318"/>
      <c r="J37" s="318"/>
      <c r="K37" s="318"/>
      <c r="L37" s="318"/>
      <c r="M37" s="318"/>
      <c r="N37" s="318"/>
      <c r="O37" s="318"/>
      <c r="P37" s="318"/>
      <c r="Q37" s="319"/>
      <c r="R37" s="318"/>
      <c r="S37" s="318"/>
      <c r="T37" s="318"/>
      <c r="U37" s="318">
        <v>1</v>
      </c>
      <c r="V37" s="318"/>
      <c r="W37" s="318"/>
      <c r="X37" s="321"/>
      <c r="Y37" s="322">
        <v>18</v>
      </c>
    </row>
    <row r="38" spans="1:25" ht="40.5" customHeight="1">
      <c r="A38" s="316" t="s">
        <v>124</v>
      </c>
      <c r="B38" s="317"/>
      <c r="C38" s="318"/>
      <c r="D38" s="318">
        <v>4</v>
      </c>
      <c r="E38" s="318"/>
      <c r="F38" s="318"/>
      <c r="G38" s="318"/>
      <c r="H38" s="318"/>
      <c r="I38" s="318"/>
      <c r="J38" s="318"/>
      <c r="K38" s="318"/>
      <c r="L38" s="318"/>
      <c r="M38" s="318"/>
      <c r="N38" s="318"/>
      <c r="O38" s="318"/>
      <c r="P38" s="318"/>
      <c r="Q38" s="319"/>
      <c r="R38" s="318"/>
      <c r="S38" s="318"/>
      <c r="T38" s="318"/>
      <c r="U38" s="318"/>
      <c r="V38" s="318"/>
      <c r="W38" s="318"/>
      <c r="X38" s="321"/>
      <c r="Y38" s="322">
        <v>4</v>
      </c>
    </row>
    <row r="39" spans="1:25" ht="40.5" customHeight="1">
      <c r="A39" s="316" t="s">
        <v>125</v>
      </c>
      <c r="B39" s="317"/>
      <c r="C39" s="318"/>
      <c r="D39" s="318"/>
      <c r="E39" s="318">
        <v>3</v>
      </c>
      <c r="F39" s="318"/>
      <c r="G39" s="318"/>
      <c r="H39" s="318"/>
      <c r="I39" s="318"/>
      <c r="J39" s="318"/>
      <c r="K39" s="318"/>
      <c r="L39" s="318"/>
      <c r="M39" s="318"/>
      <c r="N39" s="318"/>
      <c r="O39" s="318"/>
      <c r="P39" s="318"/>
      <c r="Q39" s="319"/>
      <c r="R39" s="318"/>
      <c r="S39" s="318"/>
      <c r="T39" s="318">
        <v>10</v>
      </c>
      <c r="U39" s="318"/>
      <c r="V39" s="318"/>
      <c r="W39" s="318"/>
      <c r="X39" s="321"/>
      <c r="Y39" s="322">
        <v>13</v>
      </c>
    </row>
    <row r="40" spans="1:25" ht="15.75" customHeight="1">
      <c r="A40" s="326"/>
      <c r="B40" s="317"/>
      <c r="C40" s="321"/>
      <c r="D40" s="321"/>
      <c r="E40" s="327"/>
      <c r="F40" s="327"/>
      <c r="G40" s="327"/>
      <c r="H40" s="327"/>
      <c r="I40" s="327"/>
      <c r="J40" s="327"/>
      <c r="K40" s="327"/>
      <c r="L40" s="327"/>
      <c r="M40" s="327"/>
      <c r="N40" s="327"/>
      <c r="O40" s="327"/>
      <c r="P40" s="327"/>
      <c r="Q40" s="327"/>
      <c r="R40" s="327"/>
      <c r="S40" s="327"/>
      <c r="T40" s="327"/>
      <c r="U40" s="327"/>
      <c r="V40" s="327"/>
      <c r="W40" s="327"/>
      <c r="X40" s="637"/>
      <c r="Y40" s="327"/>
    </row>
    <row r="41" spans="1:25" ht="51" customHeight="1">
      <c r="A41" s="328" t="s">
        <v>90</v>
      </c>
      <c r="B41" s="317"/>
      <c r="C41" s="329">
        <v>2</v>
      </c>
      <c r="D41" s="329">
        <v>161</v>
      </c>
      <c r="E41" s="329">
        <v>3</v>
      </c>
      <c r="F41" s="329">
        <v>6</v>
      </c>
      <c r="G41" s="329">
        <v>32</v>
      </c>
      <c r="H41" s="329">
        <v>4</v>
      </c>
      <c r="I41" s="329">
        <v>1</v>
      </c>
      <c r="J41" s="329">
        <v>1</v>
      </c>
      <c r="K41" s="329">
        <v>8</v>
      </c>
      <c r="L41" s="329">
        <v>2</v>
      </c>
      <c r="M41" s="329">
        <v>2</v>
      </c>
      <c r="N41" s="329">
        <v>21</v>
      </c>
      <c r="O41" s="329">
        <v>5</v>
      </c>
      <c r="P41" s="329">
        <v>6</v>
      </c>
      <c r="Q41" s="329">
        <v>1</v>
      </c>
      <c r="R41" s="329">
        <v>3</v>
      </c>
      <c r="S41" s="329">
        <v>2</v>
      </c>
      <c r="T41" s="329">
        <v>10</v>
      </c>
      <c r="U41" s="329">
        <v>5</v>
      </c>
      <c r="V41" s="329">
        <v>1</v>
      </c>
      <c r="W41" s="329">
        <v>8</v>
      </c>
      <c r="X41" s="637"/>
      <c r="Y41" s="329">
        <v>284</v>
      </c>
    </row>
    <row r="42" spans="1:25" ht="35.1" customHeight="1">
      <c r="A42" s="317"/>
      <c r="B42" s="317"/>
      <c r="C42" s="327"/>
      <c r="D42" s="327"/>
      <c r="E42" s="327"/>
      <c r="F42" s="327"/>
      <c r="G42" s="327"/>
      <c r="H42" s="327"/>
      <c r="I42" s="327"/>
      <c r="J42" s="327"/>
      <c r="K42" s="327"/>
      <c r="L42" s="327"/>
      <c r="M42" s="327"/>
      <c r="N42" s="327"/>
      <c r="O42" s="327"/>
      <c r="P42" s="327"/>
      <c r="Q42" s="327"/>
      <c r="R42" s="327"/>
      <c r="S42" s="327"/>
      <c r="T42" s="327"/>
      <c r="U42" s="327"/>
      <c r="V42" s="327"/>
      <c r="W42" s="327"/>
      <c r="X42" s="637"/>
      <c r="Y42" s="327"/>
    </row>
    <row r="43" spans="1:25" ht="35.1" customHeight="1">
      <c r="A43" s="317"/>
      <c r="B43" s="317"/>
      <c r="C43" s="330"/>
      <c r="D43" s="330"/>
      <c r="E43" s="330"/>
      <c r="F43" s="330"/>
      <c r="G43" s="330"/>
      <c r="H43" s="330"/>
      <c r="I43" s="330"/>
      <c r="J43" s="330"/>
      <c r="K43" s="330"/>
      <c r="L43" s="330"/>
      <c r="M43" s="330"/>
      <c r="N43" s="330"/>
      <c r="O43" s="330"/>
      <c r="P43" s="330"/>
      <c r="Q43" s="330"/>
      <c r="R43" s="330"/>
      <c r="S43" s="330"/>
      <c r="T43" s="330"/>
      <c r="U43" s="330"/>
      <c r="V43" s="330"/>
      <c r="W43" s="330"/>
      <c r="X43" s="331"/>
      <c r="Y43" s="330"/>
    </row>
    <row r="44" spans="1:25" ht="21">
      <c r="A44" s="332" t="s">
        <v>213</v>
      </c>
      <c r="B44" s="333"/>
      <c r="C44" s="332"/>
      <c r="D44" s="332"/>
      <c r="E44" s="332"/>
      <c r="F44" s="332"/>
      <c r="G44" s="332"/>
      <c r="H44" s="332"/>
      <c r="I44" s="332"/>
      <c r="J44" s="332" t="s">
        <v>210</v>
      </c>
      <c r="K44" s="332"/>
      <c r="L44" s="332"/>
      <c r="M44" s="315"/>
      <c r="N44" s="332"/>
      <c r="O44" s="332"/>
      <c r="P44" s="332"/>
      <c r="Q44" s="332" t="s">
        <v>488</v>
      </c>
      <c r="R44" s="332"/>
      <c r="S44" s="332"/>
      <c r="T44" s="334"/>
      <c r="U44" s="334"/>
      <c r="V44" s="310"/>
      <c r="W44" s="310"/>
      <c r="X44" s="310"/>
      <c r="Y44" s="310"/>
    </row>
    <row r="45" spans="1:25" ht="21">
      <c r="A45" s="332" t="s">
        <v>211</v>
      </c>
      <c r="B45" s="332"/>
      <c r="C45" s="332"/>
      <c r="D45" s="332"/>
      <c r="E45" s="332"/>
      <c r="F45" s="332"/>
      <c r="G45" s="332"/>
      <c r="H45" s="332"/>
      <c r="I45" s="332"/>
      <c r="J45" s="332" t="s">
        <v>207</v>
      </c>
      <c r="K45" s="332"/>
      <c r="L45" s="332"/>
      <c r="M45" s="315"/>
      <c r="N45" s="332"/>
      <c r="O45" s="332"/>
      <c r="P45" s="332"/>
      <c r="Q45" s="332"/>
      <c r="R45" s="332"/>
      <c r="S45" s="332"/>
      <c r="T45" s="334"/>
      <c r="U45" s="334"/>
      <c r="V45" s="310"/>
      <c r="W45" s="310"/>
      <c r="X45" s="310"/>
      <c r="Y45" s="310"/>
    </row>
    <row r="46" spans="1:25" ht="21">
      <c r="A46" s="332" t="s">
        <v>635</v>
      </c>
      <c r="B46" s="332"/>
      <c r="C46" s="332"/>
      <c r="D46" s="332"/>
      <c r="E46" s="332"/>
      <c r="F46" s="332"/>
      <c r="G46" s="332"/>
      <c r="H46" s="332"/>
      <c r="I46" s="332"/>
      <c r="J46" s="332" t="s">
        <v>204</v>
      </c>
      <c r="K46" s="332"/>
      <c r="L46" s="332"/>
      <c r="M46" s="315"/>
      <c r="N46" s="332"/>
      <c r="O46" s="332"/>
      <c r="P46" s="332"/>
      <c r="Q46" s="332"/>
      <c r="R46" s="332"/>
      <c r="S46" s="332"/>
      <c r="T46" s="334"/>
      <c r="U46" s="334"/>
      <c r="V46" s="310"/>
      <c r="W46" s="310"/>
      <c r="X46" s="310"/>
      <c r="Y46" s="310"/>
    </row>
    <row r="47" spans="1:25" ht="21">
      <c r="A47" s="332" t="s">
        <v>636</v>
      </c>
      <c r="B47" s="332"/>
      <c r="C47" s="332"/>
      <c r="D47" s="332"/>
      <c r="E47" s="332"/>
      <c r="F47" s="332"/>
      <c r="G47" s="332"/>
      <c r="H47" s="332"/>
      <c r="I47" s="332"/>
      <c r="J47" s="332" t="s">
        <v>209</v>
      </c>
      <c r="K47" s="332"/>
      <c r="L47" s="332"/>
      <c r="M47" s="315"/>
      <c r="N47" s="332"/>
      <c r="O47" s="332"/>
      <c r="P47" s="332"/>
      <c r="Q47" s="332"/>
      <c r="R47" s="332"/>
      <c r="S47" s="332"/>
      <c r="T47" s="334"/>
      <c r="U47" s="334"/>
      <c r="V47" s="310"/>
      <c r="W47" s="310"/>
      <c r="X47" s="310"/>
      <c r="Y47" s="310"/>
    </row>
    <row r="48" spans="1:25" ht="21">
      <c r="A48" s="332" t="s">
        <v>212</v>
      </c>
      <c r="B48" s="332"/>
      <c r="C48" s="332"/>
      <c r="D48" s="332"/>
      <c r="E48" s="332"/>
      <c r="F48" s="332"/>
      <c r="G48" s="332"/>
      <c r="H48" s="332"/>
      <c r="I48" s="332"/>
      <c r="J48" s="332" t="s">
        <v>206</v>
      </c>
      <c r="K48" s="332"/>
      <c r="L48" s="332"/>
      <c r="M48" s="315"/>
      <c r="N48" s="332"/>
      <c r="O48" s="332"/>
      <c r="P48" s="332"/>
      <c r="Q48" s="332"/>
      <c r="R48" s="332"/>
      <c r="S48" s="332"/>
      <c r="T48" s="334"/>
      <c r="U48" s="334"/>
      <c r="V48" s="310"/>
      <c r="W48" s="310"/>
      <c r="X48" s="310"/>
      <c r="Y48" s="310"/>
    </row>
    <row r="49" spans="1:25" ht="21">
      <c r="A49" s="332" t="s">
        <v>208</v>
      </c>
      <c r="B49" s="332"/>
      <c r="C49" s="332"/>
      <c r="D49" s="332"/>
      <c r="E49" s="332"/>
      <c r="F49" s="332"/>
      <c r="G49" s="332"/>
      <c r="H49" s="332"/>
      <c r="I49" s="332"/>
      <c r="J49" s="332" t="s">
        <v>205</v>
      </c>
      <c r="K49" s="332"/>
      <c r="L49" s="332"/>
      <c r="M49" s="332"/>
      <c r="N49" s="332"/>
      <c r="O49" s="332"/>
      <c r="P49" s="332"/>
      <c r="Q49" s="332"/>
      <c r="R49" s="332"/>
      <c r="S49" s="332"/>
      <c r="T49" s="334"/>
      <c r="U49" s="334"/>
      <c r="V49" s="310"/>
      <c r="W49" s="310"/>
      <c r="X49" s="310"/>
      <c r="Y49" s="310"/>
    </row>
    <row r="50" spans="1:25" ht="21.9" customHeight="1">
      <c r="A50" s="332"/>
      <c r="B50" s="332"/>
      <c r="C50" s="332"/>
      <c r="D50" s="332"/>
      <c r="E50" s="332"/>
      <c r="F50" s="332"/>
      <c r="G50" s="332"/>
      <c r="H50" s="332"/>
      <c r="I50" s="332"/>
      <c r="J50" s="332"/>
      <c r="K50" s="332"/>
      <c r="L50" s="332"/>
      <c r="M50" s="332"/>
      <c r="N50" s="332"/>
      <c r="O50" s="332"/>
      <c r="P50" s="332"/>
      <c r="Q50" s="332"/>
      <c r="R50" s="332"/>
      <c r="S50" s="332"/>
      <c r="T50" s="334"/>
      <c r="U50" s="334"/>
      <c r="V50" s="310"/>
      <c r="W50" s="310"/>
      <c r="X50" s="310"/>
      <c r="Y50" s="310"/>
    </row>
    <row r="51" spans="1:25" ht="21.9" customHeight="1">
      <c r="A51" s="335" t="s">
        <v>81</v>
      </c>
      <c r="B51" s="335"/>
      <c r="C51" s="335"/>
      <c r="D51" s="335"/>
      <c r="E51" s="335"/>
      <c r="F51" s="335"/>
      <c r="G51" s="335"/>
      <c r="H51" s="335"/>
      <c r="I51" s="335"/>
      <c r="J51" s="335"/>
      <c r="K51" s="335"/>
      <c r="L51" s="335"/>
      <c r="M51" s="310"/>
      <c r="N51" s="310"/>
      <c r="O51" s="310"/>
      <c r="P51" s="310"/>
      <c r="Q51" s="310"/>
      <c r="R51" s="310"/>
      <c r="S51" s="310"/>
      <c r="T51" s="310"/>
      <c r="U51" s="310"/>
      <c r="V51" s="310"/>
      <c r="W51" s="310"/>
      <c r="X51" s="310"/>
      <c r="Y51" s="310"/>
    </row>
    <row r="52" spans="1:25" ht="21.9" customHeight="1">
      <c r="A52" s="638" t="s">
        <v>82</v>
      </c>
      <c r="B52" s="638"/>
      <c r="C52" s="638"/>
      <c r="D52" s="638"/>
      <c r="E52" s="638"/>
      <c r="F52" s="638"/>
      <c r="G52" s="638"/>
      <c r="H52" s="638"/>
      <c r="I52" s="638"/>
      <c r="J52" s="638"/>
      <c r="K52" s="638"/>
      <c r="L52" s="638"/>
      <c r="M52" s="310"/>
      <c r="N52" s="310"/>
      <c r="O52" s="310"/>
      <c r="P52" s="310"/>
      <c r="Q52" s="310"/>
      <c r="R52" s="310"/>
      <c r="S52" s="310"/>
      <c r="T52" s="310"/>
      <c r="U52" s="310"/>
      <c r="V52" s="310"/>
      <c r="W52" s="310"/>
      <c r="X52" s="310"/>
      <c r="Y52" s="310"/>
    </row>
    <row r="53" spans="1:25" ht="21.9" customHeight="1">
      <c r="A53" s="313"/>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row>
    <row r="54" spans="1:25" ht="21.9" customHeight="1">
      <c r="A54" s="310"/>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row>
    <row r="55" spans="1:25" ht="21.9" customHeight="1">
      <c r="A55" s="310"/>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row>
    <row r="56" spans="1:25" ht="21.9" customHeight="1">
      <c r="A56" s="310"/>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row>
    <row r="57" spans="1:25" ht="21.9" customHeight="1">
      <c r="A57" s="310"/>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row>
    <row r="58" spans="1:25" ht="21.9" customHeight="1">
      <c r="A58" s="310"/>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row>
  </sheetData>
  <mergeCells count="27">
    <mergeCell ref="X40:X42"/>
    <mergeCell ref="A52:L52"/>
    <mergeCell ref="T4:T6"/>
    <mergeCell ref="U4:W5"/>
    <mergeCell ref="X4:X6"/>
    <mergeCell ref="I4:I6"/>
    <mergeCell ref="J4:O4"/>
    <mergeCell ref="P4:P6"/>
    <mergeCell ref="Q4:Q6"/>
    <mergeCell ref="R4:R6"/>
    <mergeCell ref="S4:S6"/>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s>
  <printOptions horizontalCentered="1"/>
  <pageMargins left="0.23622047244094491" right="0.23622047244094491" top="0.74803149606299213" bottom="0.35433070866141736" header="0" footer="0.31496062992125984"/>
  <pageSetup scale="26" firstPageNumber="15"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D4A26-F9AD-4AF3-9EBB-2DFC3A8A0BA0}">
  <sheetPr codeName="Hoja14"/>
  <dimension ref="A1:V405"/>
  <sheetViews>
    <sheetView view="pageBreakPreview" topLeftCell="A351" zoomScale="70" zoomScaleNormal="85" zoomScaleSheetLayoutView="70" workbookViewId="0">
      <selection activeCell="G371" sqref="G371"/>
    </sheetView>
  </sheetViews>
  <sheetFormatPr baseColWidth="10" defaultRowHeight="13.2"/>
  <cols>
    <col min="1" max="1" width="90.6640625" customWidth="1"/>
    <col min="2" max="2" width="1.44140625" customWidth="1"/>
    <col min="3" max="5" width="13.5546875" customWidth="1"/>
    <col min="6" max="6" width="1.44140625" customWidth="1"/>
    <col min="7" max="12" width="13.5546875" customWidth="1"/>
    <col min="13" max="13" width="1.44140625" customWidth="1"/>
    <col min="14" max="19" width="13.5546875" customWidth="1"/>
    <col min="20" max="20" width="1.44140625" customWidth="1"/>
    <col min="21" max="21" width="13.5546875" customWidth="1"/>
  </cols>
  <sheetData>
    <row r="1" spans="1:22" ht="33" customHeight="1">
      <c r="A1" s="127" t="s">
        <v>22</v>
      </c>
      <c r="B1" s="127"/>
      <c r="C1" s="127"/>
      <c r="D1" s="127"/>
      <c r="E1" s="127"/>
      <c r="F1" s="127"/>
      <c r="G1" s="127"/>
      <c r="H1" s="127"/>
      <c r="I1" s="127"/>
      <c r="J1" s="127"/>
      <c r="K1" s="127"/>
      <c r="L1" s="127"/>
      <c r="M1" s="127"/>
      <c r="N1" s="127"/>
      <c r="O1" s="127"/>
      <c r="P1" s="127"/>
      <c r="Q1" s="127"/>
      <c r="R1" s="127"/>
      <c r="S1" s="127"/>
      <c r="T1" s="127"/>
      <c r="U1" s="127"/>
    </row>
    <row r="2" spans="1:22" ht="65.099999999999994" customHeight="1">
      <c r="A2" s="642" t="s">
        <v>214</v>
      </c>
      <c r="B2" s="642"/>
      <c r="C2" s="642"/>
      <c r="D2" s="642"/>
      <c r="E2" s="642"/>
      <c r="F2" s="642"/>
      <c r="G2" s="642"/>
      <c r="H2" s="642"/>
      <c r="I2" s="642"/>
      <c r="J2" s="642"/>
      <c r="K2" s="642"/>
      <c r="L2" s="642"/>
      <c r="M2" s="642"/>
      <c r="N2" s="642"/>
      <c r="O2" s="642"/>
      <c r="P2" s="642"/>
      <c r="Q2" s="642"/>
      <c r="R2" s="642"/>
      <c r="S2" s="642"/>
      <c r="T2" s="642"/>
      <c r="U2" s="642"/>
      <c r="V2" s="204"/>
    </row>
    <row r="3" spans="1:22" ht="33" customHeight="1">
      <c r="A3" s="642" t="str">
        <f>UPPER(CONCATENATE("Noviembre 2022"))</f>
        <v>NOVIEMBRE 2022</v>
      </c>
      <c r="B3" s="642"/>
      <c r="C3" s="642"/>
      <c r="D3" s="642"/>
      <c r="E3" s="642"/>
      <c r="F3" s="642"/>
      <c r="G3" s="642"/>
      <c r="H3" s="642"/>
      <c r="I3" s="642"/>
      <c r="J3" s="642"/>
      <c r="K3" s="642"/>
      <c r="L3" s="642"/>
      <c r="M3" s="642"/>
      <c r="N3" s="642"/>
      <c r="O3" s="642"/>
      <c r="P3" s="642"/>
      <c r="Q3" s="642"/>
      <c r="R3" s="642"/>
      <c r="S3" s="642"/>
      <c r="T3" s="642"/>
      <c r="U3" s="642"/>
      <c r="V3" s="204"/>
    </row>
    <row r="4" spans="1:22" ht="12" customHeight="1">
      <c r="A4" s="205"/>
      <c r="B4" s="127"/>
      <c r="C4" s="127"/>
      <c r="D4" s="127"/>
      <c r="E4" s="127"/>
      <c r="F4" s="127"/>
      <c r="G4" s="127"/>
      <c r="H4" s="127"/>
      <c r="I4" s="127"/>
      <c r="J4" s="127"/>
      <c r="K4" s="127"/>
      <c r="L4" s="127"/>
      <c r="M4" s="127"/>
      <c r="N4" s="127"/>
      <c r="O4" s="127"/>
      <c r="P4" s="127"/>
      <c r="Q4" s="127"/>
      <c r="R4" s="127"/>
      <c r="S4" s="127"/>
      <c r="T4" s="127"/>
      <c r="U4" s="127"/>
    </row>
    <row r="5" spans="1:22" ht="24.9" customHeight="1">
      <c r="A5" s="641" t="s">
        <v>86</v>
      </c>
      <c r="B5" s="643"/>
      <c r="C5" s="617" t="s">
        <v>215</v>
      </c>
      <c r="D5" s="641" t="s">
        <v>0</v>
      </c>
      <c r="E5" s="641"/>
      <c r="F5" s="206"/>
      <c r="G5" s="641" t="s">
        <v>87</v>
      </c>
      <c r="H5" s="641"/>
      <c r="I5" s="641"/>
      <c r="J5" s="641"/>
      <c r="K5" s="641"/>
      <c r="L5" s="641"/>
      <c r="M5" s="206"/>
      <c r="N5" s="641" t="s">
        <v>88</v>
      </c>
      <c r="O5" s="641"/>
      <c r="P5" s="641"/>
      <c r="Q5" s="641"/>
      <c r="R5" s="641"/>
      <c r="S5" s="641"/>
      <c r="T5" s="643"/>
      <c r="U5" s="641" t="s">
        <v>90</v>
      </c>
    </row>
    <row r="6" spans="1:22" ht="24.9" customHeight="1">
      <c r="A6" s="641"/>
      <c r="B6" s="643"/>
      <c r="C6" s="617"/>
      <c r="D6" s="641" t="s">
        <v>216</v>
      </c>
      <c r="E6" s="641" t="s">
        <v>217</v>
      </c>
      <c r="F6" s="206"/>
      <c r="G6" s="641" t="s">
        <v>143</v>
      </c>
      <c r="H6" s="641"/>
      <c r="I6" s="641" t="s">
        <v>144</v>
      </c>
      <c r="J6" s="641"/>
      <c r="K6" s="641" t="s">
        <v>93</v>
      </c>
      <c r="L6" s="641" t="s">
        <v>53</v>
      </c>
      <c r="M6" s="206"/>
      <c r="N6" s="641" t="s">
        <v>637</v>
      </c>
      <c r="O6" s="641"/>
      <c r="P6" s="641" t="s">
        <v>144</v>
      </c>
      <c r="Q6" s="641"/>
      <c r="R6" s="641" t="s">
        <v>93</v>
      </c>
      <c r="S6" s="641" t="s">
        <v>53</v>
      </c>
      <c r="T6" s="643"/>
      <c r="U6" s="641"/>
    </row>
    <row r="7" spans="1:22" ht="24.9" customHeight="1">
      <c r="A7" s="641"/>
      <c r="B7" s="643"/>
      <c r="C7" s="617"/>
      <c r="D7" s="641"/>
      <c r="E7" s="641"/>
      <c r="F7" s="206"/>
      <c r="G7" s="336" t="s">
        <v>91</v>
      </c>
      <c r="H7" s="336" t="s">
        <v>92</v>
      </c>
      <c r="I7" s="336" t="s">
        <v>91</v>
      </c>
      <c r="J7" s="336" t="s">
        <v>92</v>
      </c>
      <c r="K7" s="641"/>
      <c r="L7" s="641"/>
      <c r="M7" s="206"/>
      <c r="N7" s="336" t="s">
        <v>91</v>
      </c>
      <c r="O7" s="336" t="s">
        <v>92</v>
      </c>
      <c r="P7" s="336" t="s">
        <v>91</v>
      </c>
      <c r="Q7" s="336" t="s">
        <v>92</v>
      </c>
      <c r="R7" s="641"/>
      <c r="S7" s="641"/>
      <c r="T7" s="643"/>
      <c r="U7" s="641"/>
    </row>
    <row r="8" spans="1:22" ht="12" customHeight="1">
      <c r="A8" s="135"/>
      <c r="B8" s="135"/>
      <c r="C8" s="135"/>
      <c r="D8" s="135"/>
      <c r="E8" s="135"/>
      <c r="F8" s="135"/>
      <c r="G8" s="135"/>
      <c r="H8" s="135"/>
      <c r="I8" s="135"/>
      <c r="J8" s="135"/>
      <c r="K8" s="135"/>
      <c r="L8" s="135"/>
      <c r="M8" s="135"/>
      <c r="N8" s="135"/>
      <c r="O8" s="135"/>
      <c r="P8" s="135"/>
      <c r="Q8" s="135"/>
      <c r="R8" s="135"/>
      <c r="S8" s="135"/>
      <c r="T8" s="135"/>
      <c r="U8" s="135"/>
    </row>
    <row r="9" spans="1:22" ht="22.2" customHeight="1">
      <c r="A9" s="209" t="s">
        <v>94</v>
      </c>
      <c r="B9" s="207"/>
      <c r="C9" s="210">
        <v>1808</v>
      </c>
      <c r="D9" s="211">
        <v>295</v>
      </c>
      <c r="E9" s="212">
        <v>0.16320000000000001</v>
      </c>
      <c r="F9" s="207"/>
      <c r="G9" s="213">
        <v>658</v>
      </c>
      <c r="H9" s="211">
        <v>52</v>
      </c>
      <c r="I9" s="214">
        <v>1114</v>
      </c>
      <c r="J9" s="211">
        <v>64</v>
      </c>
      <c r="K9" s="214">
        <v>1888</v>
      </c>
      <c r="L9" s="212">
        <v>0.89776509747979072</v>
      </c>
      <c r="M9" s="207"/>
      <c r="N9" s="213">
        <v>92</v>
      </c>
      <c r="O9" s="211">
        <v>9</v>
      </c>
      <c r="P9" s="211">
        <v>100</v>
      </c>
      <c r="Q9" s="211">
        <v>14</v>
      </c>
      <c r="R9" s="211">
        <v>215</v>
      </c>
      <c r="S9" s="212">
        <v>0.10223490252020923</v>
      </c>
      <c r="T9" s="207"/>
      <c r="U9" s="215">
        <v>2103</v>
      </c>
    </row>
    <row r="10" spans="1:22" ht="22.2" customHeight="1">
      <c r="A10" s="338"/>
      <c r="B10" s="339"/>
      <c r="C10" s="340"/>
      <c r="D10" s="341"/>
      <c r="E10" s="342"/>
      <c r="F10" s="339"/>
      <c r="G10" s="340"/>
      <c r="H10" s="341"/>
      <c r="I10" s="341"/>
      <c r="J10" s="341"/>
      <c r="K10" s="341"/>
      <c r="L10" s="343"/>
      <c r="M10" s="339"/>
      <c r="N10" s="340"/>
      <c r="O10" s="341"/>
      <c r="P10" s="341"/>
      <c r="Q10" s="341"/>
      <c r="R10" s="341"/>
      <c r="S10" s="343"/>
      <c r="T10" s="339"/>
      <c r="U10" s="338"/>
    </row>
    <row r="11" spans="1:22" ht="22.2" customHeight="1">
      <c r="A11" s="344" t="s">
        <v>218</v>
      </c>
      <c r="B11" s="345"/>
      <c r="C11" s="346">
        <v>1123</v>
      </c>
      <c r="D11" s="347">
        <v>170</v>
      </c>
      <c r="E11" s="348">
        <v>0.15140000000000001</v>
      </c>
      <c r="F11" s="345"/>
      <c r="G11" s="349">
        <v>644</v>
      </c>
      <c r="H11" s="347"/>
      <c r="I11" s="347">
        <v>512</v>
      </c>
      <c r="J11" s="347"/>
      <c r="K11" s="350">
        <v>1156</v>
      </c>
      <c r="L11" s="348">
        <v>0.89404485692188718</v>
      </c>
      <c r="M11" s="345"/>
      <c r="N11" s="349">
        <v>90</v>
      </c>
      <c r="O11" s="347"/>
      <c r="P11" s="347">
        <v>47</v>
      </c>
      <c r="Q11" s="347"/>
      <c r="R11" s="347">
        <v>137</v>
      </c>
      <c r="S11" s="348">
        <v>0.10595514307811291</v>
      </c>
      <c r="T11" s="345"/>
      <c r="U11" s="164">
        <v>1293</v>
      </c>
    </row>
    <row r="12" spans="1:22" ht="22.2" customHeight="1">
      <c r="A12" s="344" t="s">
        <v>219</v>
      </c>
      <c r="B12" s="345"/>
      <c r="C12" s="349">
        <v>565</v>
      </c>
      <c r="D12" s="347">
        <v>106</v>
      </c>
      <c r="E12" s="348">
        <v>0.18759999999999999</v>
      </c>
      <c r="F12" s="345"/>
      <c r="G12" s="349">
        <v>14</v>
      </c>
      <c r="H12" s="347"/>
      <c r="I12" s="347">
        <v>602</v>
      </c>
      <c r="J12" s="347"/>
      <c r="K12" s="347">
        <v>616</v>
      </c>
      <c r="L12" s="348">
        <v>0.91803278688524581</v>
      </c>
      <c r="M12" s="345"/>
      <c r="N12" s="349">
        <v>2</v>
      </c>
      <c r="O12" s="347"/>
      <c r="P12" s="347">
        <v>53</v>
      </c>
      <c r="Q12" s="347"/>
      <c r="R12" s="347">
        <v>55</v>
      </c>
      <c r="S12" s="348">
        <v>8.1967213114754092E-2</v>
      </c>
      <c r="T12" s="345"/>
      <c r="U12" s="351">
        <v>671</v>
      </c>
    </row>
    <row r="13" spans="1:22" ht="22.2" customHeight="1">
      <c r="A13" s="344" t="s">
        <v>220</v>
      </c>
      <c r="B13" s="345"/>
      <c r="C13" s="349">
        <v>120</v>
      </c>
      <c r="D13" s="347">
        <v>19</v>
      </c>
      <c r="E13" s="348">
        <v>0.1583</v>
      </c>
      <c r="F13" s="345"/>
      <c r="G13" s="349"/>
      <c r="H13" s="347">
        <v>52</v>
      </c>
      <c r="I13" s="347"/>
      <c r="J13" s="347">
        <v>64</v>
      </c>
      <c r="K13" s="347">
        <v>116</v>
      </c>
      <c r="L13" s="348">
        <v>0.83453237410071945</v>
      </c>
      <c r="M13" s="345"/>
      <c r="N13" s="349"/>
      <c r="O13" s="347">
        <v>9</v>
      </c>
      <c r="P13" s="347"/>
      <c r="Q13" s="347">
        <v>14</v>
      </c>
      <c r="R13" s="347">
        <v>23</v>
      </c>
      <c r="S13" s="348">
        <v>0.16546762589928057</v>
      </c>
      <c r="T13" s="345"/>
      <c r="U13" s="351">
        <v>139</v>
      </c>
    </row>
    <row r="14" spans="1:22" ht="22.2" customHeight="1">
      <c r="A14" s="338"/>
      <c r="B14" s="339"/>
      <c r="C14" s="340"/>
      <c r="D14" s="341"/>
      <c r="E14" s="342"/>
      <c r="F14" s="339"/>
      <c r="G14" s="340"/>
      <c r="H14" s="341"/>
      <c r="I14" s="341"/>
      <c r="J14" s="341"/>
      <c r="K14" s="341"/>
      <c r="L14" s="343"/>
      <c r="M14" s="339"/>
      <c r="N14" s="340"/>
      <c r="O14" s="341"/>
      <c r="P14" s="341"/>
      <c r="Q14" s="341"/>
      <c r="R14" s="341"/>
      <c r="S14" s="343"/>
      <c r="T14" s="339"/>
      <c r="U14" s="338"/>
    </row>
    <row r="15" spans="1:22" ht="22.2" customHeight="1">
      <c r="A15" s="209" t="s">
        <v>95</v>
      </c>
      <c r="B15" s="207"/>
      <c r="C15" s="210">
        <v>16065</v>
      </c>
      <c r="D15" s="214">
        <v>-2746</v>
      </c>
      <c r="E15" s="212">
        <v>-0.1709</v>
      </c>
      <c r="F15" s="207"/>
      <c r="G15" s="210">
        <v>4900</v>
      </c>
      <c r="H15" s="211">
        <v>305</v>
      </c>
      <c r="I15" s="214">
        <v>6030</v>
      </c>
      <c r="J15" s="211">
        <v>224</v>
      </c>
      <c r="K15" s="214">
        <v>11459</v>
      </c>
      <c r="L15" s="212">
        <v>0.86034987611682556</v>
      </c>
      <c r="M15" s="207"/>
      <c r="N15" s="210">
        <v>1030</v>
      </c>
      <c r="O15" s="211">
        <v>95</v>
      </c>
      <c r="P15" s="211">
        <v>662</v>
      </c>
      <c r="Q15" s="211">
        <v>73</v>
      </c>
      <c r="R15" s="214">
        <v>1860</v>
      </c>
      <c r="S15" s="212">
        <v>0.13965012388317441</v>
      </c>
      <c r="T15" s="207"/>
      <c r="U15" s="215">
        <v>13319</v>
      </c>
    </row>
    <row r="16" spans="1:22" ht="22.2" customHeight="1">
      <c r="A16" s="338"/>
      <c r="B16" s="339"/>
      <c r="C16" s="340"/>
      <c r="D16" s="341"/>
      <c r="E16" s="342"/>
      <c r="F16" s="339"/>
      <c r="G16" s="340"/>
      <c r="H16" s="341"/>
      <c r="I16" s="341"/>
      <c r="J16" s="341"/>
      <c r="K16" s="341"/>
      <c r="L16" s="343"/>
      <c r="M16" s="339"/>
      <c r="N16" s="340"/>
      <c r="O16" s="341"/>
      <c r="P16" s="341"/>
      <c r="Q16" s="341"/>
      <c r="R16" s="341"/>
      <c r="S16" s="343"/>
      <c r="T16" s="339"/>
      <c r="U16" s="338"/>
    </row>
    <row r="17" spans="1:21" ht="22.2" customHeight="1">
      <c r="A17" s="344" t="s">
        <v>221</v>
      </c>
      <c r="B17" s="345"/>
      <c r="C17" s="346">
        <v>4608</v>
      </c>
      <c r="D17" s="350">
        <v>-3130</v>
      </c>
      <c r="E17" s="348">
        <v>-0.67930000000000001</v>
      </c>
      <c r="F17" s="345"/>
      <c r="G17" s="349">
        <v>104</v>
      </c>
      <c r="H17" s="347"/>
      <c r="I17" s="350">
        <v>1169</v>
      </c>
      <c r="J17" s="347"/>
      <c r="K17" s="350">
        <v>1273</v>
      </c>
      <c r="L17" s="348">
        <v>0.86129905277401886</v>
      </c>
      <c r="M17" s="345"/>
      <c r="N17" s="349"/>
      <c r="O17" s="347"/>
      <c r="P17" s="347">
        <v>205</v>
      </c>
      <c r="Q17" s="347"/>
      <c r="R17" s="347">
        <v>205</v>
      </c>
      <c r="S17" s="348">
        <v>0.13870094722598106</v>
      </c>
      <c r="T17" s="345"/>
      <c r="U17" s="164">
        <v>1478</v>
      </c>
    </row>
    <row r="18" spans="1:21" ht="22.2" customHeight="1">
      <c r="A18" s="344" t="s">
        <v>222</v>
      </c>
      <c r="B18" s="345"/>
      <c r="C18" s="346">
        <v>2556</v>
      </c>
      <c r="D18" s="350">
        <v>1592</v>
      </c>
      <c r="E18" s="348">
        <v>0.62280000000000002</v>
      </c>
      <c r="F18" s="345"/>
      <c r="G18" s="346">
        <v>2028</v>
      </c>
      <c r="H18" s="347">
        <v>166</v>
      </c>
      <c r="I18" s="347">
        <v>890</v>
      </c>
      <c r="J18" s="347">
        <v>136</v>
      </c>
      <c r="K18" s="350">
        <v>3220</v>
      </c>
      <c r="L18" s="348">
        <v>0.77627772420443586</v>
      </c>
      <c r="M18" s="345"/>
      <c r="N18" s="349">
        <v>725</v>
      </c>
      <c r="O18" s="347">
        <v>65</v>
      </c>
      <c r="P18" s="347">
        <v>115</v>
      </c>
      <c r="Q18" s="347">
        <v>23</v>
      </c>
      <c r="R18" s="347">
        <v>928</v>
      </c>
      <c r="S18" s="348">
        <v>0.22372227579556411</v>
      </c>
      <c r="T18" s="345"/>
      <c r="U18" s="164">
        <v>4148</v>
      </c>
    </row>
    <row r="19" spans="1:21" ht="22.2" customHeight="1">
      <c r="A19" s="344" t="s">
        <v>223</v>
      </c>
      <c r="B19" s="345"/>
      <c r="C19" s="346">
        <v>1780</v>
      </c>
      <c r="D19" s="347">
        <v>466</v>
      </c>
      <c r="E19" s="348">
        <v>0.26179999999999998</v>
      </c>
      <c r="F19" s="345"/>
      <c r="G19" s="346">
        <v>1461</v>
      </c>
      <c r="H19" s="347">
        <v>90</v>
      </c>
      <c r="I19" s="347">
        <v>348</v>
      </c>
      <c r="J19" s="347">
        <v>33</v>
      </c>
      <c r="K19" s="350">
        <v>1932</v>
      </c>
      <c r="L19" s="348">
        <v>0.86019590382902933</v>
      </c>
      <c r="M19" s="345"/>
      <c r="N19" s="349">
        <v>163</v>
      </c>
      <c r="O19" s="347">
        <v>21</v>
      </c>
      <c r="P19" s="347">
        <v>93</v>
      </c>
      <c r="Q19" s="347">
        <v>37</v>
      </c>
      <c r="R19" s="347">
        <v>314</v>
      </c>
      <c r="S19" s="348">
        <v>0.13980409617097062</v>
      </c>
      <c r="T19" s="345"/>
      <c r="U19" s="164">
        <v>2246</v>
      </c>
    </row>
    <row r="20" spans="1:21" ht="22.2" customHeight="1">
      <c r="A20" s="344" t="s">
        <v>224</v>
      </c>
      <c r="B20" s="345"/>
      <c r="C20" s="346">
        <v>5922</v>
      </c>
      <c r="D20" s="350">
        <v>-1722</v>
      </c>
      <c r="E20" s="348">
        <v>-0.2908</v>
      </c>
      <c r="F20" s="345"/>
      <c r="G20" s="349">
        <v>710</v>
      </c>
      <c r="H20" s="347"/>
      <c r="I20" s="350">
        <v>3287</v>
      </c>
      <c r="J20" s="347"/>
      <c r="K20" s="350">
        <v>3997</v>
      </c>
      <c r="L20" s="348">
        <v>0.95166666666666666</v>
      </c>
      <c r="M20" s="345"/>
      <c r="N20" s="349">
        <v>70</v>
      </c>
      <c r="O20" s="347"/>
      <c r="P20" s="347">
        <v>133</v>
      </c>
      <c r="Q20" s="347"/>
      <c r="R20" s="347">
        <v>203</v>
      </c>
      <c r="S20" s="348">
        <v>4.8333333333333332E-2</v>
      </c>
      <c r="T20" s="345"/>
      <c r="U20" s="164">
        <v>4200</v>
      </c>
    </row>
    <row r="21" spans="1:21" ht="22.2" customHeight="1">
      <c r="A21" s="344" t="s">
        <v>225</v>
      </c>
      <c r="B21" s="345"/>
      <c r="C21" s="346">
        <v>1199</v>
      </c>
      <c r="D21" s="347">
        <v>48</v>
      </c>
      <c r="E21" s="348">
        <v>0.04</v>
      </c>
      <c r="F21" s="345"/>
      <c r="G21" s="349">
        <v>597</v>
      </c>
      <c r="H21" s="347">
        <v>49</v>
      </c>
      <c r="I21" s="347">
        <v>336</v>
      </c>
      <c r="J21" s="347">
        <v>55</v>
      </c>
      <c r="K21" s="350">
        <v>1037</v>
      </c>
      <c r="L21" s="348">
        <v>0.83159582999198078</v>
      </c>
      <c r="M21" s="345"/>
      <c r="N21" s="349">
        <v>72</v>
      </c>
      <c r="O21" s="347">
        <v>9</v>
      </c>
      <c r="P21" s="347">
        <v>116</v>
      </c>
      <c r="Q21" s="347">
        <v>13</v>
      </c>
      <c r="R21" s="347">
        <v>210</v>
      </c>
      <c r="S21" s="348">
        <v>0.16840417000801924</v>
      </c>
      <c r="T21" s="345"/>
      <c r="U21" s="164">
        <v>1247</v>
      </c>
    </row>
    <row r="22" spans="1:21" ht="22.2" customHeight="1">
      <c r="A22" s="338"/>
      <c r="B22" s="339"/>
      <c r="C22" s="340"/>
      <c r="D22" s="341"/>
      <c r="E22" s="342"/>
      <c r="F22" s="339"/>
      <c r="G22" s="340"/>
      <c r="H22" s="341"/>
      <c r="I22" s="341"/>
      <c r="J22" s="341"/>
      <c r="K22" s="341"/>
      <c r="L22" s="343"/>
      <c r="M22" s="339"/>
      <c r="N22" s="340"/>
      <c r="O22" s="341"/>
      <c r="P22" s="341"/>
      <c r="Q22" s="341"/>
      <c r="R22" s="341"/>
      <c r="S22" s="343"/>
      <c r="T22" s="339"/>
      <c r="U22" s="338"/>
    </row>
    <row r="23" spans="1:21" ht="22.2" customHeight="1">
      <c r="A23" s="209" t="s">
        <v>96</v>
      </c>
      <c r="B23" s="207"/>
      <c r="C23" s="210">
        <v>1616</v>
      </c>
      <c r="D23" s="211">
        <v>-342</v>
      </c>
      <c r="E23" s="212">
        <v>-0.21160000000000001</v>
      </c>
      <c r="F23" s="207"/>
      <c r="G23" s="213">
        <v>475</v>
      </c>
      <c r="H23" s="211">
        <v>19</v>
      </c>
      <c r="I23" s="211">
        <v>626</v>
      </c>
      <c r="J23" s="211">
        <v>12</v>
      </c>
      <c r="K23" s="214">
        <v>1132</v>
      </c>
      <c r="L23" s="212">
        <v>0.88854003139717419</v>
      </c>
      <c r="M23" s="207"/>
      <c r="N23" s="213">
        <v>43</v>
      </c>
      <c r="O23" s="211">
        <v>10</v>
      </c>
      <c r="P23" s="211">
        <v>87</v>
      </c>
      <c r="Q23" s="211">
        <v>2</v>
      </c>
      <c r="R23" s="211">
        <v>142</v>
      </c>
      <c r="S23" s="212">
        <v>0.11145996860282574</v>
      </c>
      <c r="T23" s="207"/>
      <c r="U23" s="215">
        <v>1274</v>
      </c>
    </row>
    <row r="24" spans="1:21" ht="22.2" customHeight="1">
      <c r="A24" s="338"/>
      <c r="B24" s="339"/>
      <c r="C24" s="340"/>
      <c r="D24" s="341"/>
      <c r="E24" s="342"/>
      <c r="F24" s="339"/>
      <c r="G24" s="340"/>
      <c r="H24" s="341"/>
      <c r="I24" s="341"/>
      <c r="J24" s="341"/>
      <c r="K24" s="341"/>
      <c r="L24" s="343"/>
      <c r="M24" s="339"/>
      <c r="N24" s="340"/>
      <c r="O24" s="341"/>
      <c r="P24" s="341"/>
      <c r="Q24" s="341"/>
      <c r="R24" s="341"/>
      <c r="S24" s="343"/>
      <c r="T24" s="339"/>
      <c r="U24" s="338"/>
    </row>
    <row r="25" spans="1:21" ht="22.2" customHeight="1">
      <c r="A25" s="344" t="s">
        <v>226</v>
      </c>
      <c r="B25" s="345"/>
      <c r="C25" s="349">
        <v>617</v>
      </c>
      <c r="D25" s="347">
        <v>-38</v>
      </c>
      <c r="E25" s="348">
        <v>-6.1600000000000002E-2</v>
      </c>
      <c r="F25" s="345"/>
      <c r="G25" s="349">
        <v>189</v>
      </c>
      <c r="H25" s="347">
        <v>19</v>
      </c>
      <c r="I25" s="347">
        <v>232</v>
      </c>
      <c r="J25" s="347">
        <v>12</v>
      </c>
      <c r="K25" s="347">
        <v>452</v>
      </c>
      <c r="L25" s="348">
        <v>0.78065630397236618</v>
      </c>
      <c r="M25" s="345"/>
      <c r="N25" s="349">
        <v>40</v>
      </c>
      <c r="O25" s="347">
        <v>10</v>
      </c>
      <c r="P25" s="347">
        <v>75</v>
      </c>
      <c r="Q25" s="347">
        <v>2</v>
      </c>
      <c r="R25" s="347">
        <v>127</v>
      </c>
      <c r="S25" s="348">
        <v>0.21934369602763387</v>
      </c>
      <c r="T25" s="345"/>
      <c r="U25" s="351">
        <v>579</v>
      </c>
    </row>
    <row r="26" spans="1:21" ht="22.2" customHeight="1">
      <c r="A26" s="344" t="s">
        <v>227</v>
      </c>
      <c r="B26" s="345"/>
      <c r="C26" s="349">
        <v>730</v>
      </c>
      <c r="D26" s="347">
        <v>-299</v>
      </c>
      <c r="E26" s="348">
        <v>-0.40960000000000002</v>
      </c>
      <c r="F26" s="345"/>
      <c r="G26" s="349">
        <v>193</v>
      </c>
      <c r="H26" s="347"/>
      <c r="I26" s="347">
        <v>224</v>
      </c>
      <c r="J26" s="347"/>
      <c r="K26" s="347">
        <v>417</v>
      </c>
      <c r="L26" s="348">
        <v>0.9675174013921114</v>
      </c>
      <c r="M26" s="345"/>
      <c r="N26" s="349">
        <v>3</v>
      </c>
      <c r="O26" s="347"/>
      <c r="P26" s="347">
        <v>11</v>
      </c>
      <c r="Q26" s="347"/>
      <c r="R26" s="347">
        <v>14</v>
      </c>
      <c r="S26" s="348">
        <v>3.248259860788863E-2</v>
      </c>
      <c r="T26" s="345"/>
      <c r="U26" s="351">
        <v>431</v>
      </c>
    </row>
    <row r="27" spans="1:21" ht="22.2" customHeight="1">
      <c r="A27" s="344" t="s">
        <v>228</v>
      </c>
      <c r="B27" s="345"/>
      <c r="C27" s="349">
        <v>143</v>
      </c>
      <c r="D27" s="347">
        <v>-2</v>
      </c>
      <c r="E27" s="348">
        <v>-1.4E-2</v>
      </c>
      <c r="F27" s="345"/>
      <c r="G27" s="349">
        <v>42</v>
      </c>
      <c r="H27" s="347"/>
      <c r="I27" s="347">
        <v>98</v>
      </c>
      <c r="J27" s="347"/>
      <c r="K27" s="347">
        <v>140</v>
      </c>
      <c r="L27" s="348">
        <v>0.99290780141843971</v>
      </c>
      <c r="M27" s="345"/>
      <c r="N27" s="349"/>
      <c r="O27" s="347"/>
      <c r="P27" s="347">
        <v>1</v>
      </c>
      <c r="Q27" s="347"/>
      <c r="R27" s="347">
        <v>1</v>
      </c>
      <c r="S27" s="348">
        <v>7.0921985815602835E-3</v>
      </c>
      <c r="T27" s="345"/>
      <c r="U27" s="351">
        <v>141</v>
      </c>
    </row>
    <row r="28" spans="1:21" ht="22.2" customHeight="1">
      <c r="A28" s="344" t="s">
        <v>229</v>
      </c>
      <c r="B28" s="345"/>
      <c r="C28" s="349">
        <v>126</v>
      </c>
      <c r="D28" s="347">
        <v>-3</v>
      </c>
      <c r="E28" s="348">
        <v>-2.3800000000000002E-2</v>
      </c>
      <c r="F28" s="345"/>
      <c r="G28" s="349">
        <v>51</v>
      </c>
      <c r="H28" s="347"/>
      <c r="I28" s="347">
        <v>72</v>
      </c>
      <c r="J28" s="347"/>
      <c r="K28" s="347">
        <v>123</v>
      </c>
      <c r="L28" s="348">
        <v>1</v>
      </c>
      <c r="M28" s="345"/>
      <c r="N28" s="349"/>
      <c r="O28" s="347"/>
      <c r="P28" s="347"/>
      <c r="Q28" s="347"/>
      <c r="R28" s="347">
        <v>0</v>
      </c>
      <c r="S28" s="348">
        <v>0</v>
      </c>
      <c r="T28" s="345"/>
      <c r="U28" s="351">
        <v>123</v>
      </c>
    </row>
    <row r="29" spans="1:21" ht="22.2" customHeight="1">
      <c r="A29" s="338"/>
      <c r="B29" s="339"/>
      <c r="C29" s="340"/>
      <c r="D29" s="341"/>
      <c r="E29" s="342"/>
      <c r="F29" s="339"/>
      <c r="G29" s="340"/>
      <c r="H29" s="341"/>
      <c r="I29" s="341"/>
      <c r="J29" s="341"/>
      <c r="K29" s="341"/>
      <c r="L29" s="343"/>
      <c r="M29" s="339"/>
      <c r="N29" s="340"/>
      <c r="O29" s="341"/>
      <c r="P29" s="341"/>
      <c r="Q29" s="341"/>
      <c r="R29" s="341"/>
      <c r="S29" s="343"/>
      <c r="T29" s="339"/>
      <c r="U29" s="338"/>
    </row>
    <row r="30" spans="1:21" ht="22.2" customHeight="1">
      <c r="A30" s="209" t="s">
        <v>97</v>
      </c>
      <c r="B30" s="207"/>
      <c r="C30" s="210">
        <v>1782</v>
      </c>
      <c r="D30" s="211">
        <v>-696</v>
      </c>
      <c r="E30" s="212">
        <v>-0.3906</v>
      </c>
      <c r="F30" s="207"/>
      <c r="G30" s="213">
        <v>245</v>
      </c>
      <c r="H30" s="211">
        <v>13</v>
      </c>
      <c r="I30" s="211">
        <v>740</v>
      </c>
      <c r="J30" s="211">
        <v>16</v>
      </c>
      <c r="K30" s="214">
        <v>1014</v>
      </c>
      <c r="L30" s="212">
        <v>0.93370165745856359</v>
      </c>
      <c r="M30" s="207"/>
      <c r="N30" s="213">
        <v>30</v>
      </c>
      <c r="O30" s="211">
        <v>5</v>
      </c>
      <c r="P30" s="211">
        <v>35</v>
      </c>
      <c r="Q30" s="211">
        <v>2</v>
      </c>
      <c r="R30" s="211">
        <v>72</v>
      </c>
      <c r="S30" s="212">
        <v>6.6298342541436461E-2</v>
      </c>
      <c r="T30" s="207"/>
      <c r="U30" s="215">
        <v>1086</v>
      </c>
    </row>
    <row r="31" spans="1:21" ht="22.2" customHeight="1">
      <c r="A31" s="338"/>
      <c r="B31" s="339"/>
      <c r="C31" s="340"/>
      <c r="D31" s="341"/>
      <c r="E31" s="342"/>
      <c r="F31" s="339"/>
      <c r="G31" s="340"/>
      <c r="H31" s="341"/>
      <c r="I31" s="341"/>
      <c r="J31" s="341"/>
      <c r="K31" s="341"/>
      <c r="L31" s="343"/>
      <c r="M31" s="339"/>
      <c r="N31" s="340"/>
      <c r="O31" s="341"/>
      <c r="P31" s="341"/>
      <c r="Q31" s="341"/>
      <c r="R31" s="341"/>
      <c r="S31" s="343"/>
      <c r="T31" s="339"/>
      <c r="U31" s="338"/>
    </row>
    <row r="32" spans="1:21" ht="22.2" customHeight="1">
      <c r="A32" s="344" t="s">
        <v>230</v>
      </c>
      <c r="B32" s="345"/>
      <c r="C32" s="346">
        <v>1400</v>
      </c>
      <c r="D32" s="347">
        <v>-596</v>
      </c>
      <c r="E32" s="348">
        <v>-0.42570000000000002</v>
      </c>
      <c r="F32" s="345"/>
      <c r="G32" s="349">
        <v>172</v>
      </c>
      <c r="H32" s="347">
        <v>7</v>
      </c>
      <c r="I32" s="347">
        <v>548</v>
      </c>
      <c r="J32" s="347">
        <v>12</v>
      </c>
      <c r="K32" s="347">
        <v>739</v>
      </c>
      <c r="L32" s="348">
        <v>0.9191542288557214</v>
      </c>
      <c r="M32" s="345"/>
      <c r="N32" s="349">
        <v>25</v>
      </c>
      <c r="O32" s="347">
        <v>5</v>
      </c>
      <c r="P32" s="347">
        <v>33</v>
      </c>
      <c r="Q32" s="347">
        <v>2</v>
      </c>
      <c r="R32" s="347">
        <v>65</v>
      </c>
      <c r="S32" s="348">
        <v>8.08457711442786E-2</v>
      </c>
      <c r="T32" s="345"/>
      <c r="U32" s="351">
        <v>804</v>
      </c>
    </row>
    <row r="33" spans="1:21" ht="22.2" customHeight="1">
      <c r="A33" s="344" t="s">
        <v>231</v>
      </c>
      <c r="B33" s="345"/>
      <c r="C33" s="349">
        <v>382</v>
      </c>
      <c r="D33" s="347">
        <v>-100</v>
      </c>
      <c r="E33" s="348">
        <v>-0.26179999999999998</v>
      </c>
      <c r="F33" s="345"/>
      <c r="G33" s="349">
        <v>73</v>
      </c>
      <c r="H33" s="347">
        <v>6</v>
      </c>
      <c r="I33" s="347">
        <v>192</v>
      </c>
      <c r="J33" s="347">
        <v>4</v>
      </c>
      <c r="K33" s="347">
        <v>275</v>
      </c>
      <c r="L33" s="348">
        <v>0.97517730496453903</v>
      </c>
      <c r="M33" s="345"/>
      <c r="N33" s="349">
        <v>5</v>
      </c>
      <c r="O33" s="347"/>
      <c r="P33" s="347">
        <v>2</v>
      </c>
      <c r="Q33" s="347"/>
      <c r="R33" s="347">
        <v>7</v>
      </c>
      <c r="S33" s="348">
        <v>2.4822695035460991E-2</v>
      </c>
      <c r="T33" s="345"/>
      <c r="U33" s="351">
        <v>282</v>
      </c>
    </row>
    <row r="34" spans="1:21" ht="22.2" customHeight="1">
      <c r="A34" s="338"/>
      <c r="B34" s="339"/>
      <c r="C34" s="340"/>
      <c r="D34" s="341"/>
      <c r="E34" s="342"/>
      <c r="F34" s="339"/>
      <c r="G34" s="340"/>
      <c r="H34" s="341"/>
      <c r="I34" s="341"/>
      <c r="J34" s="341"/>
      <c r="K34" s="341"/>
      <c r="L34" s="343"/>
      <c r="M34" s="339"/>
      <c r="N34" s="340"/>
      <c r="O34" s="341"/>
      <c r="P34" s="341"/>
      <c r="Q34" s="341"/>
      <c r="R34" s="341"/>
      <c r="S34" s="343"/>
      <c r="T34" s="339"/>
      <c r="U34" s="338"/>
    </row>
    <row r="35" spans="1:21" ht="22.2" customHeight="1">
      <c r="A35" s="209" t="s">
        <v>100</v>
      </c>
      <c r="B35" s="207"/>
      <c r="C35" s="210">
        <v>4610</v>
      </c>
      <c r="D35" s="211">
        <v>430</v>
      </c>
      <c r="E35" s="212">
        <v>9.3299999999999994E-2</v>
      </c>
      <c r="F35" s="207"/>
      <c r="G35" s="210">
        <v>2495</v>
      </c>
      <c r="H35" s="211">
        <v>150</v>
      </c>
      <c r="I35" s="214">
        <v>2111</v>
      </c>
      <c r="J35" s="211">
        <v>62</v>
      </c>
      <c r="K35" s="214">
        <v>4818</v>
      </c>
      <c r="L35" s="212">
        <v>0.955952380952381</v>
      </c>
      <c r="M35" s="207"/>
      <c r="N35" s="213">
        <v>63</v>
      </c>
      <c r="O35" s="211">
        <v>7</v>
      </c>
      <c r="P35" s="211">
        <v>135</v>
      </c>
      <c r="Q35" s="211">
        <v>17</v>
      </c>
      <c r="R35" s="211">
        <v>222</v>
      </c>
      <c r="S35" s="212">
        <v>4.4047619047619051E-2</v>
      </c>
      <c r="T35" s="207"/>
      <c r="U35" s="215">
        <v>5040</v>
      </c>
    </row>
    <row r="36" spans="1:21" ht="22.2" customHeight="1">
      <c r="A36" s="338"/>
      <c r="B36" s="339"/>
      <c r="C36" s="340"/>
      <c r="D36" s="341"/>
      <c r="E36" s="342"/>
      <c r="F36" s="339"/>
      <c r="G36" s="340"/>
      <c r="H36" s="341"/>
      <c r="I36" s="341"/>
      <c r="J36" s="341"/>
      <c r="K36" s="341"/>
      <c r="L36" s="343"/>
      <c r="M36" s="339"/>
      <c r="N36" s="340"/>
      <c r="O36" s="341"/>
      <c r="P36" s="341"/>
      <c r="Q36" s="341"/>
      <c r="R36" s="341"/>
      <c r="S36" s="343"/>
      <c r="T36" s="339"/>
      <c r="U36" s="338"/>
    </row>
    <row r="37" spans="1:21" ht="22.2" customHeight="1">
      <c r="A37" s="344" t="s">
        <v>232</v>
      </c>
      <c r="B37" s="345"/>
      <c r="C37" s="346">
        <v>1780</v>
      </c>
      <c r="D37" s="347">
        <v>-129</v>
      </c>
      <c r="E37" s="348">
        <v>-7.2499999999999995E-2</v>
      </c>
      <c r="F37" s="345"/>
      <c r="G37" s="349">
        <v>885</v>
      </c>
      <c r="H37" s="347">
        <v>75</v>
      </c>
      <c r="I37" s="347">
        <v>561</v>
      </c>
      <c r="J37" s="347">
        <v>37</v>
      </c>
      <c r="K37" s="350">
        <v>1558</v>
      </c>
      <c r="L37" s="348">
        <v>0.94367050272562081</v>
      </c>
      <c r="M37" s="345"/>
      <c r="N37" s="349">
        <v>12</v>
      </c>
      <c r="O37" s="347">
        <v>1</v>
      </c>
      <c r="P37" s="347">
        <v>71</v>
      </c>
      <c r="Q37" s="347">
        <v>9</v>
      </c>
      <c r="R37" s="347">
        <v>93</v>
      </c>
      <c r="S37" s="348">
        <v>5.6329497274379164E-2</v>
      </c>
      <c r="T37" s="345"/>
      <c r="U37" s="164">
        <v>1651</v>
      </c>
    </row>
    <row r="38" spans="1:21" ht="22.2" customHeight="1">
      <c r="A38" s="344" t="s">
        <v>233</v>
      </c>
      <c r="B38" s="345"/>
      <c r="C38" s="349">
        <v>910</v>
      </c>
      <c r="D38" s="347">
        <v>109</v>
      </c>
      <c r="E38" s="348">
        <v>0.1198</v>
      </c>
      <c r="F38" s="345"/>
      <c r="G38" s="349">
        <v>379</v>
      </c>
      <c r="H38" s="347"/>
      <c r="I38" s="347">
        <v>535</v>
      </c>
      <c r="J38" s="347"/>
      <c r="K38" s="347">
        <v>914</v>
      </c>
      <c r="L38" s="348">
        <v>0.89695780176643769</v>
      </c>
      <c r="M38" s="345"/>
      <c r="N38" s="349">
        <v>49</v>
      </c>
      <c r="O38" s="347"/>
      <c r="P38" s="347">
        <v>56</v>
      </c>
      <c r="Q38" s="347"/>
      <c r="R38" s="347">
        <v>105</v>
      </c>
      <c r="S38" s="348">
        <v>0.10304219823356231</v>
      </c>
      <c r="T38" s="345"/>
      <c r="U38" s="164">
        <v>1019</v>
      </c>
    </row>
    <row r="39" spans="1:21" ht="22.2" customHeight="1">
      <c r="A39" s="344" t="s">
        <v>234</v>
      </c>
      <c r="B39" s="345"/>
      <c r="C39" s="349">
        <v>276</v>
      </c>
      <c r="D39" s="347">
        <v>102</v>
      </c>
      <c r="E39" s="348">
        <v>0.36959999999999998</v>
      </c>
      <c r="F39" s="345"/>
      <c r="G39" s="349">
        <v>124</v>
      </c>
      <c r="H39" s="347">
        <v>42</v>
      </c>
      <c r="I39" s="347">
        <v>196</v>
      </c>
      <c r="J39" s="347">
        <v>14</v>
      </c>
      <c r="K39" s="347">
        <v>376</v>
      </c>
      <c r="L39" s="348">
        <v>0.99470899470899465</v>
      </c>
      <c r="M39" s="345"/>
      <c r="N39" s="349"/>
      <c r="O39" s="347"/>
      <c r="P39" s="347">
        <v>2</v>
      </c>
      <c r="Q39" s="347"/>
      <c r="R39" s="347">
        <v>2</v>
      </c>
      <c r="S39" s="348">
        <v>5.2910052910052907E-3</v>
      </c>
      <c r="T39" s="345"/>
      <c r="U39" s="351">
        <v>378</v>
      </c>
    </row>
    <row r="40" spans="1:21" ht="22.2" customHeight="1">
      <c r="A40" s="344" t="s">
        <v>235</v>
      </c>
      <c r="B40" s="345"/>
      <c r="C40" s="349">
        <v>200</v>
      </c>
      <c r="D40" s="347">
        <v>22</v>
      </c>
      <c r="E40" s="348">
        <v>0.11</v>
      </c>
      <c r="F40" s="345"/>
      <c r="G40" s="349">
        <v>114</v>
      </c>
      <c r="H40" s="347"/>
      <c r="I40" s="347">
        <v>105</v>
      </c>
      <c r="J40" s="347"/>
      <c r="K40" s="347">
        <v>219</v>
      </c>
      <c r="L40" s="348">
        <v>0.9864864864864864</v>
      </c>
      <c r="M40" s="345"/>
      <c r="N40" s="349">
        <v>1</v>
      </c>
      <c r="O40" s="347"/>
      <c r="P40" s="347">
        <v>2</v>
      </c>
      <c r="Q40" s="347"/>
      <c r="R40" s="347">
        <v>3</v>
      </c>
      <c r="S40" s="348">
        <v>1.3513513513513513E-2</v>
      </c>
      <c r="T40" s="345"/>
      <c r="U40" s="351">
        <v>222</v>
      </c>
    </row>
    <row r="41" spans="1:21" ht="22.2" customHeight="1">
      <c r="A41" s="344" t="s">
        <v>236</v>
      </c>
      <c r="B41" s="345"/>
      <c r="C41" s="349">
        <v>240</v>
      </c>
      <c r="D41" s="347">
        <v>34</v>
      </c>
      <c r="E41" s="348">
        <v>0.14169999999999999</v>
      </c>
      <c r="F41" s="345"/>
      <c r="G41" s="349">
        <v>150</v>
      </c>
      <c r="H41" s="347"/>
      <c r="I41" s="347">
        <v>124</v>
      </c>
      <c r="J41" s="347"/>
      <c r="K41" s="347">
        <v>274</v>
      </c>
      <c r="L41" s="348">
        <v>1</v>
      </c>
      <c r="M41" s="345"/>
      <c r="N41" s="349"/>
      <c r="O41" s="347"/>
      <c r="P41" s="347"/>
      <c r="Q41" s="347"/>
      <c r="R41" s="347">
        <v>0</v>
      </c>
      <c r="S41" s="348">
        <v>0</v>
      </c>
      <c r="T41" s="345"/>
      <c r="U41" s="351">
        <v>274</v>
      </c>
    </row>
    <row r="42" spans="1:21" ht="22.2" customHeight="1">
      <c r="A42" s="344" t="s">
        <v>237</v>
      </c>
      <c r="B42" s="345"/>
      <c r="C42" s="349">
        <v>138</v>
      </c>
      <c r="D42" s="347">
        <v>125</v>
      </c>
      <c r="E42" s="348">
        <v>0.90580000000000005</v>
      </c>
      <c r="F42" s="345"/>
      <c r="G42" s="349">
        <v>104</v>
      </c>
      <c r="H42" s="347"/>
      <c r="I42" s="347">
        <v>157</v>
      </c>
      <c r="J42" s="347"/>
      <c r="K42" s="347">
        <v>261</v>
      </c>
      <c r="L42" s="348">
        <v>0.99239543726235735</v>
      </c>
      <c r="M42" s="345"/>
      <c r="N42" s="349">
        <v>1</v>
      </c>
      <c r="O42" s="347"/>
      <c r="P42" s="347">
        <v>1</v>
      </c>
      <c r="Q42" s="347"/>
      <c r="R42" s="347">
        <v>2</v>
      </c>
      <c r="S42" s="348">
        <v>7.6045627376425846E-3</v>
      </c>
      <c r="T42" s="345"/>
      <c r="U42" s="351">
        <v>263</v>
      </c>
    </row>
    <row r="43" spans="1:21" ht="22.2" customHeight="1">
      <c r="A43" s="344" t="s">
        <v>238</v>
      </c>
      <c r="B43" s="345"/>
      <c r="C43" s="349">
        <v>124</v>
      </c>
      <c r="D43" s="347">
        <v>58</v>
      </c>
      <c r="E43" s="348">
        <v>0.4677</v>
      </c>
      <c r="F43" s="345"/>
      <c r="G43" s="349">
        <v>98</v>
      </c>
      <c r="H43" s="347">
        <v>1</v>
      </c>
      <c r="I43" s="347">
        <v>83</v>
      </c>
      <c r="J43" s="347"/>
      <c r="K43" s="347">
        <v>182</v>
      </c>
      <c r="L43" s="348">
        <v>1</v>
      </c>
      <c r="M43" s="345"/>
      <c r="N43" s="349"/>
      <c r="O43" s="347"/>
      <c r="P43" s="347"/>
      <c r="Q43" s="347"/>
      <c r="R43" s="347">
        <v>0</v>
      </c>
      <c r="S43" s="348">
        <v>0</v>
      </c>
      <c r="T43" s="345"/>
      <c r="U43" s="351">
        <v>182</v>
      </c>
    </row>
    <row r="44" spans="1:21" ht="22.2" customHeight="1">
      <c r="A44" s="344" t="s">
        <v>239</v>
      </c>
      <c r="B44" s="345"/>
      <c r="C44" s="349">
        <v>120</v>
      </c>
      <c r="D44" s="347">
        <v>213</v>
      </c>
      <c r="E44" s="348">
        <v>1.7749999999999999</v>
      </c>
      <c r="F44" s="345"/>
      <c r="G44" s="349">
        <v>256</v>
      </c>
      <c r="H44" s="347"/>
      <c r="I44" s="347">
        <v>75</v>
      </c>
      <c r="J44" s="347"/>
      <c r="K44" s="347">
        <v>331</v>
      </c>
      <c r="L44" s="348">
        <v>0.99399399399399402</v>
      </c>
      <c r="M44" s="345"/>
      <c r="N44" s="349"/>
      <c r="O44" s="347"/>
      <c r="P44" s="347">
        <v>2</v>
      </c>
      <c r="Q44" s="347"/>
      <c r="R44" s="347">
        <v>2</v>
      </c>
      <c r="S44" s="348">
        <v>6.006006006006006E-3</v>
      </c>
      <c r="T44" s="345"/>
      <c r="U44" s="351">
        <v>333</v>
      </c>
    </row>
    <row r="45" spans="1:21" ht="22.2" customHeight="1">
      <c r="A45" s="344" t="s">
        <v>240</v>
      </c>
      <c r="B45" s="345"/>
      <c r="C45" s="349">
        <v>200</v>
      </c>
      <c r="D45" s="347">
        <v>-200</v>
      </c>
      <c r="E45" s="348">
        <v>-1</v>
      </c>
      <c r="F45" s="345"/>
      <c r="G45" s="349"/>
      <c r="H45" s="347"/>
      <c r="I45" s="347"/>
      <c r="J45" s="347"/>
      <c r="K45" s="347">
        <v>0</v>
      </c>
      <c r="L45" s="348" t="s">
        <v>489</v>
      </c>
      <c r="M45" s="345"/>
      <c r="N45" s="349"/>
      <c r="O45" s="347"/>
      <c r="P45" s="347"/>
      <c r="Q45" s="347"/>
      <c r="R45" s="347">
        <v>0</v>
      </c>
      <c r="S45" s="348" t="s">
        <v>489</v>
      </c>
      <c r="T45" s="345"/>
      <c r="U45" s="351">
        <v>0</v>
      </c>
    </row>
    <row r="46" spans="1:21" ht="22.2" customHeight="1">
      <c r="A46" s="344" t="s">
        <v>241</v>
      </c>
      <c r="B46" s="345"/>
      <c r="C46" s="349">
        <v>120</v>
      </c>
      <c r="D46" s="347">
        <v>199</v>
      </c>
      <c r="E46" s="348">
        <v>1.6583000000000001</v>
      </c>
      <c r="F46" s="345"/>
      <c r="G46" s="349">
        <v>188</v>
      </c>
      <c r="H46" s="347"/>
      <c r="I46" s="347">
        <v>130</v>
      </c>
      <c r="J46" s="347"/>
      <c r="K46" s="347">
        <v>318</v>
      </c>
      <c r="L46" s="348">
        <v>0.99686520376175547</v>
      </c>
      <c r="M46" s="345"/>
      <c r="N46" s="349"/>
      <c r="O46" s="347"/>
      <c r="P46" s="347">
        <v>1</v>
      </c>
      <c r="Q46" s="347"/>
      <c r="R46" s="347">
        <v>1</v>
      </c>
      <c r="S46" s="348">
        <v>3.1347962382445144E-3</v>
      </c>
      <c r="T46" s="345"/>
      <c r="U46" s="351">
        <v>319</v>
      </c>
    </row>
    <row r="47" spans="1:21" ht="22.2" customHeight="1">
      <c r="A47" s="344" t="s">
        <v>242</v>
      </c>
      <c r="B47" s="345"/>
      <c r="C47" s="349">
        <v>132</v>
      </c>
      <c r="D47" s="347">
        <v>-28</v>
      </c>
      <c r="E47" s="348">
        <v>-0.21210000000000001</v>
      </c>
      <c r="F47" s="345"/>
      <c r="G47" s="349">
        <v>56</v>
      </c>
      <c r="H47" s="347"/>
      <c r="I47" s="347">
        <v>48</v>
      </c>
      <c r="J47" s="347"/>
      <c r="K47" s="347">
        <v>104</v>
      </c>
      <c r="L47" s="348">
        <v>1</v>
      </c>
      <c r="M47" s="345"/>
      <c r="N47" s="349"/>
      <c r="O47" s="347"/>
      <c r="P47" s="347"/>
      <c r="Q47" s="347"/>
      <c r="R47" s="347">
        <v>0</v>
      </c>
      <c r="S47" s="348">
        <v>0</v>
      </c>
      <c r="T47" s="345"/>
      <c r="U47" s="351">
        <v>104</v>
      </c>
    </row>
    <row r="48" spans="1:21" ht="22.2" customHeight="1">
      <c r="A48" s="344" t="s">
        <v>243</v>
      </c>
      <c r="B48" s="345"/>
      <c r="C48" s="349">
        <v>64</v>
      </c>
      <c r="D48" s="347">
        <v>-7</v>
      </c>
      <c r="E48" s="348">
        <v>-0.1094</v>
      </c>
      <c r="F48" s="345"/>
      <c r="G48" s="349"/>
      <c r="H48" s="347">
        <v>32</v>
      </c>
      <c r="I48" s="347"/>
      <c r="J48" s="347">
        <v>11</v>
      </c>
      <c r="K48" s="347">
        <v>43</v>
      </c>
      <c r="L48" s="348">
        <v>0.75438596491228072</v>
      </c>
      <c r="M48" s="345"/>
      <c r="N48" s="349"/>
      <c r="O48" s="347">
        <v>6</v>
      </c>
      <c r="P48" s="347"/>
      <c r="Q48" s="347">
        <v>8</v>
      </c>
      <c r="R48" s="347">
        <v>14</v>
      </c>
      <c r="S48" s="348">
        <v>0.24561403508771931</v>
      </c>
      <c r="T48" s="345"/>
      <c r="U48" s="351">
        <v>57</v>
      </c>
    </row>
    <row r="49" spans="1:21" ht="22.2" customHeight="1">
      <c r="A49" s="344" t="s">
        <v>244</v>
      </c>
      <c r="B49" s="345"/>
      <c r="C49" s="349">
        <v>40</v>
      </c>
      <c r="D49" s="347">
        <v>75</v>
      </c>
      <c r="E49" s="348">
        <v>1.875</v>
      </c>
      <c r="F49" s="345"/>
      <c r="G49" s="349">
        <v>93</v>
      </c>
      <c r="H49" s="347"/>
      <c r="I49" s="347">
        <v>22</v>
      </c>
      <c r="J49" s="347"/>
      <c r="K49" s="347">
        <v>115</v>
      </c>
      <c r="L49" s="348">
        <v>1</v>
      </c>
      <c r="M49" s="345"/>
      <c r="N49" s="349"/>
      <c r="O49" s="347"/>
      <c r="P49" s="347"/>
      <c r="Q49" s="347"/>
      <c r="R49" s="347">
        <v>0</v>
      </c>
      <c r="S49" s="348">
        <v>0</v>
      </c>
      <c r="T49" s="345"/>
      <c r="U49" s="351">
        <v>115</v>
      </c>
    </row>
    <row r="50" spans="1:21" ht="22.2" customHeight="1">
      <c r="A50" s="344" t="s">
        <v>245</v>
      </c>
      <c r="B50" s="345"/>
      <c r="C50" s="349">
        <v>146</v>
      </c>
      <c r="D50" s="347">
        <v>-78</v>
      </c>
      <c r="E50" s="348">
        <v>-0.53420000000000001</v>
      </c>
      <c r="F50" s="345"/>
      <c r="G50" s="349">
        <v>35</v>
      </c>
      <c r="H50" s="347"/>
      <c r="I50" s="347">
        <v>33</v>
      </c>
      <c r="J50" s="347"/>
      <c r="K50" s="347">
        <v>68</v>
      </c>
      <c r="L50" s="348">
        <v>1</v>
      </c>
      <c r="M50" s="345"/>
      <c r="N50" s="349"/>
      <c r="O50" s="347"/>
      <c r="P50" s="347"/>
      <c r="Q50" s="347"/>
      <c r="R50" s="347">
        <v>0</v>
      </c>
      <c r="S50" s="348">
        <v>0</v>
      </c>
      <c r="T50" s="345"/>
      <c r="U50" s="351">
        <v>68</v>
      </c>
    </row>
    <row r="51" spans="1:21" ht="22.2" customHeight="1">
      <c r="A51" s="344" t="s">
        <v>246</v>
      </c>
      <c r="B51" s="345"/>
      <c r="C51" s="349">
        <v>120</v>
      </c>
      <c r="D51" s="347">
        <v>-65</v>
      </c>
      <c r="E51" s="348">
        <v>-0.54169999999999996</v>
      </c>
      <c r="F51" s="345"/>
      <c r="G51" s="349">
        <v>13</v>
      </c>
      <c r="H51" s="347"/>
      <c r="I51" s="347">
        <v>42</v>
      </c>
      <c r="J51" s="347"/>
      <c r="K51" s="347">
        <v>55</v>
      </c>
      <c r="L51" s="348">
        <v>1</v>
      </c>
      <c r="M51" s="345"/>
      <c r="N51" s="349"/>
      <c r="O51" s="347"/>
      <c r="P51" s="347"/>
      <c r="Q51" s="347"/>
      <c r="R51" s="347">
        <v>0</v>
      </c>
      <c r="S51" s="348">
        <v>0</v>
      </c>
      <c r="T51" s="345"/>
      <c r="U51" s="351">
        <v>55</v>
      </c>
    </row>
    <row r="52" spans="1:21" ht="22.2" customHeight="1">
      <c r="A52" s="338"/>
      <c r="B52" s="339"/>
      <c r="C52" s="340"/>
      <c r="D52" s="341"/>
      <c r="E52" s="342"/>
      <c r="F52" s="339"/>
      <c r="G52" s="340"/>
      <c r="H52" s="341"/>
      <c r="I52" s="341"/>
      <c r="J52" s="341"/>
      <c r="K52" s="341"/>
      <c r="L52" s="343"/>
      <c r="M52" s="339"/>
      <c r="N52" s="340"/>
      <c r="O52" s="341"/>
      <c r="P52" s="341"/>
      <c r="Q52" s="341"/>
      <c r="R52" s="341"/>
      <c r="S52" s="343"/>
      <c r="T52" s="339"/>
      <c r="U52" s="338"/>
    </row>
    <row r="53" spans="1:21" ht="22.2" customHeight="1">
      <c r="A53" s="209" t="s">
        <v>101</v>
      </c>
      <c r="B53" s="207"/>
      <c r="C53" s="210">
        <v>7386</v>
      </c>
      <c r="D53" s="214">
        <v>1515</v>
      </c>
      <c r="E53" s="212">
        <v>0.2051</v>
      </c>
      <c r="F53" s="207"/>
      <c r="G53" s="210">
        <v>3013</v>
      </c>
      <c r="H53" s="211">
        <v>138</v>
      </c>
      <c r="I53" s="214">
        <v>4695</v>
      </c>
      <c r="J53" s="211">
        <v>182</v>
      </c>
      <c r="K53" s="214">
        <v>8028</v>
      </c>
      <c r="L53" s="212">
        <v>0.90192113245702732</v>
      </c>
      <c r="M53" s="207"/>
      <c r="N53" s="213">
        <v>294</v>
      </c>
      <c r="O53" s="211">
        <v>71</v>
      </c>
      <c r="P53" s="211">
        <v>429</v>
      </c>
      <c r="Q53" s="211">
        <v>79</v>
      </c>
      <c r="R53" s="211">
        <v>873</v>
      </c>
      <c r="S53" s="212">
        <v>9.8078867542972695E-2</v>
      </c>
      <c r="T53" s="207"/>
      <c r="U53" s="215">
        <v>8901</v>
      </c>
    </row>
    <row r="54" spans="1:21" ht="22.2" customHeight="1">
      <c r="A54" s="338"/>
      <c r="B54" s="339"/>
      <c r="C54" s="340"/>
      <c r="D54" s="341"/>
      <c r="E54" s="342"/>
      <c r="F54" s="339"/>
      <c r="G54" s="340"/>
      <c r="H54" s="341"/>
      <c r="I54" s="341"/>
      <c r="J54" s="341"/>
      <c r="K54" s="341"/>
      <c r="L54" s="343"/>
      <c r="M54" s="339"/>
      <c r="N54" s="340"/>
      <c r="O54" s="341"/>
      <c r="P54" s="341"/>
      <c r="Q54" s="341"/>
      <c r="R54" s="341"/>
      <c r="S54" s="343"/>
      <c r="T54" s="339"/>
      <c r="U54" s="338"/>
    </row>
    <row r="55" spans="1:21" ht="22.2" customHeight="1">
      <c r="A55" s="344" t="s">
        <v>247</v>
      </c>
      <c r="B55" s="345"/>
      <c r="C55" s="349">
        <v>229</v>
      </c>
      <c r="D55" s="347">
        <v>-40</v>
      </c>
      <c r="E55" s="348">
        <v>-0.17469999999999999</v>
      </c>
      <c r="F55" s="345"/>
      <c r="G55" s="349"/>
      <c r="H55" s="347">
        <v>49</v>
      </c>
      <c r="I55" s="347"/>
      <c r="J55" s="347">
        <v>103</v>
      </c>
      <c r="K55" s="347">
        <v>152</v>
      </c>
      <c r="L55" s="348">
        <v>0.80423280423280419</v>
      </c>
      <c r="M55" s="345"/>
      <c r="N55" s="349"/>
      <c r="O55" s="347">
        <v>6</v>
      </c>
      <c r="P55" s="347"/>
      <c r="Q55" s="347">
        <v>31</v>
      </c>
      <c r="R55" s="347">
        <v>37</v>
      </c>
      <c r="S55" s="348">
        <v>0.19576719576719576</v>
      </c>
      <c r="T55" s="345"/>
      <c r="U55" s="351">
        <v>189</v>
      </c>
    </row>
    <row r="56" spans="1:21" ht="22.2" customHeight="1">
      <c r="A56" s="344" t="s">
        <v>248</v>
      </c>
      <c r="B56" s="345"/>
      <c r="C56" s="346">
        <v>1894</v>
      </c>
      <c r="D56" s="347">
        <v>798</v>
      </c>
      <c r="E56" s="348">
        <v>0.42130000000000001</v>
      </c>
      <c r="F56" s="345"/>
      <c r="G56" s="349">
        <v>806</v>
      </c>
      <c r="H56" s="347"/>
      <c r="I56" s="350">
        <v>1410</v>
      </c>
      <c r="J56" s="347"/>
      <c r="K56" s="350">
        <v>2216</v>
      </c>
      <c r="L56" s="348">
        <v>0.82317979197622593</v>
      </c>
      <c r="M56" s="345"/>
      <c r="N56" s="349">
        <v>161</v>
      </c>
      <c r="O56" s="347"/>
      <c r="P56" s="347">
        <v>315</v>
      </c>
      <c r="Q56" s="347"/>
      <c r="R56" s="347">
        <v>476</v>
      </c>
      <c r="S56" s="348">
        <v>0.17682020802377416</v>
      </c>
      <c r="T56" s="345"/>
      <c r="U56" s="164">
        <v>2692</v>
      </c>
    </row>
    <row r="57" spans="1:21" ht="22.2" customHeight="1">
      <c r="A57" s="344" t="s">
        <v>249</v>
      </c>
      <c r="B57" s="345"/>
      <c r="C57" s="349">
        <v>995</v>
      </c>
      <c r="D57" s="347">
        <v>-208</v>
      </c>
      <c r="E57" s="348">
        <v>-0.20899999999999999</v>
      </c>
      <c r="F57" s="345"/>
      <c r="G57" s="349">
        <v>185</v>
      </c>
      <c r="H57" s="347"/>
      <c r="I57" s="347">
        <v>549</v>
      </c>
      <c r="J57" s="347"/>
      <c r="K57" s="347">
        <v>734</v>
      </c>
      <c r="L57" s="348">
        <v>0.93265565438373565</v>
      </c>
      <c r="M57" s="345"/>
      <c r="N57" s="349">
        <v>4</v>
      </c>
      <c r="O57" s="347"/>
      <c r="P57" s="347">
        <v>49</v>
      </c>
      <c r="Q57" s="347"/>
      <c r="R57" s="347">
        <v>53</v>
      </c>
      <c r="S57" s="348">
        <v>6.734434561626429E-2</v>
      </c>
      <c r="T57" s="345"/>
      <c r="U57" s="351">
        <v>787</v>
      </c>
    </row>
    <row r="58" spans="1:21" ht="22.2" customHeight="1">
      <c r="A58" s="344" t="s">
        <v>250</v>
      </c>
      <c r="B58" s="345"/>
      <c r="C58" s="346">
        <v>2852</v>
      </c>
      <c r="D58" s="350">
        <v>1109</v>
      </c>
      <c r="E58" s="348">
        <v>0.38890000000000002</v>
      </c>
      <c r="F58" s="345"/>
      <c r="G58" s="346">
        <v>1747</v>
      </c>
      <c r="H58" s="347"/>
      <c r="I58" s="350">
        <v>2044</v>
      </c>
      <c r="J58" s="347"/>
      <c r="K58" s="350">
        <v>3791</v>
      </c>
      <c r="L58" s="348">
        <v>0.9570815450643777</v>
      </c>
      <c r="M58" s="345"/>
      <c r="N58" s="349">
        <v>125</v>
      </c>
      <c r="O58" s="347"/>
      <c r="P58" s="347">
        <v>45</v>
      </c>
      <c r="Q58" s="347"/>
      <c r="R58" s="347">
        <v>170</v>
      </c>
      <c r="S58" s="348">
        <v>4.2918454935622317E-2</v>
      </c>
      <c r="T58" s="345"/>
      <c r="U58" s="164">
        <v>3961</v>
      </c>
    </row>
    <row r="59" spans="1:21" ht="22.2" customHeight="1">
      <c r="A59" s="344" t="s">
        <v>251</v>
      </c>
      <c r="B59" s="345"/>
      <c r="C59" s="349">
        <v>292</v>
      </c>
      <c r="D59" s="347">
        <v>-12</v>
      </c>
      <c r="E59" s="348">
        <v>-4.1099999999999998E-2</v>
      </c>
      <c r="F59" s="345"/>
      <c r="G59" s="349">
        <v>68</v>
      </c>
      <c r="H59" s="347"/>
      <c r="I59" s="347">
        <v>196</v>
      </c>
      <c r="J59" s="347"/>
      <c r="K59" s="347">
        <v>264</v>
      </c>
      <c r="L59" s="348">
        <v>0.94285714285714295</v>
      </c>
      <c r="M59" s="345"/>
      <c r="N59" s="349">
        <v>3</v>
      </c>
      <c r="O59" s="347"/>
      <c r="P59" s="347">
        <v>13</v>
      </c>
      <c r="Q59" s="347"/>
      <c r="R59" s="347">
        <v>16</v>
      </c>
      <c r="S59" s="348">
        <v>5.7142857142857141E-2</v>
      </c>
      <c r="T59" s="345"/>
      <c r="U59" s="351">
        <v>280</v>
      </c>
    </row>
    <row r="60" spans="1:21" ht="22.2" customHeight="1">
      <c r="A60" s="344" t="s">
        <v>252</v>
      </c>
      <c r="B60" s="345"/>
      <c r="C60" s="349">
        <v>168</v>
      </c>
      <c r="D60" s="347">
        <v>-38</v>
      </c>
      <c r="E60" s="348">
        <v>-0.22620000000000001</v>
      </c>
      <c r="F60" s="345"/>
      <c r="G60" s="349">
        <v>44</v>
      </c>
      <c r="H60" s="347"/>
      <c r="I60" s="347">
        <v>84</v>
      </c>
      <c r="J60" s="347"/>
      <c r="K60" s="347">
        <v>128</v>
      </c>
      <c r="L60" s="348">
        <v>0.98461538461538467</v>
      </c>
      <c r="M60" s="345"/>
      <c r="N60" s="349"/>
      <c r="O60" s="347"/>
      <c r="P60" s="347">
        <v>2</v>
      </c>
      <c r="Q60" s="347"/>
      <c r="R60" s="347">
        <v>2</v>
      </c>
      <c r="S60" s="348">
        <v>1.5384615384615385E-2</v>
      </c>
      <c r="T60" s="345"/>
      <c r="U60" s="351">
        <v>130</v>
      </c>
    </row>
    <row r="61" spans="1:21" ht="22.2" customHeight="1">
      <c r="A61" s="344" t="s">
        <v>253</v>
      </c>
      <c r="B61" s="345"/>
      <c r="C61" s="349">
        <v>376</v>
      </c>
      <c r="D61" s="347">
        <v>-6</v>
      </c>
      <c r="E61" s="348">
        <v>-1.6E-2</v>
      </c>
      <c r="F61" s="345"/>
      <c r="G61" s="349">
        <v>138</v>
      </c>
      <c r="H61" s="347"/>
      <c r="I61" s="347">
        <v>227</v>
      </c>
      <c r="J61" s="347"/>
      <c r="K61" s="347">
        <v>365</v>
      </c>
      <c r="L61" s="348">
        <v>0.9864864864864864</v>
      </c>
      <c r="M61" s="345"/>
      <c r="N61" s="349">
        <v>1</v>
      </c>
      <c r="O61" s="347"/>
      <c r="P61" s="347">
        <v>4</v>
      </c>
      <c r="Q61" s="347"/>
      <c r="R61" s="347">
        <v>5</v>
      </c>
      <c r="S61" s="348">
        <v>1.3513513513513513E-2</v>
      </c>
      <c r="T61" s="345"/>
      <c r="U61" s="351">
        <v>370</v>
      </c>
    </row>
    <row r="62" spans="1:21" ht="22.2" customHeight="1">
      <c r="A62" s="344" t="s">
        <v>254</v>
      </c>
      <c r="B62" s="345"/>
      <c r="C62" s="349">
        <v>260</v>
      </c>
      <c r="D62" s="347">
        <v>21</v>
      </c>
      <c r="E62" s="348">
        <v>8.0799999999999997E-2</v>
      </c>
      <c r="F62" s="345"/>
      <c r="G62" s="349"/>
      <c r="H62" s="347">
        <v>89</v>
      </c>
      <c r="I62" s="347"/>
      <c r="J62" s="347">
        <v>79</v>
      </c>
      <c r="K62" s="347">
        <v>168</v>
      </c>
      <c r="L62" s="348">
        <v>0.59786476868327409</v>
      </c>
      <c r="M62" s="345"/>
      <c r="N62" s="349"/>
      <c r="O62" s="347">
        <v>65</v>
      </c>
      <c r="P62" s="347"/>
      <c r="Q62" s="347">
        <v>48</v>
      </c>
      <c r="R62" s="347">
        <v>113</v>
      </c>
      <c r="S62" s="348">
        <v>0.40213523131672596</v>
      </c>
      <c r="T62" s="345"/>
      <c r="U62" s="351">
        <v>281</v>
      </c>
    </row>
    <row r="63" spans="1:21" ht="22.2" customHeight="1">
      <c r="A63" s="344" t="s">
        <v>255</v>
      </c>
      <c r="B63" s="345"/>
      <c r="C63" s="349">
        <v>320</v>
      </c>
      <c r="D63" s="347">
        <v>-109</v>
      </c>
      <c r="E63" s="348">
        <v>-0.34060000000000001</v>
      </c>
      <c r="F63" s="345"/>
      <c r="G63" s="349">
        <v>25</v>
      </c>
      <c r="H63" s="347"/>
      <c r="I63" s="347">
        <v>185</v>
      </c>
      <c r="J63" s="347"/>
      <c r="K63" s="347">
        <v>210</v>
      </c>
      <c r="L63" s="348">
        <v>0.99526066350710907</v>
      </c>
      <c r="M63" s="345"/>
      <c r="N63" s="349"/>
      <c r="O63" s="347"/>
      <c r="P63" s="347">
        <v>1</v>
      </c>
      <c r="Q63" s="347"/>
      <c r="R63" s="347">
        <v>1</v>
      </c>
      <c r="S63" s="348">
        <v>4.7393364928909956E-3</v>
      </c>
      <c r="T63" s="345"/>
      <c r="U63" s="351">
        <v>211</v>
      </c>
    </row>
    <row r="64" spans="1:21" ht="22.2" customHeight="1">
      <c r="A64" s="551"/>
      <c r="B64" s="345"/>
      <c r="C64" s="352"/>
      <c r="D64" s="352"/>
      <c r="E64" s="348"/>
      <c r="F64" s="345"/>
      <c r="G64" s="352"/>
      <c r="H64" s="352"/>
      <c r="I64" s="352"/>
      <c r="J64" s="352"/>
      <c r="K64" s="352"/>
      <c r="L64" s="348"/>
      <c r="M64" s="345"/>
      <c r="N64" s="352"/>
      <c r="O64" s="352"/>
      <c r="P64" s="352"/>
      <c r="Q64" s="352"/>
      <c r="R64" s="352"/>
      <c r="S64" s="348"/>
      <c r="T64" s="345"/>
      <c r="U64" s="352"/>
    </row>
    <row r="65" spans="1:21" ht="22.2" customHeight="1">
      <c r="A65" s="209" t="s">
        <v>102</v>
      </c>
      <c r="B65" s="207"/>
      <c r="C65" s="210">
        <v>27718</v>
      </c>
      <c r="D65" s="214">
        <v>-1976</v>
      </c>
      <c r="E65" s="212">
        <v>-7.1300000000000002E-2</v>
      </c>
      <c r="F65" s="207"/>
      <c r="G65" s="210">
        <v>5914</v>
      </c>
      <c r="H65" s="211">
        <v>498</v>
      </c>
      <c r="I65" s="214">
        <v>15844</v>
      </c>
      <c r="J65" s="211">
        <v>788</v>
      </c>
      <c r="K65" s="214">
        <v>23044</v>
      </c>
      <c r="L65" s="212">
        <v>0.89519073887032863</v>
      </c>
      <c r="M65" s="207"/>
      <c r="N65" s="213">
        <v>467</v>
      </c>
      <c r="O65" s="211">
        <v>70</v>
      </c>
      <c r="P65" s="214">
        <v>2056</v>
      </c>
      <c r="Q65" s="211">
        <v>105</v>
      </c>
      <c r="R65" s="214">
        <v>2698</v>
      </c>
      <c r="S65" s="212">
        <v>0.10480926112967136</v>
      </c>
      <c r="T65" s="207"/>
      <c r="U65" s="215">
        <v>25742</v>
      </c>
    </row>
    <row r="66" spans="1:21" ht="22.2" customHeight="1">
      <c r="A66" s="338"/>
      <c r="B66" s="339"/>
      <c r="C66" s="340"/>
      <c r="D66" s="341"/>
      <c r="E66" s="342"/>
      <c r="F66" s="339"/>
      <c r="G66" s="340"/>
      <c r="H66" s="341"/>
      <c r="I66" s="341"/>
      <c r="J66" s="341"/>
      <c r="K66" s="341"/>
      <c r="L66" s="343"/>
      <c r="M66" s="339"/>
      <c r="N66" s="340"/>
      <c r="O66" s="341"/>
      <c r="P66" s="341"/>
      <c r="Q66" s="341"/>
      <c r="R66" s="341"/>
      <c r="S66" s="343"/>
      <c r="T66" s="339"/>
      <c r="U66" s="338"/>
    </row>
    <row r="67" spans="1:21" ht="22.2" customHeight="1">
      <c r="A67" s="344" t="s">
        <v>266</v>
      </c>
      <c r="B67" s="345"/>
      <c r="C67" s="346">
        <v>2051</v>
      </c>
      <c r="D67" s="347">
        <v>450</v>
      </c>
      <c r="E67" s="348">
        <v>0.21940000000000001</v>
      </c>
      <c r="F67" s="345"/>
      <c r="G67" s="349">
        <v>48</v>
      </c>
      <c r="H67" s="347"/>
      <c r="I67" s="350">
        <v>2147</v>
      </c>
      <c r="J67" s="347"/>
      <c r="K67" s="350">
        <v>2195</v>
      </c>
      <c r="L67" s="348">
        <v>0.87764894042383046</v>
      </c>
      <c r="M67" s="345"/>
      <c r="N67" s="349">
        <v>1</v>
      </c>
      <c r="O67" s="347"/>
      <c r="P67" s="347">
        <v>305</v>
      </c>
      <c r="Q67" s="347"/>
      <c r="R67" s="347">
        <v>306</v>
      </c>
      <c r="S67" s="348">
        <v>0.12235105957616954</v>
      </c>
      <c r="T67" s="345"/>
      <c r="U67" s="164">
        <v>2501</v>
      </c>
    </row>
    <row r="68" spans="1:21" ht="22.2" customHeight="1">
      <c r="A68" s="344" t="s">
        <v>267</v>
      </c>
      <c r="B68" s="345"/>
      <c r="C68" s="349">
        <v>336</v>
      </c>
      <c r="D68" s="347">
        <v>-282</v>
      </c>
      <c r="E68" s="348">
        <v>-0.83930000000000005</v>
      </c>
      <c r="F68" s="345"/>
      <c r="G68" s="349">
        <v>1</v>
      </c>
      <c r="H68" s="347"/>
      <c r="I68" s="347">
        <v>52</v>
      </c>
      <c r="J68" s="347"/>
      <c r="K68" s="347">
        <v>53</v>
      </c>
      <c r="L68" s="348">
        <v>0.98148148148148151</v>
      </c>
      <c r="M68" s="345"/>
      <c r="N68" s="349"/>
      <c r="O68" s="347"/>
      <c r="P68" s="347">
        <v>1</v>
      </c>
      <c r="Q68" s="347"/>
      <c r="R68" s="347">
        <v>1</v>
      </c>
      <c r="S68" s="348">
        <v>1.8518518518518517E-2</v>
      </c>
      <c r="T68" s="345"/>
      <c r="U68" s="351">
        <v>54</v>
      </c>
    </row>
    <row r="69" spans="1:21" ht="22.2" customHeight="1">
      <c r="A69" s="344" t="s">
        <v>268</v>
      </c>
      <c r="B69" s="345"/>
      <c r="C69" s="349">
        <v>448</v>
      </c>
      <c r="D69" s="347">
        <v>-186</v>
      </c>
      <c r="E69" s="348">
        <v>-0.41520000000000001</v>
      </c>
      <c r="F69" s="345"/>
      <c r="G69" s="349">
        <v>114</v>
      </c>
      <c r="H69" s="347"/>
      <c r="I69" s="347">
        <v>137</v>
      </c>
      <c r="J69" s="347"/>
      <c r="K69" s="347">
        <v>251</v>
      </c>
      <c r="L69" s="348">
        <v>0.9580152671755725</v>
      </c>
      <c r="M69" s="345"/>
      <c r="N69" s="349">
        <v>2</v>
      </c>
      <c r="O69" s="347"/>
      <c r="P69" s="347">
        <v>9</v>
      </c>
      <c r="Q69" s="347"/>
      <c r="R69" s="347">
        <v>11</v>
      </c>
      <c r="S69" s="348">
        <v>4.1984732824427481E-2</v>
      </c>
      <c r="T69" s="345"/>
      <c r="U69" s="351">
        <v>262</v>
      </c>
    </row>
    <row r="70" spans="1:21" ht="22.2" customHeight="1">
      <c r="A70" s="344" t="s">
        <v>269</v>
      </c>
      <c r="B70" s="345"/>
      <c r="C70" s="349">
        <v>422</v>
      </c>
      <c r="D70" s="347">
        <v>-309</v>
      </c>
      <c r="E70" s="348">
        <v>-0.73219999999999996</v>
      </c>
      <c r="F70" s="345"/>
      <c r="G70" s="349"/>
      <c r="H70" s="347"/>
      <c r="I70" s="347">
        <v>110</v>
      </c>
      <c r="J70" s="347"/>
      <c r="K70" s="347">
        <v>110</v>
      </c>
      <c r="L70" s="348">
        <v>0.97345132743362828</v>
      </c>
      <c r="M70" s="345"/>
      <c r="N70" s="349"/>
      <c r="O70" s="347"/>
      <c r="P70" s="347">
        <v>3</v>
      </c>
      <c r="Q70" s="347"/>
      <c r="R70" s="347">
        <v>3</v>
      </c>
      <c r="S70" s="348">
        <v>2.6548672566371681E-2</v>
      </c>
      <c r="T70" s="345"/>
      <c r="U70" s="351">
        <v>113</v>
      </c>
    </row>
    <row r="71" spans="1:21" ht="22.2" customHeight="1">
      <c r="A71" s="344" t="s">
        <v>270</v>
      </c>
      <c r="B71" s="345"/>
      <c r="C71" s="346">
        <v>6092</v>
      </c>
      <c r="D71" s="347">
        <v>706</v>
      </c>
      <c r="E71" s="348">
        <v>0.1159</v>
      </c>
      <c r="F71" s="345"/>
      <c r="G71" s="346">
        <v>1999</v>
      </c>
      <c r="H71" s="347"/>
      <c r="I71" s="350">
        <v>4116</v>
      </c>
      <c r="J71" s="347"/>
      <c r="K71" s="350">
        <v>6115</v>
      </c>
      <c r="L71" s="348">
        <v>0.899529273315681</v>
      </c>
      <c r="M71" s="345"/>
      <c r="N71" s="349">
        <v>192</v>
      </c>
      <c r="O71" s="347"/>
      <c r="P71" s="347">
        <v>491</v>
      </c>
      <c r="Q71" s="347"/>
      <c r="R71" s="347">
        <v>683</v>
      </c>
      <c r="S71" s="348">
        <v>0.10047072668431892</v>
      </c>
      <c r="T71" s="345"/>
      <c r="U71" s="164">
        <v>6798</v>
      </c>
    </row>
    <row r="72" spans="1:21" ht="22.2" customHeight="1">
      <c r="A72" s="344" t="s">
        <v>271</v>
      </c>
      <c r="B72" s="345"/>
      <c r="C72" s="346">
        <v>6208</v>
      </c>
      <c r="D72" s="350">
        <v>1845</v>
      </c>
      <c r="E72" s="348">
        <v>0.29720000000000002</v>
      </c>
      <c r="F72" s="345"/>
      <c r="G72" s="346">
        <v>2499</v>
      </c>
      <c r="H72" s="347"/>
      <c r="I72" s="350">
        <v>4882</v>
      </c>
      <c r="J72" s="347"/>
      <c r="K72" s="350">
        <v>7381</v>
      </c>
      <c r="L72" s="348">
        <v>0.91655283745188132</v>
      </c>
      <c r="M72" s="345"/>
      <c r="N72" s="349">
        <v>126</v>
      </c>
      <c r="O72" s="347"/>
      <c r="P72" s="347">
        <v>546</v>
      </c>
      <c r="Q72" s="347"/>
      <c r="R72" s="347">
        <v>672</v>
      </c>
      <c r="S72" s="348">
        <v>8.3447162548118708E-2</v>
      </c>
      <c r="T72" s="345"/>
      <c r="U72" s="164">
        <v>8053</v>
      </c>
    </row>
    <row r="73" spans="1:21" ht="22.2" customHeight="1">
      <c r="A73" s="344" t="s">
        <v>272</v>
      </c>
      <c r="B73" s="345"/>
      <c r="C73" s="346">
        <v>5319</v>
      </c>
      <c r="D73" s="350">
        <v>-1267</v>
      </c>
      <c r="E73" s="348">
        <v>-0.2382</v>
      </c>
      <c r="F73" s="345"/>
      <c r="G73" s="346">
        <v>1209</v>
      </c>
      <c r="H73" s="347"/>
      <c r="I73" s="350">
        <v>2373</v>
      </c>
      <c r="J73" s="347"/>
      <c r="K73" s="350">
        <v>3582</v>
      </c>
      <c r="L73" s="348">
        <v>0.88400789733464957</v>
      </c>
      <c r="M73" s="345"/>
      <c r="N73" s="349">
        <v>138</v>
      </c>
      <c r="O73" s="347"/>
      <c r="P73" s="347">
        <v>332</v>
      </c>
      <c r="Q73" s="347"/>
      <c r="R73" s="347">
        <v>470</v>
      </c>
      <c r="S73" s="348">
        <v>0.11599210266535044</v>
      </c>
      <c r="T73" s="345"/>
      <c r="U73" s="164">
        <v>4052</v>
      </c>
    </row>
    <row r="74" spans="1:21" ht="22.2" customHeight="1">
      <c r="A74" s="344" t="s">
        <v>273</v>
      </c>
      <c r="B74" s="345"/>
      <c r="C74" s="346">
        <v>3223</v>
      </c>
      <c r="D74" s="350">
        <v>-2020</v>
      </c>
      <c r="E74" s="348">
        <v>-0.62670000000000003</v>
      </c>
      <c r="F74" s="345"/>
      <c r="G74" s="349">
        <v>22</v>
      </c>
      <c r="H74" s="347"/>
      <c r="I74" s="350">
        <v>1000</v>
      </c>
      <c r="J74" s="347"/>
      <c r="K74" s="350">
        <v>1022</v>
      </c>
      <c r="L74" s="348">
        <v>0.84954280964256024</v>
      </c>
      <c r="M74" s="345"/>
      <c r="N74" s="349">
        <v>5</v>
      </c>
      <c r="O74" s="347"/>
      <c r="P74" s="347">
        <v>176</v>
      </c>
      <c r="Q74" s="347"/>
      <c r="R74" s="347">
        <v>181</v>
      </c>
      <c r="S74" s="348">
        <v>0.15045719035743974</v>
      </c>
      <c r="T74" s="345"/>
      <c r="U74" s="164">
        <v>1203</v>
      </c>
    </row>
    <row r="75" spans="1:21" ht="22.2" customHeight="1">
      <c r="A75" s="344" t="s">
        <v>274</v>
      </c>
      <c r="B75" s="345"/>
      <c r="C75" s="346">
        <v>1581</v>
      </c>
      <c r="D75" s="347">
        <v>-270</v>
      </c>
      <c r="E75" s="348">
        <v>-0.17080000000000001</v>
      </c>
      <c r="F75" s="345"/>
      <c r="G75" s="349"/>
      <c r="H75" s="347">
        <v>473</v>
      </c>
      <c r="I75" s="347"/>
      <c r="J75" s="347">
        <v>682</v>
      </c>
      <c r="K75" s="350">
        <v>1155</v>
      </c>
      <c r="L75" s="348">
        <v>0.8810068649885584</v>
      </c>
      <c r="M75" s="345"/>
      <c r="N75" s="349"/>
      <c r="O75" s="347">
        <v>65</v>
      </c>
      <c r="P75" s="347"/>
      <c r="Q75" s="347">
        <v>91</v>
      </c>
      <c r="R75" s="347">
        <v>156</v>
      </c>
      <c r="S75" s="348">
        <v>0.11899313501144165</v>
      </c>
      <c r="T75" s="345"/>
      <c r="U75" s="164">
        <v>1311</v>
      </c>
    </row>
    <row r="76" spans="1:21" ht="22.2" customHeight="1">
      <c r="A76" s="344" t="s">
        <v>275</v>
      </c>
      <c r="B76" s="345"/>
      <c r="C76" s="349">
        <v>415</v>
      </c>
      <c r="D76" s="347">
        <v>-265</v>
      </c>
      <c r="E76" s="348">
        <v>-0.63859999999999995</v>
      </c>
      <c r="F76" s="345"/>
      <c r="G76" s="349"/>
      <c r="H76" s="347">
        <v>25</v>
      </c>
      <c r="I76" s="347"/>
      <c r="J76" s="347">
        <v>106</v>
      </c>
      <c r="K76" s="347">
        <v>131</v>
      </c>
      <c r="L76" s="348">
        <v>0.87333333333333329</v>
      </c>
      <c r="M76" s="345"/>
      <c r="N76" s="349"/>
      <c r="O76" s="347">
        <v>5</v>
      </c>
      <c r="P76" s="347"/>
      <c r="Q76" s="347">
        <v>14</v>
      </c>
      <c r="R76" s="347">
        <v>19</v>
      </c>
      <c r="S76" s="348">
        <v>0.12666666666666665</v>
      </c>
      <c r="T76" s="345"/>
      <c r="U76" s="351">
        <v>150</v>
      </c>
    </row>
    <row r="77" spans="1:21" ht="22.2" customHeight="1">
      <c r="A77" s="344" t="s">
        <v>276</v>
      </c>
      <c r="B77" s="345"/>
      <c r="C77" s="349">
        <v>87</v>
      </c>
      <c r="D77" s="347">
        <v>-62</v>
      </c>
      <c r="E77" s="348">
        <v>-0.71260000000000001</v>
      </c>
      <c r="F77" s="345"/>
      <c r="G77" s="349">
        <v>1</v>
      </c>
      <c r="H77" s="347"/>
      <c r="I77" s="347">
        <v>24</v>
      </c>
      <c r="J77" s="347"/>
      <c r="K77" s="347">
        <v>25</v>
      </c>
      <c r="L77" s="348">
        <v>1</v>
      </c>
      <c r="M77" s="345"/>
      <c r="N77" s="349"/>
      <c r="O77" s="347"/>
      <c r="P77" s="347"/>
      <c r="Q77" s="347"/>
      <c r="R77" s="347">
        <v>0</v>
      </c>
      <c r="S77" s="348">
        <v>0</v>
      </c>
      <c r="T77" s="345"/>
      <c r="U77" s="351">
        <v>25</v>
      </c>
    </row>
    <row r="78" spans="1:21" ht="22.2" customHeight="1">
      <c r="A78" s="344" t="s">
        <v>277</v>
      </c>
      <c r="B78" s="345"/>
      <c r="C78" s="349">
        <v>768</v>
      </c>
      <c r="D78" s="347">
        <v>-149</v>
      </c>
      <c r="E78" s="348">
        <v>-0.19400000000000001</v>
      </c>
      <c r="F78" s="345"/>
      <c r="G78" s="349">
        <v>5</v>
      </c>
      <c r="H78" s="347"/>
      <c r="I78" s="347">
        <v>514</v>
      </c>
      <c r="J78" s="347"/>
      <c r="K78" s="347">
        <v>519</v>
      </c>
      <c r="L78" s="348">
        <v>0.83844911147011303</v>
      </c>
      <c r="M78" s="345"/>
      <c r="N78" s="349">
        <v>3</v>
      </c>
      <c r="O78" s="347"/>
      <c r="P78" s="347">
        <v>97</v>
      </c>
      <c r="Q78" s="347"/>
      <c r="R78" s="347">
        <v>100</v>
      </c>
      <c r="S78" s="348">
        <v>0.16155088852988692</v>
      </c>
      <c r="T78" s="345"/>
      <c r="U78" s="351">
        <v>619</v>
      </c>
    </row>
    <row r="79" spans="1:21" ht="22.2" customHeight="1">
      <c r="A79" s="344" t="s">
        <v>278</v>
      </c>
      <c r="B79" s="345"/>
      <c r="C79" s="349">
        <v>768</v>
      </c>
      <c r="D79" s="347">
        <v>-167</v>
      </c>
      <c r="E79" s="348">
        <v>-0.21740000000000001</v>
      </c>
      <c r="F79" s="345"/>
      <c r="G79" s="349">
        <v>16</v>
      </c>
      <c r="H79" s="347"/>
      <c r="I79" s="347">
        <v>489</v>
      </c>
      <c r="J79" s="347"/>
      <c r="K79" s="347">
        <v>505</v>
      </c>
      <c r="L79" s="348">
        <v>0.84026622296173048</v>
      </c>
      <c r="M79" s="345"/>
      <c r="N79" s="349"/>
      <c r="O79" s="347"/>
      <c r="P79" s="347">
        <v>96</v>
      </c>
      <c r="Q79" s="347"/>
      <c r="R79" s="347">
        <v>96</v>
      </c>
      <c r="S79" s="348">
        <v>0.15973377703826955</v>
      </c>
      <c r="T79" s="345"/>
      <c r="U79" s="351">
        <v>601</v>
      </c>
    </row>
    <row r="80" spans="1:21" ht="22.2" customHeight="1">
      <c r="A80" s="338"/>
      <c r="B80" s="339"/>
      <c r="C80" s="340"/>
      <c r="D80" s="341"/>
      <c r="E80" s="342"/>
      <c r="F80" s="339"/>
      <c r="G80" s="340"/>
      <c r="H80" s="341"/>
      <c r="I80" s="341"/>
      <c r="J80" s="341"/>
      <c r="K80" s="341"/>
      <c r="L80" s="343"/>
      <c r="M80" s="339"/>
      <c r="N80" s="340"/>
      <c r="O80" s="341"/>
      <c r="P80" s="341"/>
      <c r="Q80" s="341"/>
      <c r="R80" s="341"/>
      <c r="S80" s="343"/>
      <c r="T80" s="339"/>
      <c r="U80" s="338"/>
    </row>
    <row r="81" spans="1:21" ht="22.2" customHeight="1">
      <c r="A81" s="209" t="s">
        <v>98</v>
      </c>
      <c r="B81" s="207"/>
      <c r="C81" s="210">
        <v>2940</v>
      </c>
      <c r="D81" s="214">
        <v>1417</v>
      </c>
      <c r="E81" s="212">
        <v>0.48199999999999998</v>
      </c>
      <c r="F81" s="207"/>
      <c r="G81" s="210">
        <v>2171</v>
      </c>
      <c r="H81" s="211">
        <v>129</v>
      </c>
      <c r="I81" s="214">
        <v>1933</v>
      </c>
      <c r="J81" s="211">
        <v>101</v>
      </c>
      <c r="K81" s="214">
        <v>4334</v>
      </c>
      <c r="L81" s="212">
        <v>0.99472113839798026</v>
      </c>
      <c r="M81" s="207"/>
      <c r="N81" s="213">
        <v>5</v>
      </c>
      <c r="O81" s="211"/>
      <c r="P81" s="211">
        <v>15</v>
      </c>
      <c r="Q81" s="211">
        <v>3</v>
      </c>
      <c r="R81" s="211">
        <v>23</v>
      </c>
      <c r="S81" s="212">
        <v>5.2788616020197389E-3</v>
      </c>
      <c r="T81" s="207"/>
      <c r="U81" s="215">
        <v>4357</v>
      </c>
    </row>
    <row r="82" spans="1:21" ht="22.2" customHeight="1">
      <c r="A82" s="338"/>
      <c r="B82" s="339"/>
      <c r="C82" s="340"/>
      <c r="D82" s="341"/>
      <c r="E82" s="342"/>
      <c r="F82" s="339"/>
      <c r="G82" s="340"/>
      <c r="H82" s="341"/>
      <c r="I82" s="341"/>
      <c r="J82" s="341"/>
      <c r="K82" s="341"/>
      <c r="L82" s="343"/>
      <c r="M82" s="339"/>
      <c r="N82" s="340"/>
      <c r="O82" s="341"/>
      <c r="P82" s="341"/>
      <c r="Q82" s="341"/>
      <c r="R82" s="341"/>
      <c r="S82" s="343"/>
      <c r="T82" s="339"/>
      <c r="U82" s="338"/>
    </row>
    <row r="83" spans="1:21" ht="22.2" customHeight="1">
      <c r="A83" s="344" t="s">
        <v>256</v>
      </c>
      <c r="B83" s="345"/>
      <c r="C83" s="349">
        <v>906</v>
      </c>
      <c r="D83" s="347">
        <v>254</v>
      </c>
      <c r="E83" s="348">
        <v>0.28039999999999998</v>
      </c>
      <c r="F83" s="345"/>
      <c r="G83" s="349">
        <v>622</v>
      </c>
      <c r="H83" s="347"/>
      <c r="I83" s="347">
        <v>534</v>
      </c>
      <c r="J83" s="347"/>
      <c r="K83" s="350">
        <v>1156</v>
      </c>
      <c r="L83" s="348">
        <v>0.99655172413793114</v>
      </c>
      <c r="M83" s="345"/>
      <c r="N83" s="349">
        <v>1</v>
      </c>
      <c r="O83" s="347"/>
      <c r="P83" s="347">
        <v>3</v>
      </c>
      <c r="Q83" s="347"/>
      <c r="R83" s="347">
        <v>4</v>
      </c>
      <c r="S83" s="348">
        <v>3.4482758620689659E-3</v>
      </c>
      <c r="T83" s="345"/>
      <c r="U83" s="164">
        <v>1160</v>
      </c>
    </row>
    <row r="84" spans="1:21" ht="22.2" customHeight="1">
      <c r="A84" s="344" t="s">
        <v>257</v>
      </c>
      <c r="B84" s="345"/>
      <c r="C84" s="349">
        <v>750</v>
      </c>
      <c r="D84" s="347">
        <v>441</v>
      </c>
      <c r="E84" s="348">
        <v>0.58799999999999997</v>
      </c>
      <c r="F84" s="345"/>
      <c r="G84" s="349">
        <v>597</v>
      </c>
      <c r="H84" s="347"/>
      <c r="I84" s="347">
        <v>587</v>
      </c>
      <c r="J84" s="347"/>
      <c r="K84" s="350">
        <v>1184</v>
      </c>
      <c r="L84" s="348">
        <v>0.99412258606213266</v>
      </c>
      <c r="M84" s="345"/>
      <c r="N84" s="349">
        <v>3</v>
      </c>
      <c r="O84" s="347"/>
      <c r="P84" s="347">
        <v>4</v>
      </c>
      <c r="Q84" s="347"/>
      <c r="R84" s="347">
        <v>7</v>
      </c>
      <c r="S84" s="348">
        <v>5.8774139378673382E-3</v>
      </c>
      <c r="T84" s="345"/>
      <c r="U84" s="164">
        <v>1191</v>
      </c>
    </row>
    <row r="85" spans="1:21" ht="22.2" customHeight="1">
      <c r="A85" s="344" t="s">
        <v>258</v>
      </c>
      <c r="B85" s="345"/>
      <c r="C85" s="349">
        <v>60</v>
      </c>
      <c r="D85" s="347">
        <v>2</v>
      </c>
      <c r="E85" s="348">
        <v>3.3300000000000003E-2</v>
      </c>
      <c r="F85" s="345"/>
      <c r="G85" s="349"/>
      <c r="H85" s="347">
        <v>27</v>
      </c>
      <c r="I85" s="347"/>
      <c r="J85" s="347">
        <v>35</v>
      </c>
      <c r="K85" s="347">
        <v>62</v>
      </c>
      <c r="L85" s="348">
        <v>1</v>
      </c>
      <c r="M85" s="345"/>
      <c r="N85" s="349"/>
      <c r="O85" s="347"/>
      <c r="P85" s="347"/>
      <c r="Q85" s="347"/>
      <c r="R85" s="347">
        <v>0</v>
      </c>
      <c r="S85" s="348">
        <v>0</v>
      </c>
      <c r="T85" s="345"/>
      <c r="U85" s="351">
        <v>62</v>
      </c>
    </row>
    <row r="86" spans="1:21" ht="22.2" customHeight="1">
      <c r="A86" s="344" t="s">
        <v>259</v>
      </c>
      <c r="B86" s="345"/>
      <c r="C86" s="346">
        <v>1020</v>
      </c>
      <c r="D86" s="347">
        <v>753</v>
      </c>
      <c r="E86" s="348">
        <v>0.73819999999999997</v>
      </c>
      <c r="F86" s="345"/>
      <c r="G86" s="349">
        <v>952</v>
      </c>
      <c r="H86" s="347"/>
      <c r="I86" s="347">
        <v>812</v>
      </c>
      <c r="J86" s="347"/>
      <c r="K86" s="350">
        <v>1764</v>
      </c>
      <c r="L86" s="348">
        <v>0.99492385786802029</v>
      </c>
      <c r="M86" s="345"/>
      <c r="N86" s="349">
        <v>1</v>
      </c>
      <c r="O86" s="347"/>
      <c r="P86" s="347">
        <v>8</v>
      </c>
      <c r="Q86" s="347"/>
      <c r="R86" s="347">
        <v>9</v>
      </c>
      <c r="S86" s="348">
        <v>5.076142131979695E-3</v>
      </c>
      <c r="T86" s="345"/>
      <c r="U86" s="164">
        <v>1773</v>
      </c>
    </row>
    <row r="87" spans="1:21" ht="22.2" customHeight="1">
      <c r="A87" s="344" t="s">
        <v>260</v>
      </c>
      <c r="B87" s="345"/>
      <c r="C87" s="349">
        <v>84</v>
      </c>
      <c r="D87" s="347">
        <v>-33</v>
      </c>
      <c r="E87" s="348">
        <v>-0.39290000000000003</v>
      </c>
      <c r="F87" s="345"/>
      <c r="G87" s="349"/>
      <c r="H87" s="347">
        <v>13</v>
      </c>
      <c r="I87" s="347"/>
      <c r="J87" s="347">
        <v>35</v>
      </c>
      <c r="K87" s="347">
        <v>48</v>
      </c>
      <c r="L87" s="348">
        <v>0.94117647058823539</v>
      </c>
      <c r="M87" s="345"/>
      <c r="N87" s="349"/>
      <c r="O87" s="347"/>
      <c r="P87" s="347"/>
      <c r="Q87" s="347">
        <v>3</v>
      </c>
      <c r="R87" s="347">
        <v>3</v>
      </c>
      <c r="S87" s="348">
        <v>5.8823529411764712E-2</v>
      </c>
      <c r="T87" s="345"/>
      <c r="U87" s="351">
        <v>51</v>
      </c>
    </row>
    <row r="88" spans="1:21" ht="22.2" customHeight="1">
      <c r="A88" s="344" t="s">
        <v>261</v>
      </c>
      <c r="B88" s="345"/>
      <c r="C88" s="349">
        <v>120</v>
      </c>
      <c r="D88" s="347">
        <v>0</v>
      </c>
      <c r="E88" s="348">
        <v>0</v>
      </c>
      <c r="F88" s="345"/>
      <c r="G88" s="349"/>
      <c r="H88" s="347">
        <v>89</v>
      </c>
      <c r="I88" s="347"/>
      <c r="J88" s="347">
        <v>31</v>
      </c>
      <c r="K88" s="347">
        <v>120</v>
      </c>
      <c r="L88" s="348">
        <v>1</v>
      </c>
      <c r="M88" s="345"/>
      <c r="N88" s="349"/>
      <c r="O88" s="347"/>
      <c r="P88" s="347"/>
      <c r="Q88" s="347"/>
      <c r="R88" s="347">
        <v>0</v>
      </c>
      <c r="S88" s="348">
        <v>0</v>
      </c>
      <c r="T88" s="345"/>
      <c r="U88" s="351">
        <v>120</v>
      </c>
    </row>
    <row r="89" spans="1:21" ht="22.2" customHeight="1">
      <c r="A89" s="338"/>
      <c r="B89" s="339"/>
      <c r="C89" s="340"/>
      <c r="D89" s="341"/>
      <c r="E89" s="342"/>
      <c r="F89" s="339"/>
      <c r="G89" s="340"/>
      <c r="H89" s="341"/>
      <c r="I89" s="341"/>
      <c r="J89" s="341"/>
      <c r="K89" s="341"/>
      <c r="L89" s="343"/>
      <c r="M89" s="339"/>
      <c r="N89" s="340"/>
      <c r="O89" s="341"/>
      <c r="P89" s="341"/>
      <c r="Q89" s="341"/>
      <c r="R89" s="341"/>
      <c r="S89" s="343"/>
      <c r="T89" s="339"/>
      <c r="U89" s="338"/>
    </row>
    <row r="90" spans="1:21" ht="22.2" customHeight="1">
      <c r="A90" s="209" t="s">
        <v>99</v>
      </c>
      <c r="B90" s="207"/>
      <c r="C90" s="210">
        <v>3573</v>
      </c>
      <c r="D90" s="214">
        <v>-2280</v>
      </c>
      <c r="E90" s="212">
        <v>-0.6381</v>
      </c>
      <c r="F90" s="207"/>
      <c r="G90" s="213">
        <v>330</v>
      </c>
      <c r="H90" s="211">
        <v>11</v>
      </c>
      <c r="I90" s="211">
        <v>533</v>
      </c>
      <c r="J90" s="211">
        <v>16</v>
      </c>
      <c r="K90" s="211">
        <v>890</v>
      </c>
      <c r="L90" s="212">
        <v>0.68832173240525907</v>
      </c>
      <c r="M90" s="207"/>
      <c r="N90" s="213">
        <v>185</v>
      </c>
      <c r="O90" s="211">
        <v>23</v>
      </c>
      <c r="P90" s="211">
        <v>185</v>
      </c>
      <c r="Q90" s="211">
        <v>10</v>
      </c>
      <c r="R90" s="211">
        <v>403</v>
      </c>
      <c r="S90" s="212">
        <v>0.31167826759474093</v>
      </c>
      <c r="T90" s="207"/>
      <c r="U90" s="215">
        <v>1293</v>
      </c>
    </row>
    <row r="91" spans="1:21" ht="22.2" customHeight="1">
      <c r="A91" s="338"/>
      <c r="B91" s="339"/>
      <c r="C91" s="340"/>
      <c r="D91" s="341"/>
      <c r="E91" s="342"/>
      <c r="F91" s="339"/>
      <c r="G91" s="340"/>
      <c r="H91" s="341"/>
      <c r="I91" s="341"/>
      <c r="J91" s="341"/>
      <c r="K91" s="341"/>
      <c r="L91" s="343"/>
      <c r="M91" s="339"/>
      <c r="N91" s="340"/>
      <c r="O91" s="341"/>
      <c r="P91" s="341"/>
      <c r="Q91" s="341"/>
      <c r="R91" s="341"/>
      <c r="S91" s="343"/>
      <c r="T91" s="339"/>
      <c r="U91" s="338"/>
    </row>
    <row r="92" spans="1:21" ht="22.2" customHeight="1">
      <c r="A92" s="344" t="s">
        <v>262</v>
      </c>
      <c r="B92" s="345"/>
      <c r="C92" s="349">
        <v>108</v>
      </c>
      <c r="D92" s="347">
        <v>-57</v>
      </c>
      <c r="E92" s="348">
        <v>-0.52780000000000005</v>
      </c>
      <c r="F92" s="345"/>
      <c r="G92" s="349">
        <v>51</v>
      </c>
      <c r="H92" s="347"/>
      <c r="I92" s="347"/>
      <c r="J92" s="347"/>
      <c r="K92" s="347">
        <v>51</v>
      </c>
      <c r="L92" s="348">
        <v>1</v>
      </c>
      <c r="M92" s="345"/>
      <c r="N92" s="349"/>
      <c r="O92" s="347"/>
      <c r="P92" s="347"/>
      <c r="Q92" s="347"/>
      <c r="R92" s="347">
        <v>0</v>
      </c>
      <c r="S92" s="348">
        <v>0</v>
      </c>
      <c r="T92" s="345"/>
      <c r="U92" s="351">
        <v>51</v>
      </c>
    </row>
    <row r="93" spans="1:21" ht="22.2" customHeight="1">
      <c r="A93" s="344" t="s">
        <v>263</v>
      </c>
      <c r="B93" s="345"/>
      <c r="C93" s="346">
        <v>2484</v>
      </c>
      <c r="D93" s="350">
        <v>-1624</v>
      </c>
      <c r="E93" s="348">
        <v>-0.65380000000000005</v>
      </c>
      <c r="F93" s="345"/>
      <c r="G93" s="349">
        <v>201</v>
      </c>
      <c r="H93" s="347"/>
      <c r="I93" s="347">
        <v>382</v>
      </c>
      <c r="J93" s="347"/>
      <c r="K93" s="347">
        <v>583</v>
      </c>
      <c r="L93" s="348">
        <v>0.6779069767441861</v>
      </c>
      <c r="M93" s="345"/>
      <c r="N93" s="349">
        <v>157</v>
      </c>
      <c r="O93" s="347"/>
      <c r="P93" s="347">
        <v>120</v>
      </c>
      <c r="Q93" s="347"/>
      <c r="R93" s="347">
        <v>277</v>
      </c>
      <c r="S93" s="348">
        <v>0.32209302325581396</v>
      </c>
      <c r="T93" s="345"/>
      <c r="U93" s="351">
        <v>860</v>
      </c>
    </row>
    <row r="94" spans="1:21" ht="22.2" customHeight="1">
      <c r="A94" s="344" t="s">
        <v>264</v>
      </c>
      <c r="B94" s="345"/>
      <c r="C94" s="349">
        <v>775</v>
      </c>
      <c r="D94" s="347">
        <v>-453</v>
      </c>
      <c r="E94" s="348">
        <v>-0.58450000000000002</v>
      </c>
      <c r="F94" s="345"/>
      <c r="G94" s="349">
        <v>78</v>
      </c>
      <c r="H94" s="347"/>
      <c r="I94" s="347">
        <v>151</v>
      </c>
      <c r="J94" s="347"/>
      <c r="K94" s="347">
        <v>229</v>
      </c>
      <c r="L94" s="348">
        <v>0.71118012422360255</v>
      </c>
      <c r="M94" s="345"/>
      <c r="N94" s="349">
        <v>28</v>
      </c>
      <c r="O94" s="347"/>
      <c r="P94" s="347">
        <v>65</v>
      </c>
      <c r="Q94" s="347"/>
      <c r="R94" s="347">
        <v>93</v>
      </c>
      <c r="S94" s="348">
        <v>0.28881987577639751</v>
      </c>
      <c r="T94" s="345"/>
      <c r="U94" s="351">
        <v>322</v>
      </c>
    </row>
    <row r="95" spans="1:21" ht="22.2" customHeight="1">
      <c r="A95" s="344" t="s">
        <v>265</v>
      </c>
      <c r="B95" s="345"/>
      <c r="C95" s="349">
        <v>206</v>
      </c>
      <c r="D95" s="347">
        <v>-146</v>
      </c>
      <c r="E95" s="348">
        <v>-0.7087</v>
      </c>
      <c r="F95" s="345"/>
      <c r="G95" s="349"/>
      <c r="H95" s="347">
        <v>11</v>
      </c>
      <c r="I95" s="347"/>
      <c r="J95" s="347">
        <v>16</v>
      </c>
      <c r="K95" s="347">
        <v>27</v>
      </c>
      <c r="L95" s="348">
        <v>0.45</v>
      </c>
      <c r="M95" s="345"/>
      <c r="N95" s="349"/>
      <c r="O95" s="347">
        <v>23</v>
      </c>
      <c r="P95" s="347"/>
      <c r="Q95" s="347">
        <v>10</v>
      </c>
      <c r="R95" s="347">
        <v>33</v>
      </c>
      <c r="S95" s="348">
        <v>0.55000000000000004</v>
      </c>
      <c r="T95" s="345"/>
      <c r="U95" s="351">
        <v>60</v>
      </c>
    </row>
    <row r="96" spans="1:21" ht="22.2" customHeight="1">
      <c r="A96" s="338"/>
      <c r="B96" s="339"/>
      <c r="C96" s="340"/>
      <c r="D96" s="341"/>
      <c r="E96" s="342"/>
      <c r="F96" s="339"/>
      <c r="G96" s="340"/>
      <c r="H96" s="341"/>
      <c r="I96" s="341"/>
      <c r="J96" s="341"/>
      <c r="K96" s="341"/>
      <c r="L96" s="343"/>
      <c r="M96" s="339"/>
      <c r="N96" s="340"/>
      <c r="O96" s="341"/>
      <c r="P96" s="341"/>
      <c r="Q96" s="341"/>
      <c r="R96" s="341"/>
      <c r="S96" s="343"/>
      <c r="T96" s="339"/>
      <c r="U96" s="338"/>
    </row>
    <row r="97" spans="1:21" ht="22.2" customHeight="1">
      <c r="A97" s="209" t="s">
        <v>103</v>
      </c>
      <c r="B97" s="207"/>
      <c r="C97" s="210">
        <v>2295</v>
      </c>
      <c r="D97" s="214">
        <v>1599</v>
      </c>
      <c r="E97" s="212">
        <v>0.69669999999999999</v>
      </c>
      <c r="F97" s="207"/>
      <c r="G97" s="210">
        <v>1333</v>
      </c>
      <c r="H97" s="211">
        <v>112</v>
      </c>
      <c r="I97" s="214">
        <v>2273</v>
      </c>
      <c r="J97" s="211">
        <v>132</v>
      </c>
      <c r="K97" s="214">
        <v>3850</v>
      </c>
      <c r="L97" s="212">
        <v>0.98870056497175141</v>
      </c>
      <c r="M97" s="207"/>
      <c r="N97" s="213">
        <v>6</v>
      </c>
      <c r="O97" s="211"/>
      <c r="P97" s="211">
        <v>37</v>
      </c>
      <c r="Q97" s="211">
        <v>1</v>
      </c>
      <c r="R97" s="211">
        <v>44</v>
      </c>
      <c r="S97" s="212">
        <v>1.1299435028248588E-2</v>
      </c>
      <c r="T97" s="207"/>
      <c r="U97" s="215">
        <v>3894</v>
      </c>
    </row>
    <row r="98" spans="1:21" ht="22.2" customHeight="1">
      <c r="A98" s="338"/>
      <c r="B98" s="339"/>
      <c r="C98" s="340"/>
      <c r="D98" s="341"/>
      <c r="E98" s="342"/>
      <c r="F98" s="339"/>
      <c r="G98" s="340"/>
      <c r="H98" s="341"/>
      <c r="I98" s="341"/>
      <c r="J98" s="341"/>
      <c r="K98" s="341"/>
      <c r="L98" s="343"/>
      <c r="M98" s="339"/>
      <c r="N98" s="340"/>
      <c r="O98" s="341"/>
      <c r="P98" s="341"/>
      <c r="Q98" s="341"/>
      <c r="R98" s="341"/>
      <c r="S98" s="343"/>
      <c r="T98" s="339"/>
      <c r="U98" s="338"/>
    </row>
    <row r="99" spans="1:21" ht="22.2" customHeight="1">
      <c r="A99" s="344" t="s">
        <v>279</v>
      </c>
      <c r="B99" s="345"/>
      <c r="C99" s="349">
        <v>178</v>
      </c>
      <c r="D99" s="347">
        <v>-12</v>
      </c>
      <c r="E99" s="348">
        <v>-6.7400000000000002E-2</v>
      </c>
      <c r="F99" s="345"/>
      <c r="G99" s="349">
        <v>20</v>
      </c>
      <c r="H99" s="347"/>
      <c r="I99" s="347">
        <v>144</v>
      </c>
      <c r="J99" s="347"/>
      <c r="K99" s="347">
        <v>164</v>
      </c>
      <c r="L99" s="348">
        <v>0.98795180722891573</v>
      </c>
      <c r="M99" s="345"/>
      <c r="N99" s="349">
        <v>1</v>
      </c>
      <c r="O99" s="347"/>
      <c r="P99" s="347">
        <v>1</v>
      </c>
      <c r="Q99" s="347"/>
      <c r="R99" s="347">
        <v>2</v>
      </c>
      <c r="S99" s="348">
        <v>1.2048192771084338E-2</v>
      </c>
      <c r="T99" s="345"/>
      <c r="U99" s="351">
        <v>166</v>
      </c>
    </row>
    <row r="100" spans="1:21" ht="22.2" customHeight="1">
      <c r="A100" s="344" t="s">
        <v>280</v>
      </c>
      <c r="B100" s="345"/>
      <c r="C100" s="346">
        <v>2007</v>
      </c>
      <c r="D100" s="350">
        <v>1643</v>
      </c>
      <c r="E100" s="348">
        <v>0.81859999999999999</v>
      </c>
      <c r="F100" s="345"/>
      <c r="G100" s="346">
        <v>1300</v>
      </c>
      <c r="H100" s="347">
        <v>112</v>
      </c>
      <c r="I100" s="350">
        <v>2065</v>
      </c>
      <c r="J100" s="347">
        <v>132</v>
      </c>
      <c r="K100" s="350">
        <v>3609</v>
      </c>
      <c r="L100" s="348">
        <v>0.98876712328767125</v>
      </c>
      <c r="M100" s="345"/>
      <c r="N100" s="349">
        <v>5</v>
      </c>
      <c r="O100" s="347"/>
      <c r="P100" s="347">
        <v>35</v>
      </c>
      <c r="Q100" s="347">
        <v>1</v>
      </c>
      <c r="R100" s="347">
        <v>41</v>
      </c>
      <c r="S100" s="348">
        <v>1.1232876712328768E-2</v>
      </c>
      <c r="T100" s="345"/>
      <c r="U100" s="164">
        <v>3650</v>
      </c>
    </row>
    <row r="101" spans="1:21" ht="22.2" customHeight="1">
      <c r="A101" s="344" t="s">
        <v>281</v>
      </c>
      <c r="B101" s="345"/>
      <c r="C101" s="349">
        <v>110</v>
      </c>
      <c r="D101" s="347">
        <v>-32</v>
      </c>
      <c r="E101" s="348">
        <v>-0.29089999999999999</v>
      </c>
      <c r="F101" s="345"/>
      <c r="G101" s="349">
        <v>13</v>
      </c>
      <c r="H101" s="347"/>
      <c r="I101" s="347">
        <v>64</v>
      </c>
      <c r="J101" s="347"/>
      <c r="K101" s="347">
        <v>77</v>
      </c>
      <c r="L101" s="348">
        <v>0.98717948717948711</v>
      </c>
      <c r="M101" s="345"/>
      <c r="N101" s="349"/>
      <c r="O101" s="347"/>
      <c r="P101" s="347">
        <v>1</v>
      </c>
      <c r="Q101" s="347"/>
      <c r="R101" s="347">
        <v>1</v>
      </c>
      <c r="S101" s="348">
        <v>1.2820512820512822E-2</v>
      </c>
      <c r="T101" s="345"/>
      <c r="U101" s="351">
        <v>78</v>
      </c>
    </row>
    <row r="102" spans="1:21" ht="22.2" customHeight="1">
      <c r="A102" s="551"/>
      <c r="B102" s="345"/>
      <c r="C102" s="352"/>
      <c r="D102" s="352"/>
      <c r="E102" s="348"/>
      <c r="F102" s="345"/>
      <c r="G102" s="352"/>
      <c r="H102" s="352"/>
      <c r="I102" s="352"/>
      <c r="J102" s="352"/>
      <c r="K102" s="352"/>
      <c r="L102" s="348"/>
      <c r="M102" s="345"/>
      <c r="N102" s="352"/>
      <c r="O102" s="352"/>
      <c r="P102" s="352"/>
      <c r="Q102" s="352"/>
      <c r="R102" s="352"/>
      <c r="S102" s="348"/>
      <c r="T102" s="345"/>
      <c r="U102" s="352"/>
    </row>
    <row r="103" spans="1:21" ht="22.2" customHeight="1">
      <c r="A103" s="209" t="s">
        <v>108</v>
      </c>
      <c r="B103" s="207"/>
      <c r="C103" s="210">
        <v>14327</v>
      </c>
      <c r="D103" s="214">
        <v>20441</v>
      </c>
      <c r="E103" s="212">
        <v>1.4267000000000001</v>
      </c>
      <c r="F103" s="207"/>
      <c r="G103" s="210">
        <v>9717</v>
      </c>
      <c r="H103" s="211">
        <v>751</v>
      </c>
      <c r="I103" s="214">
        <v>21653</v>
      </c>
      <c r="J103" s="214">
        <v>1281</v>
      </c>
      <c r="K103" s="214">
        <v>33402</v>
      </c>
      <c r="L103" s="212">
        <v>0.96071099861942022</v>
      </c>
      <c r="M103" s="207"/>
      <c r="N103" s="213">
        <v>723</v>
      </c>
      <c r="O103" s="211">
        <v>98</v>
      </c>
      <c r="P103" s="211">
        <v>493</v>
      </c>
      <c r="Q103" s="211">
        <v>52</v>
      </c>
      <c r="R103" s="214">
        <v>1366</v>
      </c>
      <c r="S103" s="212">
        <v>3.9289001380579842E-2</v>
      </c>
      <c r="T103" s="207"/>
      <c r="U103" s="215">
        <v>34768</v>
      </c>
    </row>
    <row r="104" spans="1:21" ht="22.2" customHeight="1">
      <c r="A104" s="338"/>
      <c r="B104" s="339"/>
      <c r="C104" s="340"/>
      <c r="D104" s="341"/>
      <c r="E104" s="342"/>
      <c r="F104" s="339"/>
      <c r="G104" s="340"/>
      <c r="H104" s="341"/>
      <c r="I104" s="341"/>
      <c r="J104" s="341"/>
      <c r="K104" s="341"/>
      <c r="L104" s="343"/>
      <c r="M104" s="339"/>
      <c r="N104" s="340"/>
      <c r="O104" s="341"/>
      <c r="P104" s="341"/>
      <c r="Q104" s="341"/>
      <c r="R104" s="341"/>
      <c r="S104" s="343"/>
      <c r="T104" s="339"/>
      <c r="U104" s="338"/>
    </row>
    <row r="105" spans="1:21" ht="22.2" customHeight="1">
      <c r="A105" s="344" t="s">
        <v>329</v>
      </c>
      <c r="B105" s="345"/>
      <c r="C105" s="346">
        <v>1834</v>
      </c>
      <c r="D105" s="350">
        <v>3885</v>
      </c>
      <c r="E105" s="348">
        <v>2.1183000000000001</v>
      </c>
      <c r="F105" s="345"/>
      <c r="G105" s="346">
        <v>1860</v>
      </c>
      <c r="H105" s="347">
        <v>132</v>
      </c>
      <c r="I105" s="350">
        <v>2931</v>
      </c>
      <c r="J105" s="347">
        <v>179</v>
      </c>
      <c r="K105" s="350">
        <v>5102</v>
      </c>
      <c r="L105" s="348">
        <v>0.89211400594509527</v>
      </c>
      <c r="M105" s="345"/>
      <c r="N105" s="349">
        <v>397</v>
      </c>
      <c r="O105" s="347">
        <v>54</v>
      </c>
      <c r="P105" s="347">
        <v>159</v>
      </c>
      <c r="Q105" s="347">
        <v>7</v>
      </c>
      <c r="R105" s="347">
        <v>617</v>
      </c>
      <c r="S105" s="348">
        <v>0.1078859940549047</v>
      </c>
      <c r="T105" s="345"/>
      <c r="U105" s="164">
        <v>5719</v>
      </c>
    </row>
    <row r="106" spans="1:21" ht="22.2" customHeight="1">
      <c r="A106" s="344" t="s">
        <v>330</v>
      </c>
      <c r="B106" s="345"/>
      <c r="C106" s="346">
        <v>1773</v>
      </c>
      <c r="D106" s="350">
        <v>4178</v>
      </c>
      <c r="E106" s="348">
        <v>2.3565</v>
      </c>
      <c r="F106" s="345"/>
      <c r="G106" s="346">
        <v>2000</v>
      </c>
      <c r="H106" s="347">
        <v>128</v>
      </c>
      <c r="I106" s="350">
        <v>3535</v>
      </c>
      <c r="J106" s="347">
        <v>226</v>
      </c>
      <c r="K106" s="350">
        <v>5889</v>
      </c>
      <c r="L106" s="348">
        <v>0.98958158292723908</v>
      </c>
      <c r="M106" s="345"/>
      <c r="N106" s="349">
        <v>26</v>
      </c>
      <c r="O106" s="347">
        <v>2</v>
      </c>
      <c r="P106" s="347">
        <v>33</v>
      </c>
      <c r="Q106" s="347">
        <v>1</v>
      </c>
      <c r="R106" s="347">
        <v>62</v>
      </c>
      <c r="S106" s="348">
        <v>1.0418417072760882E-2</v>
      </c>
      <c r="T106" s="345"/>
      <c r="U106" s="164">
        <v>5951</v>
      </c>
    </row>
    <row r="107" spans="1:21" ht="22.2" customHeight="1">
      <c r="A107" s="344" t="s">
        <v>331</v>
      </c>
      <c r="B107" s="345"/>
      <c r="C107" s="346">
        <v>1069</v>
      </c>
      <c r="D107" s="350">
        <v>4498</v>
      </c>
      <c r="E107" s="348">
        <v>4.2077</v>
      </c>
      <c r="F107" s="345"/>
      <c r="G107" s="346">
        <v>1564</v>
      </c>
      <c r="H107" s="347">
        <v>169</v>
      </c>
      <c r="I107" s="350">
        <v>3566</v>
      </c>
      <c r="J107" s="347">
        <v>185</v>
      </c>
      <c r="K107" s="350">
        <v>5484</v>
      </c>
      <c r="L107" s="348">
        <v>0.9850907131309502</v>
      </c>
      <c r="M107" s="345"/>
      <c r="N107" s="349">
        <v>22</v>
      </c>
      <c r="O107" s="347">
        <v>11</v>
      </c>
      <c r="P107" s="347">
        <v>44</v>
      </c>
      <c r="Q107" s="347">
        <v>6</v>
      </c>
      <c r="R107" s="347">
        <v>83</v>
      </c>
      <c r="S107" s="348">
        <v>1.4909286869049758E-2</v>
      </c>
      <c r="T107" s="345"/>
      <c r="U107" s="164">
        <v>5567</v>
      </c>
    </row>
    <row r="108" spans="1:21" ht="22.2" customHeight="1">
      <c r="A108" s="344" t="s">
        <v>332</v>
      </c>
      <c r="B108" s="345"/>
      <c r="C108" s="346">
        <v>2197</v>
      </c>
      <c r="D108" s="350">
        <v>2472</v>
      </c>
      <c r="E108" s="348">
        <v>1.1252</v>
      </c>
      <c r="F108" s="345"/>
      <c r="G108" s="346">
        <v>1064</v>
      </c>
      <c r="H108" s="347">
        <v>180</v>
      </c>
      <c r="I108" s="350">
        <v>2748</v>
      </c>
      <c r="J108" s="347">
        <v>228</v>
      </c>
      <c r="K108" s="350">
        <v>4220</v>
      </c>
      <c r="L108" s="348">
        <v>0.90383379738702074</v>
      </c>
      <c r="M108" s="345"/>
      <c r="N108" s="349">
        <v>214</v>
      </c>
      <c r="O108" s="347">
        <v>30</v>
      </c>
      <c r="P108" s="347">
        <v>179</v>
      </c>
      <c r="Q108" s="347">
        <v>26</v>
      </c>
      <c r="R108" s="347">
        <v>449</v>
      </c>
      <c r="S108" s="348">
        <v>9.6166202612979229E-2</v>
      </c>
      <c r="T108" s="345"/>
      <c r="U108" s="164">
        <v>4669</v>
      </c>
    </row>
    <row r="109" spans="1:21" ht="22.2" customHeight="1">
      <c r="A109" s="344" t="s">
        <v>333</v>
      </c>
      <c r="B109" s="345"/>
      <c r="C109" s="349">
        <v>557</v>
      </c>
      <c r="D109" s="350">
        <v>3093</v>
      </c>
      <c r="E109" s="348">
        <v>5.5529999999999999</v>
      </c>
      <c r="F109" s="345"/>
      <c r="G109" s="349">
        <v>732</v>
      </c>
      <c r="H109" s="347">
        <v>69</v>
      </c>
      <c r="I109" s="350">
        <v>2655</v>
      </c>
      <c r="J109" s="347">
        <v>158</v>
      </c>
      <c r="K109" s="350">
        <v>3614</v>
      </c>
      <c r="L109" s="348">
        <v>0.99013698630136981</v>
      </c>
      <c r="M109" s="345"/>
      <c r="N109" s="349">
        <v>14</v>
      </c>
      <c r="O109" s="347">
        <v>1</v>
      </c>
      <c r="P109" s="347">
        <v>16</v>
      </c>
      <c r="Q109" s="347">
        <v>5</v>
      </c>
      <c r="R109" s="347">
        <v>36</v>
      </c>
      <c r="S109" s="348">
        <v>9.8630136986301367E-3</v>
      </c>
      <c r="T109" s="345"/>
      <c r="U109" s="164">
        <v>3650</v>
      </c>
    </row>
    <row r="110" spans="1:21" ht="22.2" customHeight="1">
      <c r="A110" s="344" t="s">
        <v>334</v>
      </c>
      <c r="B110" s="345"/>
      <c r="C110" s="349">
        <v>623</v>
      </c>
      <c r="D110" s="347">
        <v>92</v>
      </c>
      <c r="E110" s="348">
        <v>0.1477</v>
      </c>
      <c r="F110" s="345"/>
      <c r="G110" s="349">
        <v>463</v>
      </c>
      <c r="H110" s="347">
        <v>49</v>
      </c>
      <c r="I110" s="347">
        <v>190</v>
      </c>
      <c r="J110" s="347">
        <v>6</v>
      </c>
      <c r="K110" s="347">
        <v>708</v>
      </c>
      <c r="L110" s="348">
        <v>0.99020979020979027</v>
      </c>
      <c r="M110" s="345"/>
      <c r="N110" s="349">
        <v>1</v>
      </c>
      <c r="O110" s="347"/>
      <c r="P110" s="347">
        <v>6</v>
      </c>
      <c r="Q110" s="347"/>
      <c r="R110" s="347">
        <v>7</v>
      </c>
      <c r="S110" s="348">
        <v>9.7902097902097911E-3</v>
      </c>
      <c r="T110" s="345"/>
      <c r="U110" s="351">
        <v>715</v>
      </c>
    </row>
    <row r="111" spans="1:21" ht="22.2" customHeight="1">
      <c r="A111" s="344" t="s">
        <v>335</v>
      </c>
      <c r="B111" s="345"/>
      <c r="C111" s="349">
        <v>490</v>
      </c>
      <c r="D111" s="347">
        <v>637</v>
      </c>
      <c r="E111" s="348">
        <v>1.3</v>
      </c>
      <c r="F111" s="345"/>
      <c r="G111" s="349">
        <v>823</v>
      </c>
      <c r="H111" s="347"/>
      <c r="I111" s="347">
        <v>303</v>
      </c>
      <c r="J111" s="347"/>
      <c r="K111" s="350">
        <v>1126</v>
      </c>
      <c r="L111" s="348">
        <v>0.99911268855368229</v>
      </c>
      <c r="M111" s="345"/>
      <c r="N111" s="349">
        <v>1</v>
      </c>
      <c r="O111" s="347"/>
      <c r="P111" s="347"/>
      <c r="Q111" s="347"/>
      <c r="R111" s="347">
        <v>1</v>
      </c>
      <c r="S111" s="348">
        <v>8.8731144631765753E-4</v>
      </c>
      <c r="T111" s="345"/>
      <c r="U111" s="164">
        <v>1127</v>
      </c>
    </row>
    <row r="112" spans="1:21" ht="22.2" customHeight="1">
      <c r="A112" s="344" t="s">
        <v>336</v>
      </c>
      <c r="B112" s="345"/>
      <c r="C112" s="349">
        <v>952</v>
      </c>
      <c r="D112" s="347">
        <v>169</v>
      </c>
      <c r="E112" s="348">
        <v>0.17749999999999999</v>
      </c>
      <c r="F112" s="345"/>
      <c r="G112" s="349">
        <v>140</v>
      </c>
      <c r="H112" s="347"/>
      <c r="I112" s="347">
        <v>931</v>
      </c>
      <c r="J112" s="347"/>
      <c r="K112" s="350">
        <v>1071</v>
      </c>
      <c r="L112" s="348">
        <v>0.95539696699375554</v>
      </c>
      <c r="M112" s="345"/>
      <c r="N112" s="349">
        <v>24</v>
      </c>
      <c r="O112" s="347"/>
      <c r="P112" s="347">
        <v>26</v>
      </c>
      <c r="Q112" s="347"/>
      <c r="R112" s="347">
        <v>50</v>
      </c>
      <c r="S112" s="348">
        <v>4.4603033006244422E-2</v>
      </c>
      <c r="T112" s="345"/>
      <c r="U112" s="164">
        <v>1121</v>
      </c>
    </row>
    <row r="113" spans="1:21" ht="22.2" customHeight="1">
      <c r="A113" s="344" t="s">
        <v>337</v>
      </c>
      <c r="B113" s="345"/>
      <c r="C113" s="349">
        <v>120</v>
      </c>
      <c r="D113" s="347">
        <v>418</v>
      </c>
      <c r="E113" s="348">
        <v>3.4832999999999998</v>
      </c>
      <c r="F113" s="345"/>
      <c r="G113" s="349">
        <v>151</v>
      </c>
      <c r="H113" s="347"/>
      <c r="I113" s="347">
        <v>384</v>
      </c>
      <c r="J113" s="347"/>
      <c r="K113" s="347">
        <v>535</v>
      </c>
      <c r="L113" s="348">
        <v>0.99442379182156126</v>
      </c>
      <c r="M113" s="345"/>
      <c r="N113" s="349">
        <v>1</v>
      </c>
      <c r="O113" s="347"/>
      <c r="P113" s="347">
        <v>2</v>
      </c>
      <c r="Q113" s="347"/>
      <c r="R113" s="347">
        <v>3</v>
      </c>
      <c r="S113" s="348">
        <v>5.5762081784386623E-3</v>
      </c>
      <c r="T113" s="345"/>
      <c r="U113" s="351">
        <v>538</v>
      </c>
    </row>
    <row r="114" spans="1:21" ht="22.2" customHeight="1">
      <c r="A114" s="344" t="s">
        <v>338</v>
      </c>
      <c r="B114" s="345"/>
      <c r="C114" s="349">
        <v>193</v>
      </c>
      <c r="D114" s="347">
        <v>226</v>
      </c>
      <c r="E114" s="348">
        <v>1.171</v>
      </c>
      <c r="F114" s="345"/>
      <c r="G114" s="349"/>
      <c r="H114" s="347"/>
      <c r="I114" s="347">
        <v>419</v>
      </c>
      <c r="J114" s="347"/>
      <c r="K114" s="347">
        <v>419</v>
      </c>
      <c r="L114" s="348">
        <v>1</v>
      </c>
      <c r="M114" s="345"/>
      <c r="N114" s="349"/>
      <c r="O114" s="347"/>
      <c r="P114" s="347"/>
      <c r="Q114" s="347"/>
      <c r="R114" s="347">
        <v>0</v>
      </c>
      <c r="S114" s="348">
        <v>0</v>
      </c>
      <c r="T114" s="345"/>
      <c r="U114" s="351">
        <v>419</v>
      </c>
    </row>
    <row r="115" spans="1:21" ht="22.2" customHeight="1">
      <c r="A115" s="344" t="s">
        <v>339</v>
      </c>
      <c r="B115" s="345"/>
      <c r="C115" s="349">
        <v>260</v>
      </c>
      <c r="D115" s="347">
        <v>152</v>
      </c>
      <c r="E115" s="348">
        <v>0.58460000000000001</v>
      </c>
      <c r="F115" s="345"/>
      <c r="G115" s="349">
        <v>88</v>
      </c>
      <c r="H115" s="347"/>
      <c r="I115" s="347">
        <v>313</v>
      </c>
      <c r="J115" s="347"/>
      <c r="K115" s="347">
        <v>401</v>
      </c>
      <c r="L115" s="348">
        <v>0.97330097087378642</v>
      </c>
      <c r="M115" s="345"/>
      <c r="N115" s="349">
        <v>7</v>
      </c>
      <c r="O115" s="347"/>
      <c r="P115" s="347">
        <v>4</v>
      </c>
      <c r="Q115" s="347"/>
      <c r="R115" s="347">
        <v>11</v>
      </c>
      <c r="S115" s="348">
        <v>2.6699029126213594E-2</v>
      </c>
      <c r="T115" s="345"/>
      <c r="U115" s="351">
        <v>412</v>
      </c>
    </row>
    <row r="116" spans="1:21" ht="22.2" customHeight="1">
      <c r="A116" s="344" t="s">
        <v>340</v>
      </c>
      <c r="B116" s="345"/>
      <c r="C116" s="349">
        <v>86</v>
      </c>
      <c r="D116" s="347">
        <v>231</v>
      </c>
      <c r="E116" s="348">
        <v>2.6859999999999999</v>
      </c>
      <c r="F116" s="345"/>
      <c r="G116" s="349">
        <v>76</v>
      </c>
      <c r="H116" s="347"/>
      <c r="I116" s="347">
        <v>235</v>
      </c>
      <c r="J116" s="347"/>
      <c r="K116" s="347">
        <v>311</v>
      </c>
      <c r="L116" s="348">
        <v>0.98107255520504733</v>
      </c>
      <c r="M116" s="345"/>
      <c r="N116" s="349">
        <v>5</v>
      </c>
      <c r="O116" s="347"/>
      <c r="P116" s="347">
        <v>1</v>
      </c>
      <c r="Q116" s="347"/>
      <c r="R116" s="347">
        <v>6</v>
      </c>
      <c r="S116" s="348">
        <v>1.8927444794952682E-2</v>
      </c>
      <c r="T116" s="345"/>
      <c r="U116" s="351">
        <v>317</v>
      </c>
    </row>
    <row r="117" spans="1:21" ht="22.2" customHeight="1">
      <c r="A117" s="344" t="s">
        <v>341</v>
      </c>
      <c r="B117" s="345"/>
      <c r="C117" s="346">
        <v>1296</v>
      </c>
      <c r="D117" s="347">
        <v>40</v>
      </c>
      <c r="E117" s="348">
        <v>3.09E-2</v>
      </c>
      <c r="F117" s="345"/>
      <c r="G117" s="349">
        <v>186</v>
      </c>
      <c r="H117" s="347"/>
      <c r="I117" s="350">
        <v>1134</v>
      </c>
      <c r="J117" s="347"/>
      <c r="K117" s="350">
        <v>1320</v>
      </c>
      <c r="L117" s="348">
        <v>0.9880239520958084</v>
      </c>
      <c r="M117" s="345"/>
      <c r="N117" s="349">
        <v>5</v>
      </c>
      <c r="O117" s="347"/>
      <c r="P117" s="347">
        <v>11</v>
      </c>
      <c r="Q117" s="347"/>
      <c r="R117" s="347">
        <v>16</v>
      </c>
      <c r="S117" s="348">
        <v>1.1976047904191616E-2</v>
      </c>
      <c r="T117" s="345"/>
      <c r="U117" s="164">
        <v>1336</v>
      </c>
    </row>
    <row r="118" spans="1:21" ht="22.2" customHeight="1">
      <c r="A118" s="344" t="s">
        <v>342</v>
      </c>
      <c r="B118" s="345"/>
      <c r="C118" s="349">
        <v>164</v>
      </c>
      <c r="D118" s="347">
        <v>261</v>
      </c>
      <c r="E118" s="348">
        <v>1.5914999999999999</v>
      </c>
      <c r="F118" s="345"/>
      <c r="G118" s="349">
        <v>111</v>
      </c>
      <c r="H118" s="347"/>
      <c r="I118" s="347">
        <v>312</v>
      </c>
      <c r="J118" s="347"/>
      <c r="K118" s="347">
        <v>423</v>
      </c>
      <c r="L118" s="348">
        <v>0.99529411764705888</v>
      </c>
      <c r="M118" s="345"/>
      <c r="N118" s="349"/>
      <c r="O118" s="347"/>
      <c r="P118" s="347">
        <v>2</v>
      </c>
      <c r="Q118" s="347"/>
      <c r="R118" s="347">
        <v>2</v>
      </c>
      <c r="S118" s="348">
        <v>4.7058823529411761E-3</v>
      </c>
      <c r="T118" s="345"/>
      <c r="U118" s="351">
        <v>425</v>
      </c>
    </row>
    <row r="119" spans="1:21" ht="22.2" customHeight="1">
      <c r="A119" s="344" t="s">
        <v>343</v>
      </c>
      <c r="B119" s="345"/>
      <c r="C119" s="349">
        <v>141</v>
      </c>
      <c r="D119" s="347">
        <v>-141</v>
      </c>
      <c r="E119" s="348">
        <v>-1</v>
      </c>
      <c r="F119" s="345"/>
      <c r="G119" s="349"/>
      <c r="H119" s="347"/>
      <c r="I119" s="347"/>
      <c r="J119" s="347"/>
      <c r="K119" s="347">
        <v>0</v>
      </c>
      <c r="L119" s="348" t="s">
        <v>489</v>
      </c>
      <c r="M119" s="345"/>
      <c r="N119" s="349"/>
      <c r="O119" s="347"/>
      <c r="P119" s="347"/>
      <c r="Q119" s="347"/>
      <c r="R119" s="347">
        <v>0</v>
      </c>
      <c r="S119" s="348" t="s">
        <v>489</v>
      </c>
      <c r="T119" s="345"/>
      <c r="U119" s="351">
        <v>0</v>
      </c>
    </row>
    <row r="120" spans="1:21" ht="22.2" customHeight="1">
      <c r="A120" s="344" t="s">
        <v>344</v>
      </c>
      <c r="B120" s="345"/>
      <c r="C120" s="349">
        <v>108</v>
      </c>
      <c r="D120" s="347">
        <v>-108</v>
      </c>
      <c r="E120" s="348">
        <v>-1</v>
      </c>
      <c r="F120" s="345"/>
      <c r="G120" s="349"/>
      <c r="H120" s="347"/>
      <c r="I120" s="347"/>
      <c r="J120" s="347"/>
      <c r="K120" s="347">
        <v>0</v>
      </c>
      <c r="L120" s="348" t="s">
        <v>489</v>
      </c>
      <c r="M120" s="345"/>
      <c r="N120" s="349"/>
      <c r="O120" s="347"/>
      <c r="P120" s="347"/>
      <c r="Q120" s="347"/>
      <c r="R120" s="347">
        <v>0</v>
      </c>
      <c r="S120" s="348" t="s">
        <v>489</v>
      </c>
      <c r="T120" s="345"/>
      <c r="U120" s="351">
        <v>0</v>
      </c>
    </row>
    <row r="121" spans="1:21" ht="22.2" customHeight="1">
      <c r="A121" s="344" t="s">
        <v>345</v>
      </c>
      <c r="B121" s="345"/>
      <c r="C121" s="349">
        <v>184</v>
      </c>
      <c r="D121" s="347">
        <v>26</v>
      </c>
      <c r="E121" s="348">
        <v>0.14130000000000001</v>
      </c>
      <c r="F121" s="345"/>
      <c r="G121" s="349">
        <v>10</v>
      </c>
      <c r="H121" s="347"/>
      <c r="I121" s="347">
        <v>200</v>
      </c>
      <c r="J121" s="347"/>
      <c r="K121" s="347">
        <v>210</v>
      </c>
      <c r="L121" s="348">
        <v>1</v>
      </c>
      <c r="M121" s="345"/>
      <c r="N121" s="349"/>
      <c r="O121" s="347"/>
      <c r="P121" s="347"/>
      <c r="Q121" s="347"/>
      <c r="R121" s="347">
        <v>0</v>
      </c>
      <c r="S121" s="348">
        <v>0</v>
      </c>
      <c r="T121" s="345"/>
      <c r="U121" s="351">
        <v>210</v>
      </c>
    </row>
    <row r="122" spans="1:21" ht="22.2" customHeight="1">
      <c r="A122" s="344" t="s">
        <v>346</v>
      </c>
      <c r="B122" s="345"/>
      <c r="C122" s="349">
        <v>90</v>
      </c>
      <c r="D122" s="347">
        <v>267</v>
      </c>
      <c r="E122" s="348">
        <v>2.9666999999999999</v>
      </c>
      <c r="F122" s="345"/>
      <c r="G122" s="349">
        <v>117</v>
      </c>
      <c r="H122" s="347"/>
      <c r="I122" s="347">
        <v>236</v>
      </c>
      <c r="J122" s="347"/>
      <c r="K122" s="347">
        <v>353</v>
      </c>
      <c r="L122" s="348">
        <v>0.98879551820728295</v>
      </c>
      <c r="M122" s="345"/>
      <c r="N122" s="349">
        <v>2</v>
      </c>
      <c r="O122" s="347"/>
      <c r="P122" s="347">
        <v>2</v>
      </c>
      <c r="Q122" s="347"/>
      <c r="R122" s="347">
        <v>4</v>
      </c>
      <c r="S122" s="348">
        <v>1.1204481792717087E-2</v>
      </c>
      <c r="T122" s="345"/>
      <c r="U122" s="351">
        <v>357</v>
      </c>
    </row>
    <row r="123" spans="1:21" ht="22.2" customHeight="1">
      <c r="A123" s="344" t="s">
        <v>347</v>
      </c>
      <c r="B123" s="345"/>
      <c r="C123" s="349">
        <v>57</v>
      </c>
      <c r="D123" s="347">
        <v>180</v>
      </c>
      <c r="E123" s="348">
        <v>3.1579000000000002</v>
      </c>
      <c r="F123" s="345"/>
      <c r="G123" s="349">
        <v>142</v>
      </c>
      <c r="H123" s="347"/>
      <c r="I123" s="347">
        <v>93</v>
      </c>
      <c r="J123" s="347"/>
      <c r="K123" s="347">
        <v>235</v>
      </c>
      <c r="L123" s="348">
        <v>0.99156118143459926</v>
      </c>
      <c r="M123" s="345"/>
      <c r="N123" s="349"/>
      <c r="O123" s="347"/>
      <c r="P123" s="347">
        <v>2</v>
      </c>
      <c r="Q123" s="347"/>
      <c r="R123" s="347">
        <v>2</v>
      </c>
      <c r="S123" s="348">
        <v>8.4388185654008449E-3</v>
      </c>
      <c r="T123" s="345"/>
      <c r="U123" s="351">
        <v>237</v>
      </c>
    </row>
    <row r="124" spans="1:21" ht="22.2" customHeight="1">
      <c r="A124" s="344" t="s">
        <v>348</v>
      </c>
      <c r="B124" s="345"/>
      <c r="C124" s="349">
        <v>326</v>
      </c>
      <c r="D124" s="347">
        <v>-72</v>
      </c>
      <c r="E124" s="348">
        <v>-0.22090000000000001</v>
      </c>
      <c r="F124" s="345"/>
      <c r="G124" s="349"/>
      <c r="H124" s="347"/>
      <c r="I124" s="347">
        <v>252</v>
      </c>
      <c r="J124" s="347"/>
      <c r="K124" s="347">
        <v>252</v>
      </c>
      <c r="L124" s="348">
        <v>0.99212598425196841</v>
      </c>
      <c r="M124" s="345"/>
      <c r="N124" s="349"/>
      <c r="O124" s="347"/>
      <c r="P124" s="347">
        <v>2</v>
      </c>
      <c r="Q124" s="347"/>
      <c r="R124" s="347">
        <v>2</v>
      </c>
      <c r="S124" s="348">
        <v>7.874015748031496E-3</v>
      </c>
      <c r="T124" s="345"/>
      <c r="U124" s="351">
        <v>254</v>
      </c>
    </row>
    <row r="125" spans="1:21" ht="22.2" customHeight="1">
      <c r="A125" s="344" t="s">
        <v>349</v>
      </c>
      <c r="B125" s="345"/>
      <c r="C125" s="349">
        <v>326</v>
      </c>
      <c r="D125" s="347">
        <v>-163</v>
      </c>
      <c r="E125" s="348">
        <v>-0.5</v>
      </c>
      <c r="F125" s="345"/>
      <c r="G125" s="349">
        <v>27</v>
      </c>
      <c r="H125" s="347"/>
      <c r="I125" s="347">
        <v>134</v>
      </c>
      <c r="J125" s="347"/>
      <c r="K125" s="347">
        <v>161</v>
      </c>
      <c r="L125" s="348">
        <v>0.98773006134969321</v>
      </c>
      <c r="M125" s="345"/>
      <c r="N125" s="349">
        <v>2</v>
      </c>
      <c r="O125" s="347"/>
      <c r="P125" s="347"/>
      <c r="Q125" s="347"/>
      <c r="R125" s="347">
        <v>2</v>
      </c>
      <c r="S125" s="348">
        <v>1.2269938650306749E-2</v>
      </c>
      <c r="T125" s="345"/>
      <c r="U125" s="351">
        <v>163</v>
      </c>
    </row>
    <row r="126" spans="1:21" ht="22.2" customHeight="1">
      <c r="A126" s="344" t="s">
        <v>350</v>
      </c>
      <c r="B126" s="345"/>
      <c r="C126" s="349">
        <v>413</v>
      </c>
      <c r="D126" s="347">
        <v>-83</v>
      </c>
      <c r="E126" s="348">
        <v>-0.20100000000000001</v>
      </c>
      <c r="F126" s="345"/>
      <c r="G126" s="349"/>
      <c r="H126" s="347">
        <v>24</v>
      </c>
      <c r="I126" s="347"/>
      <c r="J126" s="347">
        <v>299</v>
      </c>
      <c r="K126" s="347">
        <v>323</v>
      </c>
      <c r="L126" s="348">
        <v>0.97878787878787876</v>
      </c>
      <c r="M126" s="345"/>
      <c r="N126" s="349"/>
      <c r="O126" s="347"/>
      <c r="P126" s="347"/>
      <c r="Q126" s="347">
        <v>7</v>
      </c>
      <c r="R126" s="347">
        <v>7</v>
      </c>
      <c r="S126" s="348">
        <v>2.121212121212121E-2</v>
      </c>
      <c r="T126" s="345"/>
      <c r="U126" s="351">
        <v>330</v>
      </c>
    </row>
    <row r="127" spans="1:21" ht="22.2" customHeight="1">
      <c r="A127" s="344" t="s">
        <v>351</v>
      </c>
      <c r="B127" s="345"/>
      <c r="C127" s="346">
        <v>1068</v>
      </c>
      <c r="D127" s="347">
        <v>183</v>
      </c>
      <c r="E127" s="348">
        <v>0.17130000000000001</v>
      </c>
      <c r="F127" s="345"/>
      <c r="G127" s="349">
        <v>163</v>
      </c>
      <c r="H127" s="347"/>
      <c r="I127" s="350">
        <v>1082</v>
      </c>
      <c r="J127" s="347"/>
      <c r="K127" s="350">
        <v>1245</v>
      </c>
      <c r="L127" s="348">
        <v>0.99520383693045555</v>
      </c>
      <c r="M127" s="345"/>
      <c r="N127" s="349">
        <v>2</v>
      </c>
      <c r="O127" s="347"/>
      <c r="P127" s="347">
        <v>4</v>
      </c>
      <c r="Q127" s="347"/>
      <c r="R127" s="347">
        <v>6</v>
      </c>
      <c r="S127" s="348">
        <v>4.796163069544365E-3</v>
      </c>
      <c r="T127" s="345"/>
      <c r="U127" s="164">
        <v>1251</v>
      </c>
    </row>
    <row r="128" spans="1:21" ht="22.2" customHeight="1">
      <c r="A128" s="338"/>
      <c r="B128" s="339"/>
      <c r="C128" s="340"/>
      <c r="D128" s="341"/>
      <c r="E128" s="342"/>
      <c r="F128" s="339"/>
      <c r="G128" s="340"/>
      <c r="H128" s="341"/>
      <c r="I128" s="341"/>
      <c r="J128" s="341"/>
      <c r="K128" s="341"/>
      <c r="L128" s="343"/>
      <c r="M128" s="339"/>
      <c r="N128" s="340"/>
      <c r="O128" s="341"/>
      <c r="P128" s="341"/>
      <c r="Q128" s="341"/>
      <c r="R128" s="341"/>
      <c r="S128" s="343"/>
      <c r="T128" s="339"/>
      <c r="U128" s="338"/>
    </row>
    <row r="129" spans="1:21" ht="22.2" customHeight="1">
      <c r="A129" s="209" t="s">
        <v>104</v>
      </c>
      <c r="B129" s="207"/>
      <c r="C129" s="210">
        <v>6043</v>
      </c>
      <c r="D129" s="214">
        <v>1218</v>
      </c>
      <c r="E129" s="212">
        <v>0.2016</v>
      </c>
      <c r="F129" s="207"/>
      <c r="G129" s="210">
        <v>2296</v>
      </c>
      <c r="H129" s="211">
        <v>145</v>
      </c>
      <c r="I129" s="214">
        <v>4308</v>
      </c>
      <c r="J129" s="211">
        <v>151</v>
      </c>
      <c r="K129" s="214">
        <v>6900</v>
      </c>
      <c r="L129" s="212">
        <v>0.95028233025754039</v>
      </c>
      <c r="M129" s="207"/>
      <c r="N129" s="213">
        <v>151</v>
      </c>
      <c r="O129" s="211">
        <v>41</v>
      </c>
      <c r="P129" s="211">
        <v>157</v>
      </c>
      <c r="Q129" s="211">
        <v>12</v>
      </c>
      <c r="R129" s="211">
        <v>361</v>
      </c>
      <c r="S129" s="212">
        <v>4.9717669742459718E-2</v>
      </c>
      <c r="T129" s="207"/>
      <c r="U129" s="215">
        <v>7261</v>
      </c>
    </row>
    <row r="130" spans="1:21" ht="22.2" customHeight="1">
      <c r="A130" s="338"/>
      <c r="B130" s="339"/>
      <c r="C130" s="340"/>
      <c r="D130" s="341"/>
      <c r="E130" s="342"/>
      <c r="F130" s="339"/>
      <c r="G130" s="340"/>
      <c r="H130" s="341"/>
      <c r="I130" s="341"/>
      <c r="J130" s="341"/>
      <c r="K130" s="341"/>
      <c r="L130" s="343"/>
      <c r="M130" s="339"/>
      <c r="N130" s="340"/>
      <c r="O130" s="341"/>
      <c r="P130" s="341"/>
      <c r="Q130" s="341"/>
      <c r="R130" s="341"/>
      <c r="S130" s="343"/>
      <c r="T130" s="339"/>
      <c r="U130" s="338"/>
    </row>
    <row r="131" spans="1:21" ht="22.2" customHeight="1">
      <c r="A131" s="344" t="s">
        <v>282</v>
      </c>
      <c r="B131" s="345"/>
      <c r="C131" s="346">
        <v>1825</v>
      </c>
      <c r="D131" s="347">
        <v>320</v>
      </c>
      <c r="E131" s="348">
        <v>0.17530000000000001</v>
      </c>
      <c r="F131" s="345"/>
      <c r="G131" s="349">
        <v>628</v>
      </c>
      <c r="H131" s="347">
        <v>31</v>
      </c>
      <c r="I131" s="350">
        <v>1369</v>
      </c>
      <c r="J131" s="347">
        <v>35</v>
      </c>
      <c r="K131" s="350">
        <v>2063</v>
      </c>
      <c r="L131" s="348">
        <v>0.96177156177156176</v>
      </c>
      <c r="M131" s="345"/>
      <c r="N131" s="349">
        <v>31</v>
      </c>
      <c r="O131" s="347">
        <v>6</v>
      </c>
      <c r="P131" s="347">
        <v>44</v>
      </c>
      <c r="Q131" s="347">
        <v>1</v>
      </c>
      <c r="R131" s="347">
        <v>82</v>
      </c>
      <c r="S131" s="348">
        <v>3.8228438228438223E-2</v>
      </c>
      <c r="T131" s="345"/>
      <c r="U131" s="164">
        <v>2145</v>
      </c>
    </row>
    <row r="132" spans="1:21" ht="22.2" customHeight="1">
      <c r="A132" s="344" t="s">
        <v>283</v>
      </c>
      <c r="B132" s="345"/>
      <c r="C132" s="346">
        <v>1488</v>
      </c>
      <c r="D132" s="347">
        <v>40</v>
      </c>
      <c r="E132" s="348">
        <v>2.69E-2</v>
      </c>
      <c r="F132" s="345"/>
      <c r="G132" s="349">
        <v>223</v>
      </c>
      <c r="H132" s="347"/>
      <c r="I132" s="350">
        <v>1256</v>
      </c>
      <c r="J132" s="347"/>
      <c r="K132" s="350">
        <v>1479</v>
      </c>
      <c r="L132" s="348">
        <v>0.96793193717277493</v>
      </c>
      <c r="M132" s="345"/>
      <c r="N132" s="349">
        <v>11</v>
      </c>
      <c r="O132" s="347"/>
      <c r="P132" s="347">
        <v>38</v>
      </c>
      <c r="Q132" s="347"/>
      <c r="R132" s="347">
        <v>49</v>
      </c>
      <c r="S132" s="348">
        <v>3.206806282722513E-2</v>
      </c>
      <c r="T132" s="345"/>
      <c r="U132" s="164">
        <v>1528</v>
      </c>
    </row>
    <row r="133" spans="1:21" ht="22.2" customHeight="1">
      <c r="A133" s="344" t="s">
        <v>284</v>
      </c>
      <c r="B133" s="345"/>
      <c r="C133" s="349">
        <v>611</v>
      </c>
      <c r="D133" s="347">
        <v>47</v>
      </c>
      <c r="E133" s="348">
        <v>7.6899999999999996E-2</v>
      </c>
      <c r="F133" s="345"/>
      <c r="G133" s="349">
        <v>125</v>
      </c>
      <c r="H133" s="347">
        <v>19</v>
      </c>
      <c r="I133" s="347">
        <v>385</v>
      </c>
      <c r="J133" s="347">
        <v>37</v>
      </c>
      <c r="K133" s="347">
        <v>566</v>
      </c>
      <c r="L133" s="348">
        <v>0.86018237082066873</v>
      </c>
      <c r="M133" s="345"/>
      <c r="N133" s="349">
        <v>38</v>
      </c>
      <c r="O133" s="347">
        <v>28</v>
      </c>
      <c r="P133" s="347">
        <v>21</v>
      </c>
      <c r="Q133" s="347">
        <v>5</v>
      </c>
      <c r="R133" s="347">
        <v>92</v>
      </c>
      <c r="S133" s="348">
        <v>0.1398176291793313</v>
      </c>
      <c r="T133" s="345"/>
      <c r="U133" s="351">
        <v>658</v>
      </c>
    </row>
    <row r="134" spans="1:21" ht="22.2" customHeight="1">
      <c r="A134" s="344" t="s">
        <v>285</v>
      </c>
      <c r="B134" s="345"/>
      <c r="C134" s="349">
        <v>406</v>
      </c>
      <c r="D134" s="347">
        <v>420</v>
      </c>
      <c r="E134" s="348">
        <v>1.0345</v>
      </c>
      <c r="F134" s="345"/>
      <c r="G134" s="349">
        <v>661</v>
      </c>
      <c r="H134" s="347"/>
      <c r="I134" s="347">
        <v>124</v>
      </c>
      <c r="J134" s="347"/>
      <c r="K134" s="347">
        <v>785</v>
      </c>
      <c r="L134" s="348">
        <v>0.95036319612590803</v>
      </c>
      <c r="M134" s="345"/>
      <c r="N134" s="349">
        <v>38</v>
      </c>
      <c r="O134" s="347"/>
      <c r="P134" s="347">
        <v>3</v>
      </c>
      <c r="Q134" s="347"/>
      <c r="R134" s="347">
        <v>41</v>
      </c>
      <c r="S134" s="348">
        <v>4.9636803874092007E-2</v>
      </c>
      <c r="T134" s="345"/>
      <c r="U134" s="351">
        <v>826</v>
      </c>
    </row>
    <row r="135" spans="1:21" ht="22.2" customHeight="1">
      <c r="A135" s="344" t="s">
        <v>286</v>
      </c>
      <c r="B135" s="345"/>
      <c r="C135" s="349">
        <v>289</v>
      </c>
      <c r="D135" s="347">
        <v>27</v>
      </c>
      <c r="E135" s="348">
        <v>9.3399999999999997E-2</v>
      </c>
      <c r="F135" s="345"/>
      <c r="G135" s="349">
        <v>87</v>
      </c>
      <c r="H135" s="347"/>
      <c r="I135" s="347">
        <v>214</v>
      </c>
      <c r="J135" s="347"/>
      <c r="K135" s="347">
        <v>301</v>
      </c>
      <c r="L135" s="348">
        <v>0.95253164556962022</v>
      </c>
      <c r="M135" s="345"/>
      <c r="N135" s="349">
        <v>6</v>
      </c>
      <c r="O135" s="347"/>
      <c r="P135" s="347">
        <v>9</v>
      </c>
      <c r="Q135" s="347"/>
      <c r="R135" s="347">
        <v>15</v>
      </c>
      <c r="S135" s="348">
        <v>4.746835443037975E-2</v>
      </c>
      <c r="T135" s="345"/>
      <c r="U135" s="351">
        <v>316</v>
      </c>
    </row>
    <row r="136" spans="1:21" ht="22.2" customHeight="1">
      <c r="A136" s="344" t="s">
        <v>287</v>
      </c>
      <c r="B136" s="345"/>
      <c r="C136" s="349">
        <v>305</v>
      </c>
      <c r="D136" s="347">
        <v>227</v>
      </c>
      <c r="E136" s="348">
        <v>0.74429999999999996</v>
      </c>
      <c r="F136" s="345"/>
      <c r="G136" s="349">
        <v>267</v>
      </c>
      <c r="H136" s="347"/>
      <c r="I136" s="347">
        <v>244</v>
      </c>
      <c r="J136" s="347"/>
      <c r="K136" s="347">
        <v>511</v>
      </c>
      <c r="L136" s="348">
        <v>0.96052631578947367</v>
      </c>
      <c r="M136" s="345"/>
      <c r="N136" s="349">
        <v>6</v>
      </c>
      <c r="O136" s="347"/>
      <c r="P136" s="347">
        <v>15</v>
      </c>
      <c r="Q136" s="347"/>
      <c r="R136" s="347">
        <v>21</v>
      </c>
      <c r="S136" s="348">
        <v>3.9473684210526314E-2</v>
      </c>
      <c r="T136" s="345"/>
      <c r="U136" s="351">
        <v>532</v>
      </c>
    </row>
    <row r="137" spans="1:21" ht="22.2" customHeight="1">
      <c r="A137" s="344" t="s">
        <v>288</v>
      </c>
      <c r="B137" s="345"/>
      <c r="C137" s="349">
        <v>291</v>
      </c>
      <c r="D137" s="347">
        <v>102</v>
      </c>
      <c r="E137" s="348">
        <v>0.35049999999999998</v>
      </c>
      <c r="F137" s="345"/>
      <c r="G137" s="349">
        <v>152</v>
      </c>
      <c r="H137" s="347"/>
      <c r="I137" s="347">
        <v>221</v>
      </c>
      <c r="J137" s="347"/>
      <c r="K137" s="347">
        <v>373</v>
      </c>
      <c r="L137" s="348">
        <v>0.94910941475826971</v>
      </c>
      <c r="M137" s="345"/>
      <c r="N137" s="349">
        <v>13</v>
      </c>
      <c r="O137" s="347"/>
      <c r="P137" s="347">
        <v>7</v>
      </c>
      <c r="Q137" s="347"/>
      <c r="R137" s="347">
        <v>20</v>
      </c>
      <c r="S137" s="348">
        <v>5.0890585241730284E-2</v>
      </c>
      <c r="T137" s="345"/>
      <c r="U137" s="351">
        <v>393</v>
      </c>
    </row>
    <row r="138" spans="1:21" ht="22.2" customHeight="1">
      <c r="A138" s="344" t="s">
        <v>289</v>
      </c>
      <c r="B138" s="345"/>
      <c r="C138" s="349">
        <v>286</v>
      </c>
      <c r="D138" s="347">
        <v>37</v>
      </c>
      <c r="E138" s="348">
        <v>0.12939999999999999</v>
      </c>
      <c r="F138" s="345"/>
      <c r="G138" s="349">
        <v>69</v>
      </c>
      <c r="H138" s="347"/>
      <c r="I138" s="347">
        <v>241</v>
      </c>
      <c r="J138" s="347"/>
      <c r="K138" s="347">
        <v>310</v>
      </c>
      <c r="L138" s="348">
        <v>0.95975232198142424</v>
      </c>
      <c r="M138" s="345"/>
      <c r="N138" s="349">
        <v>4</v>
      </c>
      <c r="O138" s="347"/>
      <c r="P138" s="347">
        <v>9</v>
      </c>
      <c r="Q138" s="347"/>
      <c r="R138" s="347">
        <v>13</v>
      </c>
      <c r="S138" s="348">
        <v>4.0247678018575851E-2</v>
      </c>
      <c r="T138" s="345"/>
      <c r="U138" s="351">
        <v>323</v>
      </c>
    </row>
    <row r="139" spans="1:21" ht="22.2" customHeight="1">
      <c r="A139" s="344" t="s">
        <v>290</v>
      </c>
      <c r="B139" s="345"/>
      <c r="C139" s="349">
        <v>215</v>
      </c>
      <c r="D139" s="347">
        <v>-3</v>
      </c>
      <c r="E139" s="348">
        <v>-1.4E-2</v>
      </c>
      <c r="F139" s="345"/>
      <c r="G139" s="349">
        <v>48</v>
      </c>
      <c r="H139" s="347"/>
      <c r="I139" s="347">
        <v>158</v>
      </c>
      <c r="J139" s="347"/>
      <c r="K139" s="347">
        <v>206</v>
      </c>
      <c r="L139" s="348">
        <v>0.97169811320754718</v>
      </c>
      <c r="M139" s="345"/>
      <c r="N139" s="349">
        <v>2</v>
      </c>
      <c r="O139" s="347"/>
      <c r="P139" s="347">
        <v>4</v>
      </c>
      <c r="Q139" s="347"/>
      <c r="R139" s="347">
        <v>6</v>
      </c>
      <c r="S139" s="348">
        <v>2.8301886792452827E-2</v>
      </c>
      <c r="T139" s="345"/>
      <c r="U139" s="351">
        <v>212</v>
      </c>
    </row>
    <row r="140" spans="1:21" ht="22.2" customHeight="1">
      <c r="A140" s="344" t="s">
        <v>291</v>
      </c>
      <c r="B140" s="345"/>
      <c r="C140" s="349">
        <v>142</v>
      </c>
      <c r="D140" s="347">
        <v>-1</v>
      </c>
      <c r="E140" s="348">
        <v>-7.0000000000000001E-3</v>
      </c>
      <c r="F140" s="345"/>
      <c r="G140" s="349">
        <v>36</v>
      </c>
      <c r="H140" s="347"/>
      <c r="I140" s="347">
        <v>96</v>
      </c>
      <c r="J140" s="347"/>
      <c r="K140" s="347">
        <v>132</v>
      </c>
      <c r="L140" s="348">
        <v>0.93617021276595747</v>
      </c>
      <c r="M140" s="345"/>
      <c r="N140" s="349">
        <v>2</v>
      </c>
      <c r="O140" s="347"/>
      <c r="P140" s="347">
        <v>7</v>
      </c>
      <c r="Q140" s="347"/>
      <c r="R140" s="347">
        <v>9</v>
      </c>
      <c r="S140" s="348">
        <v>6.3829787234042548E-2</v>
      </c>
      <c r="T140" s="345"/>
      <c r="U140" s="351">
        <v>141</v>
      </c>
    </row>
    <row r="141" spans="1:21" ht="22.2" customHeight="1">
      <c r="A141" s="344" t="s">
        <v>292</v>
      </c>
      <c r="B141" s="345"/>
      <c r="C141" s="349">
        <v>185</v>
      </c>
      <c r="D141" s="347">
        <v>2</v>
      </c>
      <c r="E141" s="348">
        <v>1.0800000000000001E-2</v>
      </c>
      <c r="F141" s="345"/>
      <c r="G141" s="349"/>
      <c r="H141" s="347">
        <v>95</v>
      </c>
      <c r="I141" s="347"/>
      <c r="J141" s="347">
        <v>79</v>
      </c>
      <c r="K141" s="347">
        <v>174</v>
      </c>
      <c r="L141" s="348">
        <v>0.93048128342245984</v>
      </c>
      <c r="M141" s="345"/>
      <c r="N141" s="349"/>
      <c r="O141" s="347">
        <v>7</v>
      </c>
      <c r="P141" s="347"/>
      <c r="Q141" s="347">
        <v>6</v>
      </c>
      <c r="R141" s="347">
        <v>13</v>
      </c>
      <c r="S141" s="348">
        <v>6.9518716577540107E-2</v>
      </c>
      <c r="T141" s="345"/>
      <c r="U141" s="351">
        <v>187</v>
      </c>
    </row>
    <row r="142" spans="1:21" ht="22.2" customHeight="1">
      <c r="A142" s="338"/>
      <c r="B142" s="339"/>
      <c r="C142" s="340"/>
      <c r="D142" s="341"/>
      <c r="E142" s="342"/>
      <c r="F142" s="339"/>
      <c r="G142" s="340"/>
      <c r="H142" s="341"/>
      <c r="I142" s="341"/>
      <c r="J142" s="341"/>
      <c r="K142" s="341"/>
      <c r="L142" s="343"/>
      <c r="M142" s="339"/>
      <c r="N142" s="340"/>
      <c r="O142" s="341"/>
      <c r="P142" s="341"/>
      <c r="Q142" s="341"/>
      <c r="R142" s="341"/>
      <c r="S142" s="343"/>
      <c r="T142" s="339"/>
      <c r="U142" s="338"/>
    </row>
    <row r="143" spans="1:21" ht="22.2" customHeight="1">
      <c r="A143" s="209" t="s">
        <v>105</v>
      </c>
      <c r="B143" s="207"/>
      <c r="C143" s="210">
        <v>3827</v>
      </c>
      <c r="D143" s="211">
        <v>274</v>
      </c>
      <c r="E143" s="212">
        <v>7.1599999999999997E-2</v>
      </c>
      <c r="F143" s="207"/>
      <c r="G143" s="210">
        <v>1317</v>
      </c>
      <c r="H143" s="211">
        <v>102</v>
      </c>
      <c r="I143" s="214">
        <v>1939</v>
      </c>
      <c r="J143" s="211">
        <v>75</v>
      </c>
      <c r="K143" s="214">
        <v>3433</v>
      </c>
      <c r="L143" s="212">
        <v>0.83711289929285537</v>
      </c>
      <c r="M143" s="207"/>
      <c r="N143" s="213">
        <v>135</v>
      </c>
      <c r="O143" s="211">
        <v>8</v>
      </c>
      <c r="P143" s="211">
        <v>512</v>
      </c>
      <c r="Q143" s="211">
        <v>13</v>
      </c>
      <c r="R143" s="211">
        <v>668</v>
      </c>
      <c r="S143" s="212">
        <v>0.16288710070714457</v>
      </c>
      <c r="T143" s="207"/>
      <c r="U143" s="215">
        <v>4101</v>
      </c>
    </row>
    <row r="144" spans="1:21" ht="22.2" customHeight="1">
      <c r="A144" s="338"/>
      <c r="B144" s="339"/>
      <c r="C144" s="340"/>
      <c r="D144" s="341"/>
      <c r="E144" s="342"/>
      <c r="F144" s="339"/>
      <c r="G144" s="340"/>
      <c r="H144" s="341"/>
      <c r="I144" s="341"/>
      <c r="J144" s="341"/>
      <c r="K144" s="341"/>
      <c r="L144" s="343"/>
      <c r="M144" s="339"/>
      <c r="N144" s="340"/>
      <c r="O144" s="341"/>
      <c r="P144" s="341"/>
      <c r="Q144" s="341"/>
      <c r="R144" s="341"/>
      <c r="S144" s="343"/>
      <c r="T144" s="339"/>
      <c r="U144" s="338"/>
    </row>
    <row r="145" spans="1:21" ht="22.2" customHeight="1">
      <c r="A145" s="344" t="s">
        <v>293</v>
      </c>
      <c r="B145" s="345"/>
      <c r="C145" s="346">
        <v>1659</v>
      </c>
      <c r="D145" s="347">
        <v>-57</v>
      </c>
      <c r="E145" s="348">
        <v>-3.44E-2</v>
      </c>
      <c r="F145" s="345"/>
      <c r="G145" s="349">
        <v>493</v>
      </c>
      <c r="H145" s="347">
        <v>41</v>
      </c>
      <c r="I145" s="347">
        <v>648</v>
      </c>
      <c r="J145" s="347">
        <v>20</v>
      </c>
      <c r="K145" s="350">
        <v>1202</v>
      </c>
      <c r="L145" s="348">
        <v>0.75031210986267172</v>
      </c>
      <c r="M145" s="345"/>
      <c r="N145" s="349">
        <v>87</v>
      </c>
      <c r="O145" s="347">
        <v>3</v>
      </c>
      <c r="P145" s="347">
        <v>301</v>
      </c>
      <c r="Q145" s="347">
        <v>9</v>
      </c>
      <c r="R145" s="347">
        <v>400</v>
      </c>
      <c r="S145" s="348">
        <v>0.24968789013732834</v>
      </c>
      <c r="T145" s="345"/>
      <c r="U145" s="164">
        <v>1602</v>
      </c>
    </row>
    <row r="146" spans="1:21" ht="22.2" customHeight="1">
      <c r="A146" s="344" t="s">
        <v>294</v>
      </c>
      <c r="B146" s="345"/>
      <c r="C146" s="349">
        <v>613</v>
      </c>
      <c r="D146" s="347">
        <v>279</v>
      </c>
      <c r="E146" s="348">
        <v>0.4551</v>
      </c>
      <c r="F146" s="345"/>
      <c r="G146" s="349">
        <v>247</v>
      </c>
      <c r="H146" s="347">
        <v>25</v>
      </c>
      <c r="I146" s="347">
        <v>403</v>
      </c>
      <c r="J146" s="347">
        <v>20</v>
      </c>
      <c r="K146" s="347">
        <v>695</v>
      </c>
      <c r="L146" s="348">
        <v>0.77914798206278024</v>
      </c>
      <c r="M146" s="345"/>
      <c r="N146" s="349">
        <v>33</v>
      </c>
      <c r="O146" s="347">
        <v>2</v>
      </c>
      <c r="P146" s="347">
        <v>158</v>
      </c>
      <c r="Q146" s="347">
        <v>4</v>
      </c>
      <c r="R146" s="347">
        <v>197</v>
      </c>
      <c r="S146" s="348">
        <v>0.2208520179372197</v>
      </c>
      <c r="T146" s="345"/>
      <c r="U146" s="351">
        <v>892</v>
      </c>
    </row>
    <row r="147" spans="1:21" ht="22.2" customHeight="1">
      <c r="A147" s="344" t="s">
        <v>295</v>
      </c>
      <c r="B147" s="345"/>
      <c r="C147" s="349">
        <v>527</v>
      </c>
      <c r="D147" s="347">
        <v>-32</v>
      </c>
      <c r="E147" s="348">
        <v>-6.0699999999999997E-2</v>
      </c>
      <c r="F147" s="345"/>
      <c r="G147" s="349">
        <v>154</v>
      </c>
      <c r="H147" s="347">
        <v>16</v>
      </c>
      <c r="I147" s="347">
        <v>284</v>
      </c>
      <c r="J147" s="347">
        <v>8</v>
      </c>
      <c r="K147" s="347">
        <v>462</v>
      </c>
      <c r="L147" s="348">
        <v>0.93333333333333324</v>
      </c>
      <c r="M147" s="345"/>
      <c r="N147" s="349">
        <v>4</v>
      </c>
      <c r="O147" s="347">
        <v>3</v>
      </c>
      <c r="P147" s="347">
        <v>26</v>
      </c>
      <c r="Q147" s="347"/>
      <c r="R147" s="347">
        <v>33</v>
      </c>
      <c r="S147" s="348">
        <v>6.6666666666666666E-2</v>
      </c>
      <c r="T147" s="345"/>
      <c r="U147" s="351">
        <v>495</v>
      </c>
    </row>
    <row r="148" spans="1:21" ht="22.2" customHeight="1">
      <c r="A148" s="344" t="s">
        <v>296</v>
      </c>
      <c r="B148" s="345"/>
      <c r="C148" s="349">
        <v>179</v>
      </c>
      <c r="D148" s="347">
        <v>48</v>
      </c>
      <c r="E148" s="348">
        <v>0.26819999999999999</v>
      </c>
      <c r="F148" s="345"/>
      <c r="G148" s="349">
        <v>108</v>
      </c>
      <c r="H148" s="347">
        <v>6</v>
      </c>
      <c r="I148" s="347">
        <v>110</v>
      </c>
      <c r="J148" s="347">
        <v>3</v>
      </c>
      <c r="K148" s="347">
        <v>227</v>
      </c>
      <c r="L148" s="348">
        <v>1</v>
      </c>
      <c r="M148" s="345"/>
      <c r="N148" s="349"/>
      <c r="O148" s="347"/>
      <c r="P148" s="347"/>
      <c r="Q148" s="347"/>
      <c r="R148" s="347">
        <v>0</v>
      </c>
      <c r="S148" s="348">
        <v>0</v>
      </c>
      <c r="T148" s="345"/>
      <c r="U148" s="351">
        <v>227</v>
      </c>
    </row>
    <row r="149" spans="1:21" ht="22.2" customHeight="1">
      <c r="A149" s="344" t="s">
        <v>297</v>
      </c>
      <c r="B149" s="345"/>
      <c r="C149" s="349">
        <v>99</v>
      </c>
      <c r="D149" s="347">
        <v>53</v>
      </c>
      <c r="E149" s="348">
        <v>0.53539999999999999</v>
      </c>
      <c r="F149" s="345"/>
      <c r="G149" s="349">
        <v>94</v>
      </c>
      <c r="H149" s="347">
        <v>4</v>
      </c>
      <c r="I149" s="347">
        <v>44</v>
      </c>
      <c r="J149" s="347">
        <v>3</v>
      </c>
      <c r="K149" s="347">
        <v>145</v>
      </c>
      <c r="L149" s="348">
        <v>0.95394736842105265</v>
      </c>
      <c r="M149" s="345"/>
      <c r="N149" s="349">
        <v>3</v>
      </c>
      <c r="O149" s="347"/>
      <c r="P149" s="347">
        <v>4</v>
      </c>
      <c r="Q149" s="347"/>
      <c r="R149" s="347">
        <v>7</v>
      </c>
      <c r="S149" s="348">
        <v>4.6052631578947373E-2</v>
      </c>
      <c r="T149" s="345"/>
      <c r="U149" s="351">
        <v>152</v>
      </c>
    </row>
    <row r="150" spans="1:21" ht="22.2" customHeight="1">
      <c r="A150" s="344" t="s">
        <v>298</v>
      </c>
      <c r="B150" s="345"/>
      <c r="C150" s="349">
        <v>203</v>
      </c>
      <c r="D150" s="347">
        <v>-86</v>
      </c>
      <c r="E150" s="348">
        <v>-0.42359999999999998</v>
      </c>
      <c r="F150" s="345"/>
      <c r="G150" s="349">
        <v>36</v>
      </c>
      <c r="H150" s="347"/>
      <c r="I150" s="347">
        <v>52</v>
      </c>
      <c r="J150" s="347">
        <v>3</v>
      </c>
      <c r="K150" s="347">
        <v>91</v>
      </c>
      <c r="L150" s="348">
        <v>0.77777777777777768</v>
      </c>
      <c r="M150" s="345"/>
      <c r="N150" s="349">
        <v>6</v>
      </c>
      <c r="O150" s="347"/>
      <c r="P150" s="347">
        <v>20</v>
      </c>
      <c r="Q150" s="347"/>
      <c r="R150" s="347">
        <v>26</v>
      </c>
      <c r="S150" s="348">
        <v>0.22222222222222221</v>
      </c>
      <c r="T150" s="345"/>
      <c r="U150" s="351">
        <v>117</v>
      </c>
    </row>
    <row r="151" spans="1:21" ht="22.2" customHeight="1">
      <c r="A151" s="344" t="s">
        <v>299</v>
      </c>
      <c r="B151" s="345"/>
      <c r="C151" s="349">
        <v>92</v>
      </c>
      <c r="D151" s="347">
        <v>-20</v>
      </c>
      <c r="E151" s="348">
        <v>-0.21740000000000001</v>
      </c>
      <c r="F151" s="345"/>
      <c r="G151" s="349">
        <v>6</v>
      </c>
      <c r="H151" s="347"/>
      <c r="I151" s="347">
        <v>61</v>
      </c>
      <c r="J151" s="347">
        <v>4</v>
      </c>
      <c r="K151" s="347">
        <v>71</v>
      </c>
      <c r="L151" s="348">
        <v>0.98611111111111116</v>
      </c>
      <c r="M151" s="345"/>
      <c r="N151" s="349">
        <v>1</v>
      </c>
      <c r="O151" s="347"/>
      <c r="P151" s="347"/>
      <c r="Q151" s="347"/>
      <c r="R151" s="347">
        <v>1</v>
      </c>
      <c r="S151" s="348">
        <v>1.3888888888888888E-2</v>
      </c>
      <c r="T151" s="345"/>
      <c r="U151" s="351">
        <v>72</v>
      </c>
    </row>
    <row r="152" spans="1:21" ht="22.2" customHeight="1">
      <c r="A152" s="344" t="s">
        <v>300</v>
      </c>
      <c r="B152" s="345"/>
      <c r="C152" s="349">
        <v>112</v>
      </c>
      <c r="D152" s="347">
        <v>-44</v>
      </c>
      <c r="E152" s="348">
        <v>-0.39290000000000003</v>
      </c>
      <c r="F152" s="345"/>
      <c r="G152" s="349">
        <v>11</v>
      </c>
      <c r="H152" s="347"/>
      <c r="I152" s="347">
        <v>57</v>
      </c>
      <c r="J152" s="347"/>
      <c r="K152" s="347">
        <v>68</v>
      </c>
      <c r="L152" s="348">
        <v>1</v>
      </c>
      <c r="M152" s="345"/>
      <c r="N152" s="349"/>
      <c r="O152" s="347"/>
      <c r="P152" s="347"/>
      <c r="Q152" s="347"/>
      <c r="R152" s="347">
        <v>0</v>
      </c>
      <c r="S152" s="348">
        <v>0</v>
      </c>
      <c r="T152" s="345"/>
      <c r="U152" s="351">
        <v>68</v>
      </c>
    </row>
    <row r="153" spans="1:21" ht="22.2" customHeight="1">
      <c r="A153" s="344" t="s">
        <v>301</v>
      </c>
      <c r="B153" s="345"/>
      <c r="C153" s="349">
        <v>122</v>
      </c>
      <c r="D153" s="347">
        <v>22</v>
      </c>
      <c r="E153" s="348">
        <v>0.18029999999999999</v>
      </c>
      <c r="F153" s="345"/>
      <c r="G153" s="349">
        <v>40</v>
      </c>
      <c r="H153" s="347">
        <v>4</v>
      </c>
      <c r="I153" s="347">
        <v>92</v>
      </c>
      <c r="J153" s="347">
        <v>7</v>
      </c>
      <c r="K153" s="347">
        <v>143</v>
      </c>
      <c r="L153" s="348">
        <v>0.99305555555555558</v>
      </c>
      <c r="M153" s="345"/>
      <c r="N153" s="349"/>
      <c r="O153" s="347"/>
      <c r="P153" s="347">
        <v>1</v>
      </c>
      <c r="Q153" s="347"/>
      <c r="R153" s="347">
        <v>1</v>
      </c>
      <c r="S153" s="348">
        <v>6.9444444444444441E-3</v>
      </c>
      <c r="T153" s="345"/>
      <c r="U153" s="351">
        <v>144</v>
      </c>
    </row>
    <row r="154" spans="1:21" ht="22.2" customHeight="1">
      <c r="A154" s="344" t="s">
        <v>302</v>
      </c>
      <c r="B154" s="345"/>
      <c r="C154" s="349">
        <v>84</v>
      </c>
      <c r="D154" s="347">
        <v>0</v>
      </c>
      <c r="E154" s="348">
        <v>0</v>
      </c>
      <c r="F154" s="345"/>
      <c r="G154" s="349">
        <v>30</v>
      </c>
      <c r="H154" s="347">
        <v>1</v>
      </c>
      <c r="I154" s="347">
        <v>50</v>
      </c>
      <c r="J154" s="347">
        <v>2</v>
      </c>
      <c r="K154" s="347">
        <v>83</v>
      </c>
      <c r="L154" s="348">
        <v>0.98809523809523814</v>
      </c>
      <c r="M154" s="345"/>
      <c r="N154" s="349"/>
      <c r="O154" s="347"/>
      <c r="P154" s="347">
        <v>1</v>
      </c>
      <c r="Q154" s="347"/>
      <c r="R154" s="347">
        <v>1</v>
      </c>
      <c r="S154" s="348">
        <v>1.1904761904761904E-2</v>
      </c>
      <c r="T154" s="345"/>
      <c r="U154" s="351">
        <v>84</v>
      </c>
    </row>
    <row r="155" spans="1:21" ht="22.2" customHeight="1">
      <c r="A155" s="344" t="s">
        <v>303</v>
      </c>
      <c r="B155" s="345"/>
      <c r="C155" s="349">
        <v>74</v>
      </c>
      <c r="D155" s="347">
        <v>-13</v>
      </c>
      <c r="E155" s="348">
        <v>-0.1757</v>
      </c>
      <c r="F155" s="345"/>
      <c r="G155" s="349">
        <v>14</v>
      </c>
      <c r="H155" s="347"/>
      <c r="I155" s="347">
        <v>44</v>
      </c>
      <c r="J155" s="347">
        <v>3</v>
      </c>
      <c r="K155" s="347">
        <v>61</v>
      </c>
      <c r="L155" s="348">
        <v>1</v>
      </c>
      <c r="M155" s="345"/>
      <c r="N155" s="349"/>
      <c r="O155" s="347"/>
      <c r="P155" s="347"/>
      <c r="Q155" s="347"/>
      <c r="R155" s="347">
        <v>0</v>
      </c>
      <c r="S155" s="348">
        <v>0</v>
      </c>
      <c r="T155" s="345"/>
      <c r="U155" s="351">
        <v>61</v>
      </c>
    </row>
    <row r="156" spans="1:21" ht="22.2" customHeight="1">
      <c r="A156" s="344" t="s">
        <v>304</v>
      </c>
      <c r="B156" s="345"/>
      <c r="C156" s="349">
        <v>63</v>
      </c>
      <c r="D156" s="347">
        <v>124</v>
      </c>
      <c r="E156" s="348">
        <v>1.9682999999999999</v>
      </c>
      <c r="F156" s="345"/>
      <c r="G156" s="349">
        <v>84</v>
      </c>
      <c r="H156" s="347">
        <v>5</v>
      </c>
      <c r="I156" s="347">
        <v>94</v>
      </c>
      <c r="J156" s="347">
        <v>2</v>
      </c>
      <c r="K156" s="347">
        <v>185</v>
      </c>
      <c r="L156" s="348">
        <v>0.98930481283422467</v>
      </c>
      <c r="M156" s="345"/>
      <c r="N156" s="349">
        <v>1</v>
      </c>
      <c r="O156" s="347"/>
      <c r="P156" s="347">
        <v>1</v>
      </c>
      <c r="Q156" s="347"/>
      <c r="R156" s="347">
        <v>2</v>
      </c>
      <c r="S156" s="348">
        <v>1.0695187165775402E-2</v>
      </c>
      <c r="T156" s="345"/>
      <c r="U156" s="351">
        <v>187</v>
      </c>
    </row>
    <row r="157" spans="1:21" ht="22.2" customHeight="1">
      <c r="A157" s="338"/>
      <c r="B157" s="339"/>
      <c r="C157" s="340"/>
      <c r="D157" s="341"/>
      <c r="E157" s="342"/>
      <c r="F157" s="339"/>
      <c r="G157" s="340"/>
      <c r="H157" s="341"/>
      <c r="I157" s="341"/>
      <c r="J157" s="341"/>
      <c r="K157" s="341"/>
      <c r="L157" s="343"/>
      <c r="M157" s="339"/>
      <c r="N157" s="340"/>
      <c r="O157" s="341"/>
      <c r="P157" s="341"/>
      <c r="Q157" s="341"/>
      <c r="R157" s="341"/>
      <c r="S157" s="343"/>
      <c r="T157" s="339"/>
      <c r="U157" s="338"/>
    </row>
    <row r="158" spans="1:21" ht="22.2" customHeight="1">
      <c r="A158" s="209" t="s">
        <v>106</v>
      </c>
      <c r="B158" s="207"/>
      <c r="C158" s="210">
        <v>3478</v>
      </c>
      <c r="D158" s="214">
        <v>1295</v>
      </c>
      <c r="E158" s="212">
        <v>0.37230000000000002</v>
      </c>
      <c r="F158" s="207"/>
      <c r="G158" s="210">
        <v>1372</v>
      </c>
      <c r="H158" s="211">
        <v>111</v>
      </c>
      <c r="I158" s="214">
        <v>2808</v>
      </c>
      <c r="J158" s="211">
        <v>194</v>
      </c>
      <c r="K158" s="214">
        <v>4485</v>
      </c>
      <c r="L158" s="212">
        <v>0.93966059082338149</v>
      </c>
      <c r="M158" s="207"/>
      <c r="N158" s="213">
        <v>92</v>
      </c>
      <c r="O158" s="211">
        <v>9</v>
      </c>
      <c r="P158" s="211">
        <v>177</v>
      </c>
      <c r="Q158" s="211">
        <v>10</v>
      </c>
      <c r="R158" s="211">
        <v>288</v>
      </c>
      <c r="S158" s="212">
        <v>6.033940917661848E-2</v>
      </c>
      <c r="T158" s="207"/>
      <c r="U158" s="215">
        <v>4773</v>
      </c>
    </row>
    <row r="159" spans="1:21" ht="22.2" customHeight="1">
      <c r="A159" s="338"/>
      <c r="B159" s="339"/>
      <c r="C159" s="340"/>
      <c r="D159" s="341"/>
      <c r="E159" s="342"/>
      <c r="F159" s="339"/>
      <c r="G159" s="340"/>
      <c r="H159" s="341"/>
      <c r="I159" s="341"/>
      <c r="J159" s="341"/>
      <c r="K159" s="341"/>
      <c r="L159" s="343"/>
      <c r="M159" s="339"/>
      <c r="N159" s="340"/>
      <c r="O159" s="341"/>
      <c r="P159" s="341"/>
      <c r="Q159" s="341"/>
      <c r="R159" s="341"/>
      <c r="S159" s="343"/>
      <c r="T159" s="339"/>
      <c r="U159" s="338"/>
    </row>
    <row r="160" spans="1:21" ht="22.2" customHeight="1">
      <c r="A160" s="344" t="s">
        <v>305</v>
      </c>
      <c r="B160" s="345"/>
      <c r="C160" s="346">
        <v>1670</v>
      </c>
      <c r="D160" s="347">
        <v>374</v>
      </c>
      <c r="E160" s="348">
        <v>0.224</v>
      </c>
      <c r="F160" s="345"/>
      <c r="G160" s="349">
        <v>582</v>
      </c>
      <c r="H160" s="347">
        <v>46</v>
      </c>
      <c r="I160" s="350">
        <v>1094</v>
      </c>
      <c r="J160" s="347">
        <v>89</v>
      </c>
      <c r="K160" s="350">
        <v>1811</v>
      </c>
      <c r="L160" s="348">
        <v>0.88600782778864973</v>
      </c>
      <c r="M160" s="345"/>
      <c r="N160" s="349">
        <v>79</v>
      </c>
      <c r="O160" s="347">
        <v>4</v>
      </c>
      <c r="P160" s="347">
        <v>142</v>
      </c>
      <c r="Q160" s="347">
        <v>8</v>
      </c>
      <c r="R160" s="347">
        <v>233</v>
      </c>
      <c r="S160" s="348">
        <v>0.11399217221135029</v>
      </c>
      <c r="T160" s="345"/>
      <c r="U160" s="164">
        <v>2044</v>
      </c>
    </row>
    <row r="161" spans="1:21" ht="22.2" customHeight="1">
      <c r="A161" s="344" t="s">
        <v>306</v>
      </c>
      <c r="B161" s="345"/>
      <c r="C161" s="349">
        <v>414</v>
      </c>
      <c r="D161" s="347">
        <v>268</v>
      </c>
      <c r="E161" s="348">
        <v>0.64729999999999999</v>
      </c>
      <c r="F161" s="345"/>
      <c r="G161" s="349">
        <v>181</v>
      </c>
      <c r="H161" s="347">
        <v>19</v>
      </c>
      <c r="I161" s="347">
        <v>417</v>
      </c>
      <c r="J161" s="347">
        <v>43</v>
      </c>
      <c r="K161" s="347">
        <v>660</v>
      </c>
      <c r="L161" s="348">
        <v>0.967741935483871</v>
      </c>
      <c r="M161" s="345"/>
      <c r="N161" s="349">
        <v>5</v>
      </c>
      <c r="O161" s="347"/>
      <c r="P161" s="347">
        <v>17</v>
      </c>
      <c r="Q161" s="347"/>
      <c r="R161" s="347">
        <v>22</v>
      </c>
      <c r="S161" s="348">
        <v>3.2258064516129031E-2</v>
      </c>
      <c r="T161" s="345"/>
      <c r="U161" s="351">
        <v>682</v>
      </c>
    </row>
    <row r="162" spans="1:21" ht="22.2" customHeight="1">
      <c r="A162" s="344" t="s">
        <v>307</v>
      </c>
      <c r="B162" s="345"/>
      <c r="C162" s="349">
        <v>354</v>
      </c>
      <c r="D162" s="347">
        <v>205</v>
      </c>
      <c r="E162" s="348">
        <v>0.57909999999999995</v>
      </c>
      <c r="F162" s="345"/>
      <c r="G162" s="349">
        <v>133</v>
      </c>
      <c r="H162" s="347">
        <v>16</v>
      </c>
      <c r="I162" s="347">
        <v>379</v>
      </c>
      <c r="J162" s="347">
        <v>13</v>
      </c>
      <c r="K162" s="347">
        <v>541</v>
      </c>
      <c r="L162" s="348">
        <v>0.96779964221824688</v>
      </c>
      <c r="M162" s="345"/>
      <c r="N162" s="349">
        <v>6</v>
      </c>
      <c r="O162" s="347">
        <v>4</v>
      </c>
      <c r="P162" s="347">
        <v>8</v>
      </c>
      <c r="Q162" s="347"/>
      <c r="R162" s="347">
        <v>18</v>
      </c>
      <c r="S162" s="348">
        <v>3.2200357781753133E-2</v>
      </c>
      <c r="T162" s="345"/>
      <c r="U162" s="351">
        <v>559</v>
      </c>
    </row>
    <row r="163" spans="1:21" ht="22.2" customHeight="1">
      <c r="A163" s="344" t="s">
        <v>308</v>
      </c>
      <c r="B163" s="345"/>
      <c r="C163" s="349">
        <v>272</v>
      </c>
      <c r="D163" s="347">
        <v>11</v>
      </c>
      <c r="E163" s="348">
        <v>4.0399999999999998E-2</v>
      </c>
      <c r="F163" s="345"/>
      <c r="G163" s="349">
        <v>53</v>
      </c>
      <c r="H163" s="347">
        <v>2</v>
      </c>
      <c r="I163" s="347">
        <v>216</v>
      </c>
      <c r="J163" s="347">
        <v>12</v>
      </c>
      <c r="K163" s="347">
        <v>283</v>
      </c>
      <c r="L163" s="348">
        <v>1</v>
      </c>
      <c r="M163" s="345"/>
      <c r="N163" s="349"/>
      <c r="O163" s="347"/>
      <c r="P163" s="347"/>
      <c r="Q163" s="347"/>
      <c r="R163" s="347">
        <v>0</v>
      </c>
      <c r="S163" s="348">
        <v>0</v>
      </c>
      <c r="T163" s="345"/>
      <c r="U163" s="351">
        <v>283</v>
      </c>
    </row>
    <row r="164" spans="1:21" ht="22.2" customHeight="1">
      <c r="A164" s="344" t="s">
        <v>309</v>
      </c>
      <c r="B164" s="345"/>
      <c r="C164" s="349">
        <v>176</v>
      </c>
      <c r="D164" s="347">
        <v>-43</v>
      </c>
      <c r="E164" s="348">
        <v>-0.24429999999999999</v>
      </c>
      <c r="F164" s="345"/>
      <c r="G164" s="349">
        <v>25</v>
      </c>
      <c r="H164" s="347"/>
      <c r="I164" s="347">
        <v>102</v>
      </c>
      <c r="J164" s="347">
        <v>6</v>
      </c>
      <c r="K164" s="347">
        <v>133</v>
      </c>
      <c r="L164" s="348">
        <v>1</v>
      </c>
      <c r="M164" s="345"/>
      <c r="N164" s="349"/>
      <c r="O164" s="347"/>
      <c r="P164" s="347"/>
      <c r="Q164" s="347"/>
      <c r="R164" s="347">
        <v>0</v>
      </c>
      <c r="S164" s="348">
        <v>0</v>
      </c>
      <c r="T164" s="345"/>
      <c r="U164" s="351">
        <v>133</v>
      </c>
    </row>
    <row r="165" spans="1:21" ht="22.2" customHeight="1">
      <c r="A165" s="344" t="s">
        <v>310</v>
      </c>
      <c r="B165" s="345"/>
      <c r="C165" s="349">
        <v>166</v>
      </c>
      <c r="D165" s="347">
        <v>-9</v>
      </c>
      <c r="E165" s="348">
        <v>-5.4199999999999998E-2</v>
      </c>
      <c r="F165" s="345"/>
      <c r="G165" s="349">
        <v>44</v>
      </c>
      <c r="H165" s="347">
        <v>3</v>
      </c>
      <c r="I165" s="347">
        <v>107</v>
      </c>
      <c r="J165" s="347">
        <v>3</v>
      </c>
      <c r="K165" s="347">
        <v>157</v>
      </c>
      <c r="L165" s="348">
        <v>1</v>
      </c>
      <c r="M165" s="345"/>
      <c r="N165" s="349"/>
      <c r="O165" s="347"/>
      <c r="P165" s="347"/>
      <c r="Q165" s="347"/>
      <c r="R165" s="347">
        <v>0</v>
      </c>
      <c r="S165" s="348">
        <v>0</v>
      </c>
      <c r="T165" s="345"/>
      <c r="U165" s="351">
        <v>157</v>
      </c>
    </row>
    <row r="166" spans="1:21" ht="22.2" customHeight="1">
      <c r="A166" s="344" t="s">
        <v>311</v>
      </c>
      <c r="B166" s="345"/>
      <c r="C166" s="349">
        <v>73</v>
      </c>
      <c r="D166" s="347">
        <v>140</v>
      </c>
      <c r="E166" s="348">
        <v>1.9177999999999999</v>
      </c>
      <c r="F166" s="345"/>
      <c r="G166" s="349">
        <v>62</v>
      </c>
      <c r="H166" s="347">
        <v>8</v>
      </c>
      <c r="I166" s="347">
        <v>126</v>
      </c>
      <c r="J166" s="347">
        <v>13</v>
      </c>
      <c r="K166" s="347">
        <v>209</v>
      </c>
      <c r="L166" s="348">
        <v>0.98122065727699537</v>
      </c>
      <c r="M166" s="345"/>
      <c r="N166" s="349">
        <v>1</v>
      </c>
      <c r="O166" s="347"/>
      <c r="P166" s="347">
        <v>3</v>
      </c>
      <c r="Q166" s="347"/>
      <c r="R166" s="347">
        <v>4</v>
      </c>
      <c r="S166" s="348">
        <v>1.8779342723004695E-2</v>
      </c>
      <c r="T166" s="345"/>
      <c r="U166" s="351">
        <v>213</v>
      </c>
    </row>
    <row r="167" spans="1:21" ht="22.2" customHeight="1">
      <c r="A167" s="344" t="s">
        <v>312</v>
      </c>
      <c r="B167" s="345"/>
      <c r="C167" s="349">
        <v>74</v>
      </c>
      <c r="D167" s="347">
        <v>77</v>
      </c>
      <c r="E167" s="348">
        <v>1.0405</v>
      </c>
      <c r="F167" s="345"/>
      <c r="G167" s="349">
        <v>71</v>
      </c>
      <c r="H167" s="347">
        <v>3</v>
      </c>
      <c r="I167" s="347">
        <v>76</v>
      </c>
      <c r="J167" s="347">
        <v>1</v>
      </c>
      <c r="K167" s="347">
        <v>151</v>
      </c>
      <c r="L167" s="348">
        <v>1</v>
      </c>
      <c r="M167" s="345"/>
      <c r="N167" s="349"/>
      <c r="O167" s="347"/>
      <c r="P167" s="347"/>
      <c r="Q167" s="347"/>
      <c r="R167" s="347">
        <v>0</v>
      </c>
      <c r="S167" s="348">
        <v>0</v>
      </c>
      <c r="T167" s="345"/>
      <c r="U167" s="351">
        <v>151</v>
      </c>
    </row>
    <row r="168" spans="1:21" ht="22.2" customHeight="1">
      <c r="A168" s="344" t="s">
        <v>313</v>
      </c>
      <c r="B168" s="345"/>
      <c r="C168" s="349">
        <v>136</v>
      </c>
      <c r="D168" s="347">
        <v>98</v>
      </c>
      <c r="E168" s="348">
        <v>0.72060000000000002</v>
      </c>
      <c r="F168" s="345"/>
      <c r="G168" s="349">
        <v>112</v>
      </c>
      <c r="H168" s="347">
        <v>2</v>
      </c>
      <c r="I168" s="347">
        <v>112</v>
      </c>
      <c r="J168" s="347">
        <v>6</v>
      </c>
      <c r="K168" s="347">
        <v>232</v>
      </c>
      <c r="L168" s="348">
        <v>0.99145299145299148</v>
      </c>
      <c r="M168" s="345"/>
      <c r="N168" s="349"/>
      <c r="O168" s="347">
        <v>1</v>
      </c>
      <c r="P168" s="347"/>
      <c r="Q168" s="347">
        <v>1</v>
      </c>
      <c r="R168" s="347">
        <v>2</v>
      </c>
      <c r="S168" s="348">
        <v>8.5470085470085461E-3</v>
      </c>
      <c r="T168" s="345"/>
      <c r="U168" s="351">
        <v>234</v>
      </c>
    </row>
    <row r="169" spans="1:21" ht="22.2" customHeight="1">
      <c r="A169" s="344" t="s">
        <v>314</v>
      </c>
      <c r="B169" s="345"/>
      <c r="C169" s="349">
        <v>51</v>
      </c>
      <c r="D169" s="347">
        <v>52</v>
      </c>
      <c r="E169" s="348">
        <v>1.0196000000000001</v>
      </c>
      <c r="F169" s="345"/>
      <c r="G169" s="349">
        <v>37</v>
      </c>
      <c r="H169" s="347">
        <v>5</v>
      </c>
      <c r="I169" s="347">
        <v>55</v>
      </c>
      <c r="J169" s="347">
        <v>3</v>
      </c>
      <c r="K169" s="347">
        <v>100</v>
      </c>
      <c r="L169" s="348">
        <v>0.970873786407767</v>
      </c>
      <c r="M169" s="345"/>
      <c r="N169" s="349"/>
      <c r="O169" s="347"/>
      <c r="P169" s="347">
        <v>3</v>
      </c>
      <c r="Q169" s="347"/>
      <c r="R169" s="347">
        <v>3</v>
      </c>
      <c r="S169" s="348">
        <v>2.9126213592233011E-2</v>
      </c>
      <c r="T169" s="345"/>
      <c r="U169" s="351">
        <v>103</v>
      </c>
    </row>
    <row r="170" spans="1:21" ht="22.2" customHeight="1">
      <c r="A170" s="344" t="s">
        <v>315</v>
      </c>
      <c r="B170" s="345"/>
      <c r="C170" s="349">
        <v>47</v>
      </c>
      <c r="D170" s="347">
        <v>25</v>
      </c>
      <c r="E170" s="348">
        <v>0.53190000000000004</v>
      </c>
      <c r="F170" s="345"/>
      <c r="G170" s="349">
        <v>23</v>
      </c>
      <c r="H170" s="347">
        <v>4</v>
      </c>
      <c r="I170" s="347">
        <v>44</v>
      </c>
      <c r="J170" s="347">
        <v>1</v>
      </c>
      <c r="K170" s="347">
        <v>72</v>
      </c>
      <c r="L170" s="348">
        <v>1</v>
      </c>
      <c r="M170" s="345"/>
      <c r="N170" s="349"/>
      <c r="O170" s="347"/>
      <c r="P170" s="347"/>
      <c r="Q170" s="347"/>
      <c r="R170" s="347">
        <v>0</v>
      </c>
      <c r="S170" s="348">
        <v>0</v>
      </c>
      <c r="T170" s="345"/>
      <c r="U170" s="351">
        <v>72</v>
      </c>
    </row>
    <row r="171" spans="1:21" ht="22.2" customHeight="1">
      <c r="A171" s="344" t="s">
        <v>316</v>
      </c>
      <c r="B171" s="345"/>
      <c r="C171" s="349">
        <v>45</v>
      </c>
      <c r="D171" s="347">
        <v>97</v>
      </c>
      <c r="E171" s="348">
        <v>2.1556000000000002</v>
      </c>
      <c r="F171" s="345"/>
      <c r="G171" s="349">
        <v>49</v>
      </c>
      <c r="H171" s="347">
        <v>3</v>
      </c>
      <c r="I171" s="347">
        <v>80</v>
      </c>
      <c r="J171" s="347">
        <v>4</v>
      </c>
      <c r="K171" s="347">
        <v>136</v>
      </c>
      <c r="L171" s="348">
        <v>0.95774647887323938</v>
      </c>
      <c r="M171" s="345"/>
      <c r="N171" s="349">
        <v>1</v>
      </c>
      <c r="O171" s="347"/>
      <c r="P171" s="347">
        <v>4</v>
      </c>
      <c r="Q171" s="347">
        <v>1</v>
      </c>
      <c r="R171" s="347">
        <v>6</v>
      </c>
      <c r="S171" s="348">
        <v>4.2253521126760563E-2</v>
      </c>
      <c r="T171" s="345"/>
      <c r="U171" s="351">
        <v>142</v>
      </c>
    </row>
    <row r="172" spans="1:21" ht="22.2" customHeight="1">
      <c r="A172" s="338"/>
      <c r="B172" s="339"/>
      <c r="C172" s="340"/>
      <c r="D172" s="341"/>
      <c r="E172" s="342"/>
      <c r="F172" s="339"/>
      <c r="G172" s="340"/>
      <c r="H172" s="341"/>
      <c r="I172" s="341"/>
      <c r="J172" s="341"/>
      <c r="K172" s="341"/>
      <c r="L172" s="343"/>
      <c r="M172" s="339"/>
      <c r="N172" s="340"/>
      <c r="O172" s="341"/>
      <c r="P172" s="341"/>
      <c r="Q172" s="341"/>
      <c r="R172" s="341"/>
      <c r="S172" s="343"/>
      <c r="T172" s="339"/>
      <c r="U172" s="338"/>
    </row>
    <row r="173" spans="1:21" ht="22.2" customHeight="1">
      <c r="A173" s="209" t="s">
        <v>107</v>
      </c>
      <c r="B173" s="207"/>
      <c r="C173" s="210">
        <v>13570</v>
      </c>
      <c r="D173" s="211">
        <v>61</v>
      </c>
      <c r="E173" s="212">
        <v>4.4999999999999997E-3</v>
      </c>
      <c r="F173" s="207"/>
      <c r="G173" s="210">
        <v>6702</v>
      </c>
      <c r="H173" s="211">
        <v>388</v>
      </c>
      <c r="I173" s="214">
        <v>4657</v>
      </c>
      <c r="J173" s="211">
        <v>170</v>
      </c>
      <c r="K173" s="214">
        <v>11917</v>
      </c>
      <c r="L173" s="212">
        <v>0.87425720783508187</v>
      </c>
      <c r="M173" s="207"/>
      <c r="N173" s="213">
        <v>966</v>
      </c>
      <c r="O173" s="211">
        <v>58</v>
      </c>
      <c r="P173" s="211">
        <v>672</v>
      </c>
      <c r="Q173" s="211">
        <v>18</v>
      </c>
      <c r="R173" s="214">
        <v>1714</v>
      </c>
      <c r="S173" s="212">
        <v>0.12574279216491821</v>
      </c>
      <c r="T173" s="207"/>
      <c r="U173" s="215">
        <v>13631</v>
      </c>
    </row>
    <row r="174" spans="1:21" ht="22.2" customHeight="1">
      <c r="A174" s="338"/>
      <c r="B174" s="339"/>
      <c r="C174" s="340"/>
      <c r="D174" s="341"/>
      <c r="E174" s="342"/>
      <c r="F174" s="339"/>
      <c r="G174" s="340"/>
      <c r="H174" s="341"/>
      <c r="I174" s="341"/>
      <c r="J174" s="341"/>
      <c r="K174" s="341"/>
      <c r="L174" s="343"/>
      <c r="M174" s="339"/>
      <c r="N174" s="340"/>
      <c r="O174" s="341"/>
      <c r="P174" s="341"/>
      <c r="Q174" s="341"/>
      <c r="R174" s="341"/>
      <c r="S174" s="343"/>
      <c r="T174" s="339"/>
      <c r="U174" s="338"/>
    </row>
    <row r="175" spans="1:21" ht="22.2" customHeight="1">
      <c r="A175" s="344" t="s">
        <v>317</v>
      </c>
      <c r="B175" s="345"/>
      <c r="C175" s="346">
        <v>4515</v>
      </c>
      <c r="D175" s="350">
        <v>1464</v>
      </c>
      <c r="E175" s="348">
        <v>0.32429999999999998</v>
      </c>
      <c r="F175" s="345"/>
      <c r="G175" s="346">
        <v>3342</v>
      </c>
      <c r="H175" s="347"/>
      <c r="I175" s="350">
        <v>1814</v>
      </c>
      <c r="J175" s="347"/>
      <c r="K175" s="350">
        <v>5156</v>
      </c>
      <c r="L175" s="348">
        <v>0.86235156380665656</v>
      </c>
      <c r="M175" s="345"/>
      <c r="N175" s="349">
        <v>447</v>
      </c>
      <c r="O175" s="347"/>
      <c r="P175" s="347">
        <v>376</v>
      </c>
      <c r="Q175" s="347"/>
      <c r="R175" s="347">
        <v>823</v>
      </c>
      <c r="S175" s="348">
        <v>0.13764843619334338</v>
      </c>
      <c r="T175" s="345"/>
      <c r="U175" s="164">
        <v>5979</v>
      </c>
    </row>
    <row r="176" spans="1:21" ht="22.2" customHeight="1">
      <c r="A176" s="344" t="s">
        <v>318</v>
      </c>
      <c r="B176" s="345"/>
      <c r="C176" s="349">
        <v>84</v>
      </c>
      <c r="D176" s="347">
        <v>-8</v>
      </c>
      <c r="E176" s="348">
        <v>-9.5200000000000007E-2</v>
      </c>
      <c r="F176" s="345"/>
      <c r="G176" s="349">
        <v>67</v>
      </c>
      <c r="H176" s="347">
        <v>3</v>
      </c>
      <c r="I176" s="347">
        <v>6</v>
      </c>
      <c r="J176" s="347"/>
      <c r="K176" s="347">
        <v>76</v>
      </c>
      <c r="L176" s="348">
        <v>1</v>
      </c>
      <c r="M176" s="345"/>
      <c r="N176" s="349"/>
      <c r="O176" s="347"/>
      <c r="P176" s="347"/>
      <c r="Q176" s="347"/>
      <c r="R176" s="347">
        <v>0</v>
      </c>
      <c r="S176" s="348">
        <v>0</v>
      </c>
      <c r="T176" s="345"/>
      <c r="U176" s="351">
        <v>76</v>
      </c>
    </row>
    <row r="177" spans="1:21" ht="22.2" customHeight="1">
      <c r="A177" s="344" t="s">
        <v>319</v>
      </c>
      <c r="B177" s="345"/>
      <c r="C177" s="349">
        <v>84</v>
      </c>
      <c r="D177" s="347">
        <v>-3</v>
      </c>
      <c r="E177" s="348">
        <v>-3.5700000000000003E-2</v>
      </c>
      <c r="F177" s="345"/>
      <c r="G177" s="349">
        <v>74</v>
      </c>
      <c r="H177" s="347">
        <v>3</v>
      </c>
      <c r="I177" s="347">
        <v>2</v>
      </c>
      <c r="J177" s="347"/>
      <c r="K177" s="347">
        <v>79</v>
      </c>
      <c r="L177" s="348">
        <v>0.97530864197530864</v>
      </c>
      <c r="M177" s="345"/>
      <c r="N177" s="349"/>
      <c r="O177" s="347"/>
      <c r="P177" s="347">
        <v>2</v>
      </c>
      <c r="Q177" s="347"/>
      <c r="R177" s="347">
        <v>2</v>
      </c>
      <c r="S177" s="348">
        <v>2.4691358024691357E-2</v>
      </c>
      <c r="T177" s="345"/>
      <c r="U177" s="351">
        <v>81</v>
      </c>
    </row>
    <row r="178" spans="1:21" ht="22.2" customHeight="1">
      <c r="A178" s="344" t="s">
        <v>320</v>
      </c>
      <c r="B178" s="345"/>
      <c r="C178" s="349">
        <v>84</v>
      </c>
      <c r="D178" s="347">
        <v>-2</v>
      </c>
      <c r="E178" s="348">
        <v>-2.3800000000000002E-2</v>
      </c>
      <c r="F178" s="345"/>
      <c r="G178" s="349">
        <v>63</v>
      </c>
      <c r="H178" s="347">
        <v>6</v>
      </c>
      <c r="I178" s="347">
        <v>11</v>
      </c>
      <c r="J178" s="347"/>
      <c r="K178" s="347">
        <v>80</v>
      </c>
      <c r="L178" s="348">
        <v>0.97560975609756095</v>
      </c>
      <c r="M178" s="345"/>
      <c r="N178" s="349">
        <v>1</v>
      </c>
      <c r="O178" s="347"/>
      <c r="P178" s="347">
        <v>1</v>
      </c>
      <c r="Q178" s="347"/>
      <c r="R178" s="347">
        <v>2</v>
      </c>
      <c r="S178" s="348">
        <v>2.4390243902439025E-2</v>
      </c>
      <c r="T178" s="345"/>
      <c r="U178" s="351">
        <v>82</v>
      </c>
    </row>
    <row r="179" spans="1:21" ht="22.2" customHeight="1">
      <c r="A179" s="344" t="s">
        <v>321</v>
      </c>
      <c r="B179" s="345"/>
      <c r="C179" s="349">
        <v>84</v>
      </c>
      <c r="D179" s="347">
        <v>-36</v>
      </c>
      <c r="E179" s="348">
        <v>-0.42859999999999998</v>
      </c>
      <c r="F179" s="345"/>
      <c r="G179" s="349">
        <v>38</v>
      </c>
      <c r="H179" s="347">
        <v>1</v>
      </c>
      <c r="I179" s="347">
        <v>9</v>
      </c>
      <c r="J179" s="347"/>
      <c r="K179" s="347">
        <v>48</v>
      </c>
      <c r="L179" s="348">
        <v>1</v>
      </c>
      <c r="M179" s="345"/>
      <c r="N179" s="349"/>
      <c r="O179" s="347"/>
      <c r="P179" s="347"/>
      <c r="Q179" s="347"/>
      <c r="R179" s="347">
        <v>0</v>
      </c>
      <c r="S179" s="348">
        <v>0</v>
      </c>
      <c r="T179" s="345"/>
      <c r="U179" s="351">
        <v>48</v>
      </c>
    </row>
    <row r="180" spans="1:21" ht="22.2" customHeight="1">
      <c r="A180" s="344" t="s">
        <v>322</v>
      </c>
      <c r="B180" s="345"/>
      <c r="C180" s="349">
        <v>84</v>
      </c>
      <c r="D180" s="347">
        <v>-50</v>
      </c>
      <c r="E180" s="348">
        <v>-0.59519999999999995</v>
      </c>
      <c r="F180" s="345"/>
      <c r="G180" s="349">
        <v>18</v>
      </c>
      <c r="H180" s="347"/>
      <c r="I180" s="347">
        <v>12</v>
      </c>
      <c r="J180" s="347"/>
      <c r="K180" s="347">
        <v>30</v>
      </c>
      <c r="L180" s="348">
        <v>0.88235294117647056</v>
      </c>
      <c r="M180" s="345"/>
      <c r="N180" s="349">
        <v>3</v>
      </c>
      <c r="O180" s="347">
        <v>1</v>
      </c>
      <c r="P180" s="347"/>
      <c r="Q180" s="347"/>
      <c r="R180" s="347">
        <v>4</v>
      </c>
      <c r="S180" s="348">
        <v>0.11764705882352942</v>
      </c>
      <c r="T180" s="345"/>
      <c r="U180" s="351">
        <v>34</v>
      </c>
    </row>
    <row r="181" spans="1:21" ht="22.2" customHeight="1">
      <c r="A181" s="344" t="s">
        <v>323</v>
      </c>
      <c r="B181" s="345"/>
      <c r="C181" s="349">
        <v>84</v>
      </c>
      <c r="D181" s="347">
        <v>-30</v>
      </c>
      <c r="E181" s="348">
        <v>-0.35709999999999997</v>
      </c>
      <c r="F181" s="345"/>
      <c r="G181" s="349">
        <v>48</v>
      </c>
      <c r="H181" s="347">
        <v>3</v>
      </c>
      <c r="I181" s="347">
        <v>3</v>
      </c>
      <c r="J181" s="347"/>
      <c r="K181" s="347">
        <v>54</v>
      </c>
      <c r="L181" s="348">
        <v>1</v>
      </c>
      <c r="M181" s="345"/>
      <c r="N181" s="349"/>
      <c r="O181" s="347"/>
      <c r="P181" s="347"/>
      <c r="Q181" s="347"/>
      <c r="R181" s="347">
        <v>0</v>
      </c>
      <c r="S181" s="348">
        <v>0</v>
      </c>
      <c r="T181" s="345"/>
      <c r="U181" s="351">
        <v>54</v>
      </c>
    </row>
    <row r="182" spans="1:21" ht="22.2" customHeight="1">
      <c r="A182" s="344" t="s">
        <v>324</v>
      </c>
      <c r="B182" s="345"/>
      <c r="C182" s="346">
        <v>4371</v>
      </c>
      <c r="D182" s="347">
        <v>141</v>
      </c>
      <c r="E182" s="348">
        <v>3.2300000000000002E-2</v>
      </c>
      <c r="F182" s="345"/>
      <c r="G182" s="346">
        <v>2142</v>
      </c>
      <c r="H182" s="347"/>
      <c r="I182" s="350">
        <v>1917</v>
      </c>
      <c r="J182" s="347"/>
      <c r="K182" s="350">
        <v>4059</v>
      </c>
      <c r="L182" s="348">
        <v>0.89960106382978722</v>
      </c>
      <c r="M182" s="345"/>
      <c r="N182" s="349">
        <v>279</v>
      </c>
      <c r="O182" s="347"/>
      <c r="P182" s="347">
        <v>174</v>
      </c>
      <c r="Q182" s="347"/>
      <c r="R182" s="347">
        <v>453</v>
      </c>
      <c r="S182" s="348">
        <v>0.10039893617021275</v>
      </c>
      <c r="T182" s="345"/>
      <c r="U182" s="164">
        <v>4512</v>
      </c>
    </row>
    <row r="183" spans="1:21" ht="22.2" customHeight="1">
      <c r="A183" s="344" t="s">
        <v>325</v>
      </c>
      <c r="B183" s="345"/>
      <c r="C183" s="349">
        <v>444</v>
      </c>
      <c r="D183" s="347">
        <v>32</v>
      </c>
      <c r="E183" s="348">
        <v>7.2099999999999997E-2</v>
      </c>
      <c r="F183" s="345"/>
      <c r="G183" s="349"/>
      <c r="H183" s="347">
        <v>301</v>
      </c>
      <c r="I183" s="347"/>
      <c r="J183" s="347">
        <v>111</v>
      </c>
      <c r="K183" s="347">
        <v>412</v>
      </c>
      <c r="L183" s="348">
        <v>0.86554621848739499</v>
      </c>
      <c r="M183" s="345"/>
      <c r="N183" s="349"/>
      <c r="O183" s="347">
        <v>54</v>
      </c>
      <c r="P183" s="347"/>
      <c r="Q183" s="347">
        <v>10</v>
      </c>
      <c r="R183" s="347">
        <v>64</v>
      </c>
      <c r="S183" s="348">
        <v>0.13445378151260504</v>
      </c>
      <c r="T183" s="345"/>
      <c r="U183" s="351">
        <v>476</v>
      </c>
    </row>
    <row r="184" spans="1:21" ht="22.2" customHeight="1">
      <c r="A184" s="344" t="s">
        <v>326</v>
      </c>
      <c r="B184" s="345"/>
      <c r="C184" s="346">
        <v>1134</v>
      </c>
      <c r="D184" s="347">
        <v>-413</v>
      </c>
      <c r="E184" s="348">
        <v>-0.36420000000000002</v>
      </c>
      <c r="F184" s="345"/>
      <c r="G184" s="349">
        <v>219</v>
      </c>
      <c r="H184" s="347">
        <v>56</v>
      </c>
      <c r="I184" s="347">
        <v>369</v>
      </c>
      <c r="J184" s="347">
        <v>28</v>
      </c>
      <c r="K184" s="347">
        <v>672</v>
      </c>
      <c r="L184" s="348">
        <v>0.93203883495145634</v>
      </c>
      <c r="M184" s="345"/>
      <c r="N184" s="349">
        <v>5</v>
      </c>
      <c r="O184" s="347"/>
      <c r="P184" s="347">
        <v>41</v>
      </c>
      <c r="Q184" s="347">
        <v>3</v>
      </c>
      <c r="R184" s="347">
        <v>49</v>
      </c>
      <c r="S184" s="348">
        <v>6.7961165048543687E-2</v>
      </c>
      <c r="T184" s="345"/>
      <c r="U184" s="351">
        <v>721</v>
      </c>
    </row>
    <row r="185" spans="1:21" ht="22.2" customHeight="1">
      <c r="A185" s="344" t="s">
        <v>327</v>
      </c>
      <c r="B185" s="345"/>
      <c r="C185" s="349">
        <v>994</v>
      </c>
      <c r="D185" s="347">
        <v>-3</v>
      </c>
      <c r="E185" s="348">
        <v>-3.0000000000000001E-3</v>
      </c>
      <c r="F185" s="345"/>
      <c r="G185" s="349">
        <v>571</v>
      </c>
      <c r="H185" s="347"/>
      <c r="I185" s="347">
        <v>176</v>
      </c>
      <c r="J185" s="347"/>
      <c r="K185" s="347">
        <v>747</v>
      </c>
      <c r="L185" s="348">
        <v>0.75378405650857716</v>
      </c>
      <c r="M185" s="345"/>
      <c r="N185" s="349">
        <v>197</v>
      </c>
      <c r="O185" s="347"/>
      <c r="P185" s="347">
        <v>47</v>
      </c>
      <c r="Q185" s="347"/>
      <c r="R185" s="347">
        <v>244</v>
      </c>
      <c r="S185" s="348">
        <v>0.24621594349142281</v>
      </c>
      <c r="T185" s="345"/>
      <c r="U185" s="351">
        <v>991</v>
      </c>
    </row>
    <row r="186" spans="1:21" ht="22.2" customHeight="1">
      <c r="A186" s="344" t="s">
        <v>328</v>
      </c>
      <c r="B186" s="345"/>
      <c r="C186" s="346">
        <v>1608</v>
      </c>
      <c r="D186" s="350">
        <v>-1031</v>
      </c>
      <c r="E186" s="348">
        <v>-0.64119999999999999</v>
      </c>
      <c r="F186" s="345"/>
      <c r="G186" s="349">
        <v>120</v>
      </c>
      <c r="H186" s="347">
        <v>15</v>
      </c>
      <c r="I186" s="347">
        <v>338</v>
      </c>
      <c r="J186" s="347">
        <v>31</v>
      </c>
      <c r="K186" s="347">
        <v>504</v>
      </c>
      <c r="L186" s="348">
        <v>0.87348353552859626</v>
      </c>
      <c r="M186" s="345"/>
      <c r="N186" s="349">
        <v>34</v>
      </c>
      <c r="O186" s="347">
        <v>3</v>
      </c>
      <c r="P186" s="347">
        <v>31</v>
      </c>
      <c r="Q186" s="347">
        <v>5</v>
      </c>
      <c r="R186" s="347">
        <v>73</v>
      </c>
      <c r="S186" s="348">
        <v>0.1265164644714038</v>
      </c>
      <c r="T186" s="345"/>
      <c r="U186" s="351">
        <v>577</v>
      </c>
    </row>
    <row r="187" spans="1:21" ht="22.2" customHeight="1">
      <c r="A187" s="338"/>
      <c r="B187" s="339"/>
      <c r="C187" s="340"/>
      <c r="D187" s="341"/>
      <c r="E187" s="342"/>
      <c r="F187" s="339"/>
      <c r="G187" s="340"/>
      <c r="H187" s="341"/>
      <c r="I187" s="341"/>
      <c r="J187" s="341"/>
      <c r="K187" s="341"/>
      <c r="L187" s="343"/>
      <c r="M187" s="339"/>
      <c r="N187" s="340"/>
      <c r="O187" s="341"/>
      <c r="P187" s="341"/>
      <c r="Q187" s="341"/>
      <c r="R187" s="341"/>
      <c r="S187" s="343"/>
      <c r="T187" s="339"/>
      <c r="U187" s="338"/>
    </row>
    <row r="188" spans="1:21" ht="22.2" customHeight="1">
      <c r="A188" s="209" t="s">
        <v>109</v>
      </c>
      <c r="B188" s="207"/>
      <c r="C188" s="210">
        <v>7948</v>
      </c>
      <c r="D188" s="214">
        <v>-1485</v>
      </c>
      <c r="E188" s="212">
        <v>-0.18679999999999999</v>
      </c>
      <c r="F188" s="207"/>
      <c r="G188" s="210">
        <v>2307</v>
      </c>
      <c r="H188" s="211">
        <v>186</v>
      </c>
      <c r="I188" s="214">
        <v>2496</v>
      </c>
      <c r="J188" s="211">
        <v>93</v>
      </c>
      <c r="K188" s="214">
        <v>5082</v>
      </c>
      <c r="L188" s="212">
        <v>0.78632214142039303</v>
      </c>
      <c r="M188" s="207"/>
      <c r="N188" s="213">
        <v>771</v>
      </c>
      <c r="O188" s="211">
        <v>48</v>
      </c>
      <c r="P188" s="211">
        <v>548</v>
      </c>
      <c r="Q188" s="211">
        <v>14</v>
      </c>
      <c r="R188" s="214">
        <v>1381</v>
      </c>
      <c r="S188" s="212">
        <v>0.21367785857960697</v>
      </c>
      <c r="T188" s="207"/>
      <c r="U188" s="215">
        <v>6463</v>
      </c>
    </row>
    <row r="189" spans="1:21" ht="22.2" customHeight="1">
      <c r="A189" s="338"/>
      <c r="B189" s="339"/>
      <c r="C189" s="340"/>
      <c r="D189" s="341"/>
      <c r="E189" s="342"/>
      <c r="F189" s="339"/>
      <c r="G189" s="340"/>
      <c r="H189" s="341"/>
      <c r="I189" s="341"/>
      <c r="J189" s="341"/>
      <c r="K189" s="341"/>
      <c r="L189" s="343"/>
      <c r="M189" s="339"/>
      <c r="N189" s="340"/>
      <c r="O189" s="341"/>
      <c r="P189" s="341"/>
      <c r="Q189" s="341"/>
      <c r="R189" s="341"/>
      <c r="S189" s="343"/>
      <c r="T189" s="339"/>
      <c r="U189" s="338"/>
    </row>
    <row r="190" spans="1:21" ht="22.2" customHeight="1">
      <c r="A190" s="344" t="s">
        <v>352</v>
      </c>
      <c r="B190" s="345"/>
      <c r="C190" s="346">
        <v>1044</v>
      </c>
      <c r="D190" s="347">
        <v>222</v>
      </c>
      <c r="E190" s="348">
        <v>0.21260000000000001</v>
      </c>
      <c r="F190" s="345"/>
      <c r="G190" s="349">
        <v>690</v>
      </c>
      <c r="H190" s="347">
        <v>68</v>
      </c>
      <c r="I190" s="347">
        <v>390</v>
      </c>
      <c r="J190" s="347">
        <v>26</v>
      </c>
      <c r="K190" s="350">
        <v>1174</v>
      </c>
      <c r="L190" s="348">
        <v>0.9273301737756714</v>
      </c>
      <c r="M190" s="345"/>
      <c r="N190" s="349">
        <v>86</v>
      </c>
      <c r="O190" s="347">
        <v>5</v>
      </c>
      <c r="P190" s="347">
        <v>1</v>
      </c>
      <c r="Q190" s="347"/>
      <c r="R190" s="347">
        <v>92</v>
      </c>
      <c r="S190" s="348">
        <v>7.266982622432859E-2</v>
      </c>
      <c r="T190" s="345"/>
      <c r="U190" s="164">
        <v>1266</v>
      </c>
    </row>
    <row r="191" spans="1:21" ht="22.2" customHeight="1">
      <c r="A191" s="344" t="s">
        <v>353</v>
      </c>
      <c r="B191" s="345"/>
      <c r="C191" s="346">
        <v>1773</v>
      </c>
      <c r="D191" s="347">
        <v>452</v>
      </c>
      <c r="E191" s="348">
        <v>0.25490000000000002</v>
      </c>
      <c r="F191" s="345"/>
      <c r="G191" s="349">
        <v>494</v>
      </c>
      <c r="H191" s="347">
        <v>49</v>
      </c>
      <c r="I191" s="347">
        <v>791</v>
      </c>
      <c r="J191" s="347">
        <v>24</v>
      </c>
      <c r="K191" s="350">
        <v>1358</v>
      </c>
      <c r="L191" s="348">
        <v>0.61033707865168541</v>
      </c>
      <c r="M191" s="345"/>
      <c r="N191" s="349">
        <v>425</v>
      </c>
      <c r="O191" s="347">
        <v>41</v>
      </c>
      <c r="P191" s="347">
        <v>387</v>
      </c>
      <c r="Q191" s="347">
        <v>14</v>
      </c>
      <c r="R191" s="347">
        <v>867</v>
      </c>
      <c r="S191" s="348">
        <v>0.38966292134831465</v>
      </c>
      <c r="T191" s="345"/>
      <c r="U191" s="164">
        <v>2225</v>
      </c>
    </row>
    <row r="192" spans="1:21" ht="22.2" customHeight="1">
      <c r="A192" s="344" t="s">
        <v>354</v>
      </c>
      <c r="B192" s="345"/>
      <c r="C192" s="346">
        <v>2300</v>
      </c>
      <c r="D192" s="350">
        <v>-1547</v>
      </c>
      <c r="E192" s="348">
        <v>-0.67259999999999998</v>
      </c>
      <c r="F192" s="345"/>
      <c r="G192" s="349">
        <v>411</v>
      </c>
      <c r="H192" s="347">
        <v>23</v>
      </c>
      <c r="I192" s="347">
        <v>255</v>
      </c>
      <c r="J192" s="347">
        <v>6</v>
      </c>
      <c r="K192" s="347">
        <v>695</v>
      </c>
      <c r="L192" s="348">
        <v>0.9229747675962815</v>
      </c>
      <c r="M192" s="345"/>
      <c r="N192" s="349">
        <v>28</v>
      </c>
      <c r="O192" s="347">
        <v>1</v>
      </c>
      <c r="P192" s="347">
        <v>29</v>
      </c>
      <c r="Q192" s="347"/>
      <c r="R192" s="347">
        <v>58</v>
      </c>
      <c r="S192" s="348">
        <v>7.702523240371846E-2</v>
      </c>
      <c r="T192" s="345"/>
      <c r="U192" s="351">
        <v>753</v>
      </c>
    </row>
    <row r="193" spans="1:21" ht="22.2" customHeight="1">
      <c r="A193" s="344" t="s">
        <v>355</v>
      </c>
      <c r="B193" s="345"/>
      <c r="C193" s="349">
        <v>550</v>
      </c>
      <c r="D193" s="347">
        <v>-13</v>
      </c>
      <c r="E193" s="348">
        <v>-2.3599999999999999E-2</v>
      </c>
      <c r="F193" s="345"/>
      <c r="G193" s="349">
        <v>144</v>
      </c>
      <c r="H193" s="347">
        <v>14</v>
      </c>
      <c r="I193" s="347">
        <v>316</v>
      </c>
      <c r="J193" s="347">
        <v>10</v>
      </c>
      <c r="K193" s="347">
        <v>484</v>
      </c>
      <c r="L193" s="348">
        <v>0.9013035381750466</v>
      </c>
      <c r="M193" s="345"/>
      <c r="N193" s="349">
        <v>29</v>
      </c>
      <c r="O193" s="347"/>
      <c r="P193" s="347">
        <v>24</v>
      </c>
      <c r="Q193" s="347"/>
      <c r="R193" s="347">
        <v>53</v>
      </c>
      <c r="S193" s="348">
        <v>9.8696461824953452E-2</v>
      </c>
      <c r="T193" s="345"/>
      <c r="U193" s="351">
        <v>537</v>
      </c>
    </row>
    <row r="194" spans="1:21" ht="22.2" customHeight="1">
      <c r="A194" s="344" t="s">
        <v>356</v>
      </c>
      <c r="B194" s="345"/>
      <c r="C194" s="349">
        <v>500</v>
      </c>
      <c r="D194" s="347">
        <v>-177</v>
      </c>
      <c r="E194" s="348">
        <v>-0.35399999999999998</v>
      </c>
      <c r="F194" s="345"/>
      <c r="G194" s="349">
        <v>107</v>
      </c>
      <c r="H194" s="347">
        <v>5</v>
      </c>
      <c r="I194" s="347">
        <v>198</v>
      </c>
      <c r="J194" s="347">
        <v>9</v>
      </c>
      <c r="K194" s="347">
        <v>319</v>
      </c>
      <c r="L194" s="348">
        <v>0.9876160990712074</v>
      </c>
      <c r="M194" s="345"/>
      <c r="N194" s="349"/>
      <c r="O194" s="347"/>
      <c r="P194" s="347">
        <v>4</v>
      </c>
      <c r="Q194" s="347"/>
      <c r="R194" s="347">
        <v>4</v>
      </c>
      <c r="S194" s="348">
        <v>1.238390092879257E-2</v>
      </c>
      <c r="T194" s="345"/>
      <c r="U194" s="351">
        <v>323</v>
      </c>
    </row>
    <row r="195" spans="1:21" ht="22.2" customHeight="1">
      <c r="A195" s="344" t="s">
        <v>357</v>
      </c>
      <c r="B195" s="345"/>
      <c r="C195" s="349">
        <v>350</v>
      </c>
      <c r="D195" s="347">
        <v>-15</v>
      </c>
      <c r="E195" s="348">
        <v>-4.2900000000000001E-2</v>
      </c>
      <c r="F195" s="345"/>
      <c r="G195" s="349">
        <v>271</v>
      </c>
      <c r="H195" s="347">
        <v>18</v>
      </c>
      <c r="I195" s="347">
        <v>38</v>
      </c>
      <c r="J195" s="347">
        <v>1</v>
      </c>
      <c r="K195" s="347">
        <v>328</v>
      </c>
      <c r="L195" s="348">
        <v>0.9791044776119403</v>
      </c>
      <c r="M195" s="345"/>
      <c r="N195" s="349">
        <v>1</v>
      </c>
      <c r="O195" s="347"/>
      <c r="P195" s="347">
        <v>6</v>
      </c>
      <c r="Q195" s="347"/>
      <c r="R195" s="347">
        <v>7</v>
      </c>
      <c r="S195" s="348">
        <v>2.0895522388059699E-2</v>
      </c>
      <c r="T195" s="345"/>
      <c r="U195" s="351">
        <v>335</v>
      </c>
    </row>
    <row r="196" spans="1:21" ht="22.2" customHeight="1">
      <c r="A196" s="344" t="s">
        <v>358</v>
      </c>
      <c r="B196" s="345"/>
      <c r="C196" s="349">
        <v>450</v>
      </c>
      <c r="D196" s="347">
        <v>-208</v>
      </c>
      <c r="E196" s="348">
        <v>-0.4622</v>
      </c>
      <c r="F196" s="345"/>
      <c r="G196" s="349">
        <v>68</v>
      </c>
      <c r="H196" s="347">
        <v>2</v>
      </c>
      <c r="I196" s="347">
        <v>160</v>
      </c>
      <c r="J196" s="347">
        <v>8</v>
      </c>
      <c r="K196" s="347">
        <v>238</v>
      </c>
      <c r="L196" s="348">
        <v>0.98347107438016523</v>
      </c>
      <c r="M196" s="345"/>
      <c r="N196" s="349"/>
      <c r="O196" s="347"/>
      <c r="P196" s="347">
        <v>4</v>
      </c>
      <c r="Q196" s="347"/>
      <c r="R196" s="347">
        <v>4</v>
      </c>
      <c r="S196" s="348">
        <v>1.6528925619834711E-2</v>
      </c>
      <c r="T196" s="345"/>
      <c r="U196" s="351">
        <v>242</v>
      </c>
    </row>
    <row r="197" spans="1:21" ht="22.2" customHeight="1">
      <c r="A197" s="344" t="s">
        <v>359</v>
      </c>
      <c r="B197" s="345"/>
      <c r="C197" s="349">
        <v>304</v>
      </c>
      <c r="D197" s="347">
        <v>51</v>
      </c>
      <c r="E197" s="348">
        <v>0.1678</v>
      </c>
      <c r="F197" s="345"/>
      <c r="G197" s="349">
        <v>34</v>
      </c>
      <c r="H197" s="347">
        <v>2</v>
      </c>
      <c r="I197" s="347">
        <v>129</v>
      </c>
      <c r="J197" s="347">
        <v>3</v>
      </c>
      <c r="K197" s="347">
        <v>168</v>
      </c>
      <c r="L197" s="348">
        <v>0.47323943661971835</v>
      </c>
      <c r="M197" s="345"/>
      <c r="N197" s="349">
        <v>156</v>
      </c>
      <c r="O197" s="347">
        <v>1</v>
      </c>
      <c r="P197" s="347">
        <v>30</v>
      </c>
      <c r="Q197" s="347"/>
      <c r="R197" s="347">
        <v>187</v>
      </c>
      <c r="S197" s="348">
        <v>0.52676056338028165</v>
      </c>
      <c r="T197" s="345"/>
      <c r="U197" s="351">
        <v>355</v>
      </c>
    </row>
    <row r="198" spans="1:21" ht="22.2" customHeight="1">
      <c r="A198" s="344" t="s">
        <v>360</v>
      </c>
      <c r="B198" s="345"/>
      <c r="C198" s="349">
        <v>222</v>
      </c>
      <c r="D198" s="347">
        <v>-116</v>
      </c>
      <c r="E198" s="348">
        <v>-0.52249999999999996</v>
      </c>
      <c r="F198" s="345"/>
      <c r="G198" s="349">
        <v>8</v>
      </c>
      <c r="H198" s="347">
        <v>1</v>
      </c>
      <c r="I198" s="347">
        <v>55</v>
      </c>
      <c r="J198" s="347">
        <v>4</v>
      </c>
      <c r="K198" s="347">
        <v>68</v>
      </c>
      <c r="L198" s="348">
        <v>0.64150943396226412</v>
      </c>
      <c r="M198" s="345"/>
      <c r="N198" s="349">
        <v>36</v>
      </c>
      <c r="O198" s="347"/>
      <c r="P198" s="347">
        <v>2</v>
      </c>
      <c r="Q198" s="347"/>
      <c r="R198" s="347">
        <v>38</v>
      </c>
      <c r="S198" s="348">
        <v>0.35849056603773582</v>
      </c>
      <c r="T198" s="345"/>
      <c r="U198" s="351">
        <v>106</v>
      </c>
    </row>
    <row r="199" spans="1:21" ht="22.2" customHeight="1">
      <c r="A199" s="344" t="s">
        <v>361</v>
      </c>
      <c r="B199" s="345"/>
      <c r="C199" s="349">
        <v>170</v>
      </c>
      <c r="D199" s="347">
        <v>-50</v>
      </c>
      <c r="E199" s="348">
        <v>-0.29409999999999997</v>
      </c>
      <c r="F199" s="345"/>
      <c r="G199" s="349">
        <v>47</v>
      </c>
      <c r="H199" s="347">
        <v>4</v>
      </c>
      <c r="I199" s="347">
        <v>59</v>
      </c>
      <c r="J199" s="347">
        <v>2</v>
      </c>
      <c r="K199" s="347">
        <v>112</v>
      </c>
      <c r="L199" s="348">
        <v>0.93333333333333324</v>
      </c>
      <c r="M199" s="345"/>
      <c r="N199" s="349"/>
      <c r="O199" s="347"/>
      <c r="P199" s="347">
        <v>8</v>
      </c>
      <c r="Q199" s="347"/>
      <c r="R199" s="347">
        <v>8</v>
      </c>
      <c r="S199" s="348">
        <v>6.6666666666666666E-2</v>
      </c>
      <c r="T199" s="345"/>
      <c r="U199" s="351">
        <v>120</v>
      </c>
    </row>
    <row r="200" spans="1:21" ht="22.2" customHeight="1">
      <c r="A200" s="344" t="s">
        <v>362</v>
      </c>
      <c r="B200" s="345"/>
      <c r="C200" s="349">
        <v>285</v>
      </c>
      <c r="D200" s="347">
        <v>-84</v>
      </c>
      <c r="E200" s="348">
        <v>-0.29470000000000002</v>
      </c>
      <c r="F200" s="345"/>
      <c r="G200" s="349">
        <v>33</v>
      </c>
      <c r="H200" s="347"/>
      <c r="I200" s="347">
        <v>105</v>
      </c>
      <c r="J200" s="347"/>
      <c r="K200" s="347">
        <v>138</v>
      </c>
      <c r="L200" s="348">
        <v>0.68656716417910446</v>
      </c>
      <c r="M200" s="345"/>
      <c r="N200" s="349">
        <v>10</v>
      </c>
      <c r="O200" s="347"/>
      <c r="P200" s="347">
        <v>53</v>
      </c>
      <c r="Q200" s="347"/>
      <c r="R200" s="347">
        <v>63</v>
      </c>
      <c r="S200" s="348">
        <v>0.31343283582089554</v>
      </c>
      <c r="T200" s="345"/>
      <c r="U200" s="351">
        <v>201</v>
      </c>
    </row>
    <row r="201" spans="1:21" ht="22.2" customHeight="1">
      <c r="A201" s="338"/>
      <c r="B201" s="339"/>
      <c r="C201" s="340"/>
      <c r="D201" s="341"/>
      <c r="E201" s="342"/>
      <c r="F201" s="339"/>
      <c r="G201" s="340"/>
      <c r="H201" s="341"/>
      <c r="I201" s="341"/>
      <c r="J201" s="341"/>
      <c r="K201" s="341"/>
      <c r="L201" s="343"/>
      <c r="M201" s="339"/>
      <c r="N201" s="340"/>
      <c r="O201" s="341"/>
      <c r="P201" s="341"/>
      <c r="Q201" s="341"/>
      <c r="R201" s="341"/>
      <c r="S201" s="343"/>
      <c r="T201" s="339"/>
      <c r="U201" s="338"/>
    </row>
    <row r="202" spans="1:21" ht="22.2" customHeight="1">
      <c r="A202" s="209" t="s">
        <v>110</v>
      </c>
      <c r="B202" s="207"/>
      <c r="C202" s="210">
        <v>2047</v>
      </c>
      <c r="D202" s="214">
        <v>1841</v>
      </c>
      <c r="E202" s="212">
        <v>0.89939999999999998</v>
      </c>
      <c r="F202" s="207"/>
      <c r="G202" s="210">
        <v>1180</v>
      </c>
      <c r="H202" s="211">
        <v>93</v>
      </c>
      <c r="I202" s="214">
        <v>2160</v>
      </c>
      <c r="J202" s="211">
        <v>143</v>
      </c>
      <c r="K202" s="214">
        <v>3576</v>
      </c>
      <c r="L202" s="212">
        <v>0.91975308641975306</v>
      </c>
      <c r="M202" s="207"/>
      <c r="N202" s="213">
        <v>132</v>
      </c>
      <c r="O202" s="211">
        <v>7</v>
      </c>
      <c r="P202" s="211">
        <v>170</v>
      </c>
      <c r="Q202" s="211">
        <v>3</v>
      </c>
      <c r="R202" s="211">
        <v>312</v>
      </c>
      <c r="S202" s="212">
        <v>8.0246913580246909E-2</v>
      </c>
      <c r="T202" s="207"/>
      <c r="U202" s="215">
        <v>3888</v>
      </c>
    </row>
    <row r="203" spans="1:21" ht="22.2" customHeight="1">
      <c r="A203" s="338"/>
      <c r="B203" s="339"/>
      <c r="C203" s="340"/>
      <c r="D203" s="341"/>
      <c r="E203" s="342"/>
      <c r="F203" s="339"/>
      <c r="G203" s="340"/>
      <c r="H203" s="341"/>
      <c r="I203" s="341"/>
      <c r="J203" s="341"/>
      <c r="K203" s="341"/>
      <c r="L203" s="343"/>
      <c r="M203" s="339"/>
      <c r="N203" s="340"/>
      <c r="O203" s="341"/>
      <c r="P203" s="341"/>
      <c r="Q203" s="341"/>
      <c r="R203" s="341"/>
      <c r="S203" s="343"/>
      <c r="T203" s="339"/>
      <c r="U203" s="338"/>
    </row>
    <row r="204" spans="1:21" ht="22.2" customHeight="1">
      <c r="A204" s="344" t="s">
        <v>363</v>
      </c>
      <c r="B204" s="345"/>
      <c r="C204" s="349">
        <v>216</v>
      </c>
      <c r="D204" s="347">
        <v>505</v>
      </c>
      <c r="E204" s="348">
        <v>2.3380000000000001</v>
      </c>
      <c r="F204" s="345"/>
      <c r="G204" s="349">
        <v>316</v>
      </c>
      <c r="H204" s="347"/>
      <c r="I204" s="347">
        <v>391</v>
      </c>
      <c r="J204" s="347"/>
      <c r="K204" s="347">
        <v>707</v>
      </c>
      <c r="L204" s="348">
        <v>0.98058252427184467</v>
      </c>
      <c r="M204" s="345"/>
      <c r="N204" s="349">
        <v>4</v>
      </c>
      <c r="O204" s="347"/>
      <c r="P204" s="347">
        <v>10</v>
      </c>
      <c r="Q204" s="347"/>
      <c r="R204" s="347">
        <v>14</v>
      </c>
      <c r="S204" s="348">
        <v>1.9417475728155342E-2</v>
      </c>
      <c r="T204" s="345"/>
      <c r="U204" s="351">
        <v>721</v>
      </c>
    </row>
    <row r="205" spans="1:21" ht="22.2" customHeight="1">
      <c r="A205" s="344" t="s">
        <v>364</v>
      </c>
      <c r="B205" s="345"/>
      <c r="C205" s="349">
        <v>132</v>
      </c>
      <c r="D205" s="347">
        <v>420</v>
      </c>
      <c r="E205" s="348">
        <v>3.1818</v>
      </c>
      <c r="F205" s="345"/>
      <c r="G205" s="349">
        <v>365</v>
      </c>
      <c r="H205" s="347"/>
      <c r="I205" s="347">
        <v>161</v>
      </c>
      <c r="J205" s="347"/>
      <c r="K205" s="347">
        <v>526</v>
      </c>
      <c r="L205" s="348">
        <v>0.95289855072463769</v>
      </c>
      <c r="M205" s="345"/>
      <c r="N205" s="349">
        <v>16</v>
      </c>
      <c r="O205" s="347"/>
      <c r="P205" s="347">
        <v>10</v>
      </c>
      <c r="Q205" s="347"/>
      <c r="R205" s="347">
        <v>26</v>
      </c>
      <c r="S205" s="348">
        <v>4.7101449275362313E-2</v>
      </c>
      <c r="T205" s="345"/>
      <c r="U205" s="351">
        <v>552</v>
      </c>
    </row>
    <row r="206" spans="1:21" ht="22.2" customHeight="1">
      <c r="A206" s="344" t="s">
        <v>365</v>
      </c>
      <c r="B206" s="345"/>
      <c r="C206" s="349">
        <v>69</v>
      </c>
      <c r="D206" s="347">
        <v>-19</v>
      </c>
      <c r="E206" s="348">
        <v>-0.27539999999999998</v>
      </c>
      <c r="F206" s="345"/>
      <c r="G206" s="349">
        <v>4</v>
      </c>
      <c r="H206" s="347"/>
      <c r="I206" s="347">
        <v>44</v>
      </c>
      <c r="J206" s="347"/>
      <c r="K206" s="347">
        <v>48</v>
      </c>
      <c r="L206" s="348">
        <v>0.96</v>
      </c>
      <c r="M206" s="345"/>
      <c r="N206" s="349"/>
      <c r="O206" s="347"/>
      <c r="P206" s="347">
        <v>2</v>
      </c>
      <c r="Q206" s="347"/>
      <c r="R206" s="347">
        <v>2</v>
      </c>
      <c r="S206" s="348">
        <v>0.04</v>
      </c>
      <c r="T206" s="345"/>
      <c r="U206" s="351">
        <v>50</v>
      </c>
    </row>
    <row r="207" spans="1:21" ht="22.2" customHeight="1">
      <c r="A207" s="344" t="s">
        <v>366</v>
      </c>
      <c r="B207" s="345"/>
      <c r="C207" s="346">
        <v>1500</v>
      </c>
      <c r="D207" s="347">
        <v>819</v>
      </c>
      <c r="E207" s="348">
        <v>0.54600000000000004</v>
      </c>
      <c r="F207" s="345"/>
      <c r="G207" s="349">
        <v>495</v>
      </c>
      <c r="H207" s="347"/>
      <c r="I207" s="350">
        <v>1564</v>
      </c>
      <c r="J207" s="347"/>
      <c r="K207" s="350">
        <v>2059</v>
      </c>
      <c r="L207" s="348">
        <v>0.88788270806382064</v>
      </c>
      <c r="M207" s="345"/>
      <c r="N207" s="349">
        <v>112</v>
      </c>
      <c r="O207" s="347"/>
      <c r="P207" s="347">
        <v>148</v>
      </c>
      <c r="Q207" s="347"/>
      <c r="R207" s="347">
        <v>260</v>
      </c>
      <c r="S207" s="348">
        <v>0.11211729193617939</v>
      </c>
      <c r="T207" s="345"/>
      <c r="U207" s="164">
        <v>2319</v>
      </c>
    </row>
    <row r="208" spans="1:21" ht="22.2" customHeight="1">
      <c r="A208" s="344" t="s">
        <v>367</v>
      </c>
      <c r="B208" s="345"/>
      <c r="C208" s="349">
        <v>130</v>
      </c>
      <c r="D208" s="347">
        <v>116</v>
      </c>
      <c r="E208" s="348">
        <v>0.89229999999999998</v>
      </c>
      <c r="F208" s="345"/>
      <c r="G208" s="349"/>
      <c r="H208" s="347">
        <v>93</v>
      </c>
      <c r="I208" s="347"/>
      <c r="J208" s="347">
        <v>143</v>
      </c>
      <c r="K208" s="347">
        <v>236</v>
      </c>
      <c r="L208" s="348">
        <v>0.95934959349593496</v>
      </c>
      <c r="M208" s="345"/>
      <c r="N208" s="349"/>
      <c r="O208" s="347">
        <v>7</v>
      </c>
      <c r="P208" s="347"/>
      <c r="Q208" s="347">
        <v>3</v>
      </c>
      <c r="R208" s="347">
        <v>10</v>
      </c>
      <c r="S208" s="348">
        <v>4.0650406504065047E-2</v>
      </c>
      <c r="T208" s="345"/>
      <c r="U208" s="351">
        <v>246</v>
      </c>
    </row>
    <row r="209" spans="1:21" ht="22.2" customHeight="1">
      <c r="A209" s="338"/>
      <c r="B209" s="339"/>
      <c r="C209" s="340"/>
      <c r="D209" s="341"/>
      <c r="E209" s="342"/>
      <c r="F209" s="339"/>
      <c r="G209" s="340"/>
      <c r="H209" s="341"/>
      <c r="I209" s="341"/>
      <c r="J209" s="341"/>
      <c r="K209" s="341"/>
      <c r="L209" s="343"/>
      <c r="M209" s="339"/>
      <c r="N209" s="340"/>
      <c r="O209" s="341"/>
      <c r="P209" s="341"/>
      <c r="Q209" s="341"/>
      <c r="R209" s="341"/>
      <c r="S209" s="343"/>
      <c r="T209" s="339"/>
      <c r="U209" s="338"/>
    </row>
    <row r="210" spans="1:21" ht="22.2" customHeight="1">
      <c r="A210" s="209" t="s">
        <v>111</v>
      </c>
      <c r="B210" s="207"/>
      <c r="C210" s="210">
        <v>1173</v>
      </c>
      <c r="D210" s="214">
        <v>1181</v>
      </c>
      <c r="E210" s="212">
        <v>1.0067999999999999</v>
      </c>
      <c r="F210" s="207"/>
      <c r="G210" s="213">
        <v>975</v>
      </c>
      <c r="H210" s="211">
        <v>57</v>
      </c>
      <c r="I210" s="214">
        <v>1226</v>
      </c>
      <c r="J210" s="211">
        <v>67</v>
      </c>
      <c r="K210" s="214">
        <v>2325</v>
      </c>
      <c r="L210" s="212">
        <v>0.98768054375531011</v>
      </c>
      <c r="M210" s="207"/>
      <c r="N210" s="213">
        <v>5</v>
      </c>
      <c r="O210" s="211">
        <v>2</v>
      </c>
      <c r="P210" s="211">
        <v>21</v>
      </c>
      <c r="Q210" s="211">
        <v>1</v>
      </c>
      <c r="R210" s="211">
        <v>29</v>
      </c>
      <c r="S210" s="212">
        <v>1.2319456244689891E-2</v>
      </c>
      <c r="T210" s="207"/>
      <c r="U210" s="215">
        <v>2354</v>
      </c>
    </row>
    <row r="211" spans="1:21" ht="22.2" customHeight="1">
      <c r="A211" s="338"/>
      <c r="B211" s="339"/>
      <c r="C211" s="340"/>
      <c r="D211" s="341"/>
      <c r="E211" s="342"/>
      <c r="F211" s="339"/>
      <c r="G211" s="340"/>
      <c r="H211" s="341"/>
      <c r="I211" s="341"/>
      <c r="J211" s="341"/>
      <c r="K211" s="341"/>
      <c r="L211" s="343"/>
      <c r="M211" s="339"/>
      <c r="N211" s="340"/>
      <c r="O211" s="341"/>
      <c r="P211" s="341"/>
      <c r="Q211" s="341"/>
      <c r="R211" s="341"/>
      <c r="S211" s="343"/>
      <c r="T211" s="339"/>
      <c r="U211" s="338"/>
    </row>
    <row r="212" spans="1:21" ht="22.2" customHeight="1">
      <c r="A212" s="344" t="s">
        <v>368</v>
      </c>
      <c r="B212" s="345"/>
      <c r="C212" s="349">
        <v>962</v>
      </c>
      <c r="D212" s="350">
        <v>1029</v>
      </c>
      <c r="E212" s="348">
        <v>1.0696000000000001</v>
      </c>
      <c r="F212" s="345"/>
      <c r="G212" s="349">
        <v>824</v>
      </c>
      <c r="H212" s="347"/>
      <c r="I212" s="350">
        <v>1144</v>
      </c>
      <c r="J212" s="347"/>
      <c r="K212" s="350">
        <v>1968</v>
      </c>
      <c r="L212" s="348">
        <v>0.98844801607232535</v>
      </c>
      <c r="M212" s="345"/>
      <c r="N212" s="349">
        <v>5</v>
      </c>
      <c r="O212" s="347"/>
      <c r="P212" s="347">
        <v>18</v>
      </c>
      <c r="Q212" s="347"/>
      <c r="R212" s="347">
        <v>23</v>
      </c>
      <c r="S212" s="348">
        <v>1.1551983927674536E-2</v>
      </c>
      <c r="T212" s="345"/>
      <c r="U212" s="164">
        <v>1991</v>
      </c>
    </row>
    <row r="213" spans="1:21" ht="22.2" customHeight="1">
      <c r="A213" s="344" t="s">
        <v>369</v>
      </c>
      <c r="B213" s="345"/>
      <c r="C213" s="349">
        <v>95</v>
      </c>
      <c r="D213" s="347">
        <v>141</v>
      </c>
      <c r="E213" s="348">
        <v>1.4842</v>
      </c>
      <c r="F213" s="345"/>
      <c r="G213" s="349">
        <v>151</v>
      </c>
      <c r="H213" s="347"/>
      <c r="I213" s="347">
        <v>82</v>
      </c>
      <c r="J213" s="347"/>
      <c r="K213" s="347">
        <v>233</v>
      </c>
      <c r="L213" s="348">
        <v>0.98728813559322037</v>
      </c>
      <c r="M213" s="345"/>
      <c r="N213" s="349"/>
      <c r="O213" s="347"/>
      <c r="P213" s="347">
        <v>3</v>
      </c>
      <c r="Q213" s="347"/>
      <c r="R213" s="347">
        <v>3</v>
      </c>
      <c r="S213" s="348">
        <v>1.271186440677966E-2</v>
      </c>
      <c r="T213" s="345"/>
      <c r="U213" s="351">
        <v>236</v>
      </c>
    </row>
    <row r="214" spans="1:21" ht="22.2" customHeight="1">
      <c r="A214" s="344" t="s">
        <v>370</v>
      </c>
      <c r="B214" s="345"/>
      <c r="C214" s="349">
        <v>116</v>
      </c>
      <c r="D214" s="347">
        <v>11</v>
      </c>
      <c r="E214" s="348">
        <v>9.4799999999999995E-2</v>
      </c>
      <c r="F214" s="345"/>
      <c r="G214" s="349"/>
      <c r="H214" s="347">
        <v>57</v>
      </c>
      <c r="I214" s="347"/>
      <c r="J214" s="347">
        <v>67</v>
      </c>
      <c r="K214" s="347">
        <v>124</v>
      </c>
      <c r="L214" s="348">
        <v>0.97637795275590544</v>
      </c>
      <c r="M214" s="345"/>
      <c r="N214" s="349"/>
      <c r="O214" s="347">
        <v>2</v>
      </c>
      <c r="P214" s="347"/>
      <c r="Q214" s="347">
        <v>1</v>
      </c>
      <c r="R214" s="347">
        <v>3</v>
      </c>
      <c r="S214" s="348">
        <v>2.3622047244094488E-2</v>
      </c>
      <c r="T214" s="345"/>
      <c r="U214" s="351">
        <v>127</v>
      </c>
    </row>
    <row r="215" spans="1:21" ht="22.2" customHeight="1">
      <c r="A215" s="338"/>
      <c r="B215" s="339"/>
      <c r="C215" s="340"/>
      <c r="D215" s="341"/>
      <c r="E215" s="342"/>
      <c r="F215" s="339"/>
      <c r="G215" s="340"/>
      <c r="H215" s="341"/>
      <c r="I215" s="341"/>
      <c r="J215" s="341"/>
      <c r="K215" s="341"/>
      <c r="L215" s="343"/>
      <c r="M215" s="339"/>
      <c r="N215" s="340"/>
      <c r="O215" s="341"/>
      <c r="P215" s="341"/>
      <c r="Q215" s="341"/>
      <c r="R215" s="341"/>
      <c r="S215" s="343"/>
      <c r="T215" s="339"/>
      <c r="U215" s="338"/>
    </row>
    <row r="216" spans="1:21" ht="22.2" customHeight="1">
      <c r="A216" s="209" t="s">
        <v>112</v>
      </c>
      <c r="B216" s="207"/>
      <c r="C216" s="210">
        <v>8721</v>
      </c>
      <c r="D216" s="211">
        <v>927</v>
      </c>
      <c r="E216" s="212">
        <v>0.10630000000000001</v>
      </c>
      <c r="F216" s="207"/>
      <c r="G216" s="210">
        <v>3234</v>
      </c>
      <c r="H216" s="211">
        <v>218</v>
      </c>
      <c r="I216" s="214">
        <v>5261</v>
      </c>
      <c r="J216" s="211">
        <v>212</v>
      </c>
      <c r="K216" s="214">
        <v>8925</v>
      </c>
      <c r="L216" s="212">
        <v>0.92506218905472637</v>
      </c>
      <c r="M216" s="207"/>
      <c r="N216" s="213">
        <v>276</v>
      </c>
      <c r="O216" s="211">
        <v>28</v>
      </c>
      <c r="P216" s="211">
        <v>402</v>
      </c>
      <c r="Q216" s="211">
        <v>17</v>
      </c>
      <c r="R216" s="211">
        <v>723</v>
      </c>
      <c r="S216" s="212">
        <v>7.4937810945273631E-2</v>
      </c>
      <c r="T216" s="207"/>
      <c r="U216" s="215">
        <v>9648</v>
      </c>
    </row>
    <row r="217" spans="1:21" ht="22.2" customHeight="1">
      <c r="A217" s="338"/>
      <c r="B217" s="339"/>
      <c r="C217" s="340"/>
      <c r="D217" s="341"/>
      <c r="E217" s="342"/>
      <c r="F217" s="339"/>
      <c r="G217" s="340"/>
      <c r="H217" s="341"/>
      <c r="I217" s="341"/>
      <c r="J217" s="341"/>
      <c r="K217" s="341"/>
      <c r="L217" s="343"/>
      <c r="M217" s="339"/>
      <c r="N217" s="340"/>
      <c r="O217" s="341"/>
      <c r="P217" s="341"/>
      <c r="Q217" s="341"/>
      <c r="R217" s="341"/>
      <c r="S217" s="343"/>
      <c r="T217" s="339"/>
      <c r="U217" s="338"/>
    </row>
    <row r="218" spans="1:21" ht="22.2" customHeight="1">
      <c r="A218" s="344" t="s">
        <v>371</v>
      </c>
      <c r="B218" s="345"/>
      <c r="C218" s="346">
        <v>4718</v>
      </c>
      <c r="D218" s="347">
        <v>973</v>
      </c>
      <c r="E218" s="348">
        <v>0.20619999999999999</v>
      </c>
      <c r="F218" s="345"/>
      <c r="G218" s="346">
        <v>2531</v>
      </c>
      <c r="H218" s="347"/>
      <c r="I218" s="350">
        <v>2811</v>
      </c>
      <c r="J218" s="347"/>
      <c r="K218" s="350">
        <v>5342</v>
      </c>
      <c r="L218" s="348">
        <v>0.93867510103672458</v>
      </c>
      <c r="M218" s="345"/>
      <c r="N218" s="349">
        <v>191</v>
      </c>
      <c r="O218" s="347"/>
      <c r="P218" s="347">
        <v>158</v>
      </c>
      <c r="Q218" s="347"/>
      <c r="R218" s="347">
        <v>349</v>
      </c>
      <c r="S218" s="348">
        <v>6.1324898963275344E-2</v>
      </c>
      <c r="T218" s="345"/>
      <c r="U218" s="164">
        <v>5691</v>
      </c>
    </row>
    <row r="219" spans="1:21" ht="22.2" customHeight="1">
      <c r="A219" s="344" t="s">
        <v>372</v>
      </c>
      <c r="B219" s="345"/>
      <c r="C219" s="346">
        <v>1943</v>
      </c>
      <c r="D219" s="347">
        <v>-286</v>
      </c>
      <c r="E219" s="348">
        <v>-0.1472</v>
      </c>
      <c r="F219" s="345"/>
      <c r="G219" s="349">
        <v>113</v>
      </c>
      <c r="H219" s="347"/>
      <c r="I219" s="350">
        <v>1347</v>
      </c>
      <c r="J219" s="347"/>
      <c r="K219" s="350">
        <v>1460</v>
      </c>
      <c r="L219" s="348">
        <v>0.88111044055522025</v>
      </c>
      <c r="M219" s="345"/>
      <c r="N219" s="349">
        <v>19</v>
      </c>
      <c r="O219" s="347"/>
      <c r="P219" s="347">
        <v>178</v>
      </c>
      <c r="Q219" s="347"/>
      <c r="R219" s="347">
        <v>197</v>
      </c>
      <c r="S219" s="348">
        <v>0.11888955944477972</v>
      </c>
      <c r="T219" s="345"/>
      <c r="U219" s="164">
        <v>1657</v>
      </c>
    </row>
    <row r="220" spans="1:21" ht="22.2" customHeight="1">
      <c r="A220" s="344" t="s">
        <v>373</v>
      </c>
      <c r="B220" s="345"/>
      <c r="C220" s="349">
        <v>500</v>
      </c>
      <c r="D220" s="347">
        <v>-25</v>
      </c>
      <c r="E220" s="348">
        <v>-0.05</v>
      </c>
      <c r="F220" s="345"/>
      <c r="G220" s="349"/>
      <c r="H220" s="347">
        <v>218</v>
      </c>
      <c r="I220" s="347"/>
      <c r="J220" s="347">
        <v>212</v>
      </c>
      <c r="K220" s="347">
        <v>430</v>
      </c>
      <c r="L220" s="348">
        <v>0.90526315789473688</v>
      </c>
      <c r="M220" s="345"/>
      <c r="N220" s="349"/>
      <c r="O220" s="347">
        <v>28</v>
      </c>
      <c r="P220" s="347"/>
      <c r="Q220" s="347">
        <v>17</v>
      </c>
      <c r="R220" s="347">
        <v>45</v>
      </c>
      <c r="S220" s="348">
        <v>9.4736842105263147E-2</v>
      </c>
      <c r="T220" s="345"/>
      <c r="U220" s="351">
        <v>475</v>
      </c>
    </row>
    <row r="221" spans="1:21" ht="22.2" customHeight="1">
      <c r="A221" s="344" t="s">
        <v>374</v>
      </c>
      <c r="B221" s="345"/>
      <c r="C221" s="346">
        <v>1560</v>
      </c>
      <c r="D221" s="347">
        <v>265</v>
      </c>
      <c r="E221" s="348">
        <v>0.1699</v>
      </c>
      <c r="F221" s="345"/>
      <c r="G221" s="349">
        <v>590</v>
      </c>
      <c r="H221" s="347"/>
      <c r="I221" s="350">
        <v>1103</v>
      </c>
      <c r="J221" s="347"/>
      <c r="K221" s="350">
        <v>1693</v>
      </c>
      <c r="L221" s="348">
        <v>0.92767123287671238</v>
      </c>
      <c r="M221" s="345"/>
      <c r="N221" s="349">
        <v>66</v>
      </c>
      <c r="O221" s="347"/>
      <c r="P221" s="347">
        <v>66</v>
      </c>
      <c r="Q221" s="347"/>
      <c r="R221" s="347">
        <v>132</v>
      </c>
      <c r="S221" s="348">
        <v>7.2328767123287674E-2</v>
      </c>
      <c r="T221" s="345"/>
      <c r="U221" s="164">
        <v>1825</v>
      </c>
    </row>
    <row r="222" spans="1:21" ht="22.2" customHeight="1">
      <c r="A222" s="338"/>
      <c r="B222" s="339"/>
      <c r="C222" s="340"/>
      <c r="D222" s="341"/>
      <c r="E222" s="342"/>
      <c r="F222" s="339"/>
      <c r="G222" s="340"/>
      <c r="H222" s="341"/>
      <c r="I222" s="341"/>
      <c r="J222" s="341"/>
      <c r="K222" s="341"/>
      <c r="L222" s="343"/>
      <c r="M222" s="339"/>
      <c r="N222" s="340"/>
      <c r="O222" s="341"/>
      <c r="P222" s="341"/>
      <c r="Q222" s="341"/>
      <c r="R222" s="341"/>
      <c r="S222" s="343"/>
      <c r="T222" s="339"/>
      <c r="U222" s="338"/>
    </row>
    <row r="223" spans="1:21" ht="22.2" customHeight="1">
      <c r="A223" s="209" t="s">
        <v>113</v>
      </c>
      <c r="B223" s="207"/>
      <c r="C223" s="210">
        <v>4072</v>
      </c>
      <c r="D223" s="211">
        <v>-197</v>
      </c>
      <c r="E223" s="212">
        <v>-4.8399999999999999E-2</v>
      </c>
      <c r="F223" s="207"/>
      <c r="G223" s="210">
        <v>1951</v>
      </c>
      <c r="H223" s="211">
        <v>94</v>
      </c>
      <c r="I223" s="214">
        <v>1711</v>
      </c>
      <c r="J223" s="211">
        <v>34</v>
      </c>
      <c r="K223" s="214">
        <v>3790</v>
      </c>
      <c r="L223" s="212">
        <v>0.97806451612903234</v>
      </c>
      <c r="M223" s="207"/>
      <c r="N223" s="213">
        <v>19</v>
      </c>
      <c r="O223" s="211">
        <v>22</v>
      </c>
      <c r="P223" s="211">
        <v>34</v>
      </c>
      <c r="Q223" s="211">
        <v>10</v>
      </c>
      <c r="R223" s="211">
        <v>85</v>
      </c>
      <c r="S223" s="212">
        <v>2.1935483870967741E-2</v>
      </c>
      <c r="T223" s="207"/>
      <c r="U223" s="215">
        <v>3875</v>
      </c>
    </row>
    <row r="224" spans="1:21" ht="22.2" customHeight="1">
      <c r="A224" s="338"/>
      <c r="B224" s="339"/>
      <c r="C224" s="340"/>
      <c r="D224" s="341"/>
      <c r="E224" s="342"/>
      <c r="F224" s="339"/>
      <c r="G224" s="340"/>
      <c r="H224" s="341"/>
      <c r="I224" s="341"/>
      <c r="J224" s="341"/>
      <c r="K224" s="341"/>
      <c r="L224" s="343"/>
      <c r="M224" s="339"/>
      <c r="N224" s="340"/>
      <c r="O224" s="341"/>
      <c r="P224" s="341"/>
      <c r="Q224" s="341"/>
      <c r="R224" s="341"/>
      <c r="S224" s="343"/>
      <c r="T224" s="339"/>
      <c r="U224" s="338"/>
    </row>
    <row r="225" spans="1:21" ht="22.2" customHeight="1">
      <c r="A225" s="344" t="s">
        <v>375</v>
      </c>
      <c r="B225" s="345"/>
      <c r="C225" s="349">
        <v>387</v>
      </c>
      <c r="D225" s="347">
        <v>-54</v>
      </c>
      <c r="E225" s="348">
        <v>-0.13950000000000001</v>
      </c>
      <c r="F225" s="345"/>
      <c r="G225" s="349">
        <v>116</v>
      </c>
      <c r="H225" s="347"/>
      <c r="I225" s="347">
        <v>214</v>
      </c>
      <c r="J225" s="347"/>
      <c r="K225" s="347">
        <v>330</v>
      </c>
      <c r="L225" s="348">
        <v>0.99099099099099097</v>
      </c>
      <c r="M225" s="345"/>
      <c r="N225" s="349">
        <v>1</v>
      </c>
      <c r="O225" s="347"/>
      <c r="P225" s="347">
        <v>2</v>
      </c>
      <c r="Q225" s="347"/>
      <c r="R225" s="347">
        <v>3</v>
      </c>
      <c r="S225" s="348">
        <v>9.0090090090090089E-3</v>
      </c>
      <c r="T225" s="345"/>
      <c r="U225" s="351">
        <v>333</v>
      </c>
    </row>
    <row r="226" spans="1:21" ht="22.2" customHeight="1">
      <c r="A226" s="344" t="s">
        <v>376</v>
      </c>
      <c r="B226" s="345"/>
      <c r="C226" s="349">
        <v>531</v>
      </c>
      <c r="D226" s="347">
        <v>-73</v>
      </c>
      <c r="E226" s="348">
        <v>-0.13750000000000001</v>
      </c>
      <c r="F226" s="345"/>
      <c r="G226" s="349">
        <v>201</v>
      </c>
      <c r="H226" s="347"/>
      <c r="I226" s="347">
        <v>246</v>
      </c>
      <c r="J226" s="347"/>
      <c r="K226" s="347">
        <v>447</v>
      </c>
      <c r="L226" s="348">
        <v>0.9759825327510917</v>
      </c>
      <c r="M226" s="345"/>
      <c r="N226" s="349">
        <v>3</v>
      </c>
      <c r="O226" s="347"/>
      <c r="P226" s="347">
        <v>8</v>
      </c>
      <c r="Q226" s="347"/>
      <c r="R226" s="347">
        <v>11</v>
      </c>
      <c r="S226" s="348">
        <v>2.4017467248908297E-2</v>
      </c>
      <c r="T226" s="345"/>
      <c r="U226" s="351">
        <v>458</v>
      </c>
    </row>
    <row r="227" spans="1:21" ht="22.2" customHeight="1">
      <c r="A227" s="344" t="s">
        <v>377</v>
      </c>
      <c r="B227" s="345"/>
      <c r="C227" s="349">
        <v>600</v>
      </c>
      <c r="D227" s="347">
        <v>63</v>
      </c>
      <c r="E227" s="348">
        <v>0.105</v>
      </c>
      <c r="F227" s="345"/>
      <c r="G227" s="349">
        <v>378</v>
      </c>
      <c r="H227" s="347"/>
      <c r="I227" s="347">
        <v>276</v>
      </c>
      <c r="J227" s="347"/>
      <c r="K227" s="347">
        <v>654</v>
      </c>
      <c r="L227" s="348">
        <v>0.98642533936651589</v>
      </c>
      <c r="M227" s="345"/>
      <c r="N227" s="349">
        <v>5</v>
      </c>
      <c r="O227" s="347"/>
      <c r="P227" s="347">
        <v>4</v>
      </c>
      <c r="Q227" s="347"/>
      <c r="R227" s="347">
        <v>9</v>
      </c>
      <c r="S227" s="348">
        <v>1.3574660633484163E-2</v>
      </c>
      <c r="T227" s="345"/>
      <c r="U227" s="351">
        <v>663</v>
      </c>
    </row>
    <row r="228" spans="1:21" ht="22.2" customHeight="1">
      <c r="A228" s="344" t="s">
        <v>378</v>
      </c>
      <c r="B228" s="345"/>
      <c r="C228" s="349">
        <v>252</v>
      </c>
      <c r="D228" s="347">
        <v>51</v>
      </c>
      <c r="E228" s="348">
        <v>0.2024</v>
      </c>
      <c r="F228" s="345"/>
      <c r="G228" s="349">
        <v>128</v>
      </c>
      <c r="H228" s="347"/>
      <c r="I228" s="347">
        <v>174</v>
      </c>
      <c r="J228" s="347"/>
      <c r="K228" s="347">
        <v>302</v>
      </c>
      <c r="L228" s="348">
        <v>0.99669966996699666</v>
      </c>
      <c r="M228" s="345"/>
      <c r="N228" s="349"/>
      <c r="O228" s="347"/>
      <c r="P228" s="347">
        <v>1</v>
      </c>
      <c r="Q228" s="347"/>
      <c r="R228" s="347">
        <v>1</v>
      </c>
      <c r="S228" s="348">
        <v>3.3003300330033004E-3</v>
      </c>
      <c r="T228" s="345"/>
      <c r="U228" s="351">
        <v>303</v>
      </c>
    </row>
    <row r="229" spans="1:21" ht="22.2" customHeight="1">
      <c r="A229" s="344" t="s">
        <v>379</v>
      </c>
      <c r="B229" s="345"/>
      <c r="C229" s="349">
        <v>200</v>
      </c>
      <c r="D229" s="347">
        <v>86</v>
      </c>
      <c r="E229" s="348">
        <v>0.43</v>
      </c>
      <c r="F229" s="345"/>
      <c r="G229" s="349">
        <v>222</v>
      </c>
      <c r="H229" s="347"/>
      <c r="I229" s="347">
        <v>63</v>
      </c>
      <c r="J229" s="347"/>
      <c r="K229" s="347">
        <v>285</v>
      </c>
      <c r="L229" s="348">
        <v>0.99650349650349657</v>
      </c>
      <c r="M229" s="345"/>
      <c r="N229" s="349"/>
      <c r="O229" s="347"/>
      <c r="P229" s="347">
        <v>1</v>
      </c>
      <c r="Q229" s="347"/>
      <c r="R229" s="347">
        <v>1</v>
      </c>
      <c r="S229" s="348">
        <v>3.4965034965034965E-3</v>
      </c>
      <c r="T229" s="345"/>
      <c r="U229" s="351">
        <v>286</v>
      </c>
    </row>
    <row r="230" spans="1:21" ht="22.2" customHeight="1">
      <c r="A230" s="344" t="s">
        <v>380</v>
      </c>
      <c r="B230" s="345"/>
      <c r="C230" s="349">
        <v>253</v>
      </c>
      <c r="D230" s="347">
        <v>-93</v>
      </c>
      <c r="E230" s="348">
        <v>-0.36759999999999998</v>
      </c>
      <c r="F230" s="345"/>
      <c r="G230" s="349"/>
      <c r="H230" s="347">
        <v>94</v>
      </c>
      <c r="I230" s="347"/>
      <c r="J230" s="347">
        <v>34</v>
      </c>
      <c r="K230" s="347">
        <v>128</v>
      </c>
      <c r="L230" s="348">
        <v>0.8</v>
      </c>
      <c r="M230" s="345"/>
      <c r="N230" s="349"/>
      <c r="O230" s="347">
        <v>22</v>
      </c>
      <c r="P230" s="347"/>
      <c r="Q230" s="347">
        <v>10</v>
      </c>
      <c r="R230" s="347">
        <v>32</v>
      </c>
      <c r="S230" s="348">
        <v>0.2</v>
      </c>
      <c r="T230" s="345"/>
      <c r="U230" s="351">
        <v>160</v>
      </c>
    </row>
    <row r="231" spans="1:21" ht="22.2" customHeight="1">
      <c r="A231" s="344" t="s">
        <v>381</v>
      </c>
      <c r="B231" s="345"/>
      <c r="C231" s="349">
        <v>85</v>
      </c>
      <c r="D231" s="347">
        <v>-6</v>
      </c>
      <c r="E231" s="348">
        <v>-7.0599999999999996E-2</v>
      </c>
      <c r="F231" s="345"/>
      <c r="G231" s="349">
        <v>29</v>
      </c>
      <c r="H231" s="347"/>
      <c r="I231" s="347">
        <v>50</v>
      </c>
      <c r="J231" s="347"/>
      <c r="K231" s="347">
        <v>79</v>
      </c>
      <c r="L231" s="348">
        <v>1</v>
      </c>
      <c r="M231" s="345"/>
      <c r="N231" s="349"/>
      <c r="O231" s="347"/>
      <c r="P231" s="347"/>
      <c r="Q231" s="347"/>
      <c r="R231" s="347">
        <v>0</v>
      </c>
      <c r="S231" s="348">
        <v>0</v>
      </c>
      <c r="T231" s="345"/>
      <c r="U231" s="351">
        <v>79</v>
      </c>
    </row>
    <row r="232" spans="1:21" ht="22.2" customHeight="1">
      <c r="A232" s="344" t="s">
        <v>382</v>
      </c>
      <c r="B232" s="345"/>
      <c r="C232" s="349">
        <v>180</v>
      </c>
      <c r="D232" s="347">
        <v>10</v>
      </c>
      <c r="E232" s="348">
        <v>5.5599999999999997E-2</v>
      </c>
      <c r="F232" s="345"/>
      <c r="G232" s="349">
        <v>82</v>
      </c>
      <c r="H232" s="347"/>
      <c r="I232" s="347">
        <v>107</v>
      </c>
      <c r="J232" s="347"/>
      <c r="K232" s="347">
        <v>189</v>
      </c>
      <c r="L232" s="348">
        <v>0.99473684210526314</v>
      </c>
      <c r="M232" s="345"/>
      <c r="N232" s="349"/>
      <c r="O232" s="347"/>
      <c r="P232" s="347">
        <v>1</v>
      </c>
      <c r="Q232" s="347"/>
      <c r="R232" s="347">
        <v>1</v>
      </c>
      <c r="S232" s="348">
        <v>5.263157894736842E-3</v>
      </c>
      <c r="T232" s="345"/>
      <c r="U232" s="351">
        <v>190</v>
      </c>
    </row>
    <row r="233" spans="1:21" ht="22.2" customHeight="1">
      <c r="A233" s="344" t="s">
        <v>383</v>
      </c>
      <c r="B233" s="345"/>
      <c r="C233" s="346">
        <v>1584</v>
      </c>
      <c r="D233" s="347">
        <v>-181</v>
      </c>
      <c r="E233" s="348">
        <v>-0.1143</v>
      </c>
      <c r="F233" s="345"/>
      <c r="G233" s="349">
        <v>795</v>
      </c>
      <c r="H233" s="347"/>
      <c r="I233" s="347">
        <v>581</v>
      </c>
      <c r="J233" s="347"/>
      <c r="K233" s="350">
        <v>1376</v>
      </c>
      <c r="L233" s="348">
        <v>0.98075552387740561</v>
      </c>
      <c r="M233" s="345"/>
      <c r="N233" s="349">
        <v>10</v>
      </c>
      <c r="O233" s="347"/>
      <c r="P233" s="347">
        <v>17</v>
      </c>
      <c r="Q233" s="347"/>
      <c r="R233" s="347">
        <v>27</v>
      </c>
      <c r="S233" s="348">
        <v>1.9244476122594441E-2</v>
      </c>
      <c r="T233" s="345"/>
      <c r="U233" s="164">
        <v>1403</v>
      </c>
    </row>
    <row r="234" spans="1:21" ht="22.2" customHeight="1">
      <c r="A234" s="338"/>
      <c r="B234" s="339"/>
      <c r="C234" s="340"/>
      <c r="D234" s="341"/>
      <c r="E234" s="342"/>
      <c r="F234" s="339"/>
      <c r="G234" s="340"/>
      <c r="H234" s="341"/>
      <c r="I234" s="341"/>
      <c r="J234" s="341"/>
      <c r="K234" s="341"/>
      <c r="L234" s="343"/>
      <c r="M234" s="339"/>
      <c r="N234" s="340"/>
      <c r="O234" s="341"/>
      <c r="P234" s="341"/>
      <c r="Q234" s="341"/>
      <c r="R234" s="341"/>
      <c r="S234" s="343"/>
      <c r="T234" s="339"/>
      <c r="U234" s="338"/>
    </row>
    <row r="235" spans="1:21" ht="22.2" customHeight="1">
      <c r="A235" s="209" t="s">
        <v>114</v>
      </c>
      <c r="B235" s="207"/>
      <c r="C235" s="210">
        <v>6367</v>
      </c>
      <c r="D235" s="214">
        <v>2288</v>
      </c>
      <c r="E235" s="212">
        <v>0.3594</v>
      </c>
      <c r="F235" s="207"/>
      <c r="G235" s="210">
        <v>4186</v>
      </c>
      <c r="H235" s="211">
        <v>406</v>
      </c>
      <c r="I235" s="214">
        <v>3047</v>
      </c>
      <c r="J235" s="211">
        <v>193</v>
      </c>
      <c r="K235" s="214">
        <v>7832</v>
      </c>
      <c r="L235" s="212">
        <v>0.90491045638359324</v>
      </c>
      <c r="M235" s="207"/>
      <c r="N235" s="213">
        <v>390</v>
      </c>
      <c r="O235" s="211">
        <v>27</v>
      </c>
      <c r="P235" s="211">
        <v>381</v>
      </c>
      <c r="Q235" s="211">
        <v>25</v>
      </c>
      <c r="R235" s="211">
        <v>823</v>
      </c>
      <c r="S235" s="212">
        <v>9.5089543616406702E-2</v>
      </c>
      <c r="T235" s="207"/>
      <c r="U235" s="215">
        <v>8655</v>
      </c>
    </row>
    <row r="236" spans="1:21" ht="22.2" customHeight="1">
      <c r="A236" s="338"/>
      <c r="B236" s="339"/>
      <c r="C236" s="340"/>
      <c r="D236" s="341"/>
      <c r="E236" s="342"/>
      <c r="F236" s="339"/>
      <c r="G236" s="340"/>
      <c r="H236" s="341"/>
      <c r="I236" s="341"/>
      <c r="J236" s="341"/>
      <c r="K236" s="341"/>
      <c r="L236" s="343"/>
      <c r="M236" s="339"/>
      <c r="N236" s="340"/>
      <c r="O236" s="341"/>
      <c r="P236" s="341"/>
      <c r="Q236" s="341"/>
      <c r="R236" s="341"/>
      <c r="S236" s="343"/>
      <c r="T236" s="339"/>
      <c r="U236" s="338"/>
    </row>
    <row r="237" spans="1:21" ht="22.2" customHeight="1">
      <c r="A237" s="344" t="s">
        <v>384</v>
      </c>
      <c r="B237" s="345"/>
      <c r="C237" s="349">
        <v>90</v>
      </c>
      <c r="D237" s="347">
        <v>20</v>
      </c>
      <c r="E237" s="348">
        <v>0.22220000000000001</v>
      </c>
      <c r="F237" s="345"/>
      <c r="G237" s="349">
        <v>40</v>
      </c>
      <c r="H237" s="347">
        <v>5</v>
      </c>
      <c r="I237" s="347">
        <v>63</v>
      </c>
      <c r="J237" s="347">
        <v>2</v>
      </c>
      <c r="K237" s="347">
        <v>110</v>
      </c>
      <c r="L237" s="348">
        <v>1</v>
      </c>
      <c r="M237" s="345"/>
      <c r="N237" s="349"/>
      <c r="O237" s="347"/>
      <c r="P237" s="347"/>
      <c r="Q237" s="347"/>
      <c r="R237" s="347">
        <v>0</v>
      </c>
      <c r="S237" s="348">
        <v>0</v>
      </c>
      <c r="T237" s="345"/>
      <c r="U237" s="351">
        <v>110</v>
      </c>
    </row>
    <row r="238" spans="1:21" ht="22.2" customHeight="1">
      <c r="A238" s="344" t="s">
        <v>385</v>
      </c>
      <c r="B238" s="345"/>
      <c r="C238" s="349">
        <v>63</v>
      </c>
      <c r="D238" s="347">
        <v>-63</v>
      </c>
      <c r="E238" s="348">
        <v>-1</v>
      </c>
      <c r="F238" s="345"/>
      <c r="G238" s="349"/>
      <c r="H238" s="347"/>
      <c r="I238" s="347"/>
      <c r="J238" s="347"/>
      <c r="K238" s="347">
        <v>0</v>
      </c>
      <c r="L238" s="348" t="s">
        <v>489</v>
      </c>
      <c r="M238" s="345"/>
      <c r="N238" s="349"/>
      <c r="O238" s="347"/>
      <c r="P238" s="347"/>
      <c r="Q238" s="347"/>
      <c r="R238" s="347">
        <v>0</v>
      </c>
      <c r="S238" s="348" t="s">
        <v>489</v>
      </c>
      <c r="T238" s="345"/>
      <c r="U238" s="351">
        <v>0</v>
      </c>
    </row>
    <row r="239" spans="1:21" ht="22.2" customHeight="1">
      <c r="A239" s="344" t="s">
        <v>386</v>
      </c>
      <c r="B239" s="345"/>
      <c r="C239" s="349">
        <v>133</v>
      </c>
      <c r="D239" s="347">
        <v>-15</v>
      </c>
      <c r="E239" s="348">
        <v>-0.1128</v>
      </c>
      <c r="F239" s="345"/>
      <c r="G239" s="349">
        <v>67</v>
      </c>
      <c r="H239" s="347">
        <v>2</v>
      </c>
      <c r="I239" s="347">
        <v>41</v>
      </c>
      <c r="J239" s="347">
        <v>4</v>
      </c>
      <c r="K239" s="347">
        <v>114</v>
      </c>
      <c r="L239" s="348">
        <v>0.96610169491525422</v>
      </c>
      <c r="M239" s="345"/>
      <c r="N239" s="349">
        <v>2</v>
      </c>
      <c r="O239" s="347"/>
      <c r="P239" s="347">
        <v>2</v>
      </c>
      <c r="Q239" s="347"/>
      <c r="R239" s="347">
        <v>4</v>
      </c>
      <c r="S239" s="348">
        <v>3.3898305084745763E-2</v>
      </c>
      <c r="T239" s="345"/>
      <c r="U239" s="351">
        <v>118</v>
      </c>
    </row>
    <row r="240" spans="1:21" ht="22.2" customHeight="1">
      <c r="A240" s="344" t="s">
        <v>387</v>
      </c>
      <c r="B240" s="345"/>
      <c r="C240" s="349">
        <v>48</v>
      </c>
      <c r="D240" s="347">
        <v>-3</v>
      </c>
      <c r="E240" s="348">
        <v>-6.25E-2</v>
      </c>
      <c r="F240" s="345"/>
      <c r="G240" s="349">
        <v>17</v>
      </c>
      <c r="H240" s="347"/>
      <c r="I240" s="347">
        <v>27</v>
      </c>
      <c r="J240" s="347"/>
      <c r="K240" s="347">
        <v>44</v>
      </c>
      <c r="L240" s="348">
        <v>0.97777777777777775</v>
      </c>
      <c r="M240" s="345"/>
      <c r="N240" s="349"/>
      <c r="O240" s="347"/>
      <c r="P240" s="347">
        <v>1</v>
      </c>
      <c r="Q240" s="347"/>
      <c r="R240" s="347">
        <v>1</v>
      </c>
      <c r="S240" s="348">
        <v>2.2222222222222223E-2</v>
      </c>
      <c r="T240" s="345"/>
      <c r="U240" s="351">
        <v>45</v>
      </c>
    </row>
    <row r="241" spans="1:21" ht="22.2" customHeight="1">
      <c r="A241" s="344" t="s">
        <v>388</v>
      </c>
      <c r="B241" s="345"/>
      <c r="C241" s="349">
        <v>46</v>
      </c>
      <c r="D241" s="347">
        <v>-1</v>
      </c>
      <c r="E241" s="348">
        <v>-2.1700000000000001E-2</v>
      </c>
      <c r="F241" s="345"/>
      <c r="G241" s="349">
        <v>29</v>
      </c>
      <c r="H241" s="347"/>
      <c r="I241" s="347">
        <v>15</v>
      </c>
      <c r="J241" s="347"/>
      <c r="K241" s="347">
        <v>44</v>
      </c>
      <c r="L241" s="348">
        <v>0.97777777777777775</v>
      </c>
      <c r="M241" s="345"/>
      <c r="N241" s="349">
        <v>1</v>
      </c>
      <c r="O241" s="347"/>
      <c r="P241" s="347"/>
      <c r="Q241" s="347"/>
      <c r="R241" s="347">
        <v>1</v>
      </c>
      <c r="S241" s="348">
        <v>2.2222222222222223E-2</v>
      </c>
      <c r="T241" s="345"/>
      <c r="U241" s="351">
        <v>45</v>
      </c>
    </row>
    <row r="242" spans="1:21" ht="22.2" customHeight="1">
      <c r="A242" s="344" t="s">
        <v>389</v>
      </c>
      <c r="B242" s="345"/>
      <c r="C242" s="349">
        <v>58</v>
      </c>
      <c r="D242" s="347">
        <v>45</v>
      </c>
      <c r="E242" s="348">
        <v>0.77590000000000003</v>
      </c>
      <c r="F242" s="345"/>
      <c r="G242" s="349">
        <v>62</v>
      </c>
      <c r="H242" s="347"/>
      <c r="I242" s="347">
        <v>39</v>
      </c>
      <c r="J242" s="347"/>
      <c r="K242" s="347">
        <v>101</v>
      </c>
      <c r="L242" s="348">
        <v>0.98058252427184467</v>
      </c>
      <c r="M242" s="345"/>
      <c r="N242" s="349">
        <v>2</v>
      </c>
      <c r="O242" s="347"/>
      <c r="P242" s="347"/>
      <c r="Q242" s="347"/>
      <c r="R242" s="347">
        <v>2</v>
      </c>
      <c r="S242" s="348">
        <v>1.9417475728155342E-2</v>
      </c>
      <c r="T242" s="345"/>
      <c r="U242" s="351">
        <v>103</v>
      </c>
    </row>
    <row r="243" spans="1:21" ht="22.2" customHeight="1">
      <c r="A243" s="344" t="s">
        <v>390</v>
      </c>
      <c r="B243" s="345"/>
      <c r="C243" s="346">
        <v>1121</v>
      </c>
      <c r="D243" s="347">
        <v>-374</v>
      </c>
      <c r="E243" s="348">
        <v>-0.33360000000000001</v>
      </c>
      <c r="F243" s="345"/>
      <c r="G243" s="349">
        <v>250</v>
      </c>
      <c r="H243" s="347"/>
      <c r="I243" s="347">
        <v>471</v>
      </c>
      <c r="J243" s="347"/>
      <c r="K243" s="347">
        <v>721</v>
      </c>
      <c r="L243" s="348">
        <v>0.96519410977242304</v>
      </c>
      <c r="M243" s="345"/>
      <c r="N243" s="349">
        <v>4</v>
      </c>
      <c r="O243" s="347"/>
      <c r="P243" s="347">
        <v>22</v>
      </c>
      <c r="Q243" s="347"/>
      <c r="R243" s="347">
        <v>26</v>
      </c>
      <c r="S243" s="348">
        <v>3.4805890227576977E-2</v>
      </c>
      <c r="T243" s="345"/>
      <c r="U243" s="351">
        <v>747</v>
      </c>
    </row>
    <row r="244" spans="1:21" ht="22.2" customHeight="1">
      <c r="A244" s="344" t="s">
        <v>391</v>
      </c>
      <c r="B244" s="345"/>
      <c r="C244" s="349">
        <v>500</v>
      </c>
      <c r="D244" s="347">
        <v>274</v>
      </c>
      <c r="E244" s="348">
        <v>0.54800000000000004</v>
      </c>
      <c r="F244" s="345"/>
      <c r="G244" s="349">
        <v>384</v>
      </c>
      <c r="H244" s="347">
        <v>35</v>
      </c>
      <c r="I244" s="347">
        <v>291</v>
      </c>
      <c r="J244" s="347">
        <v>13</v>
      </c>
      <c r="K244" s="347">
        <v>723</v>
      </c>
      <c r="L244" s="348">
        <v>0.93410852713178305</v>
      </c>
      <c r="M244" s="345"/>
      <c r="N244" s="349">
        <v>23</v>
      </c>
      <c r="O244" s="347">
        <v>2</v>
      </c>
      <c r="P244" s="347">
        <v>26</v>
      </c>
      <c r="Q244" s="347"/>
      <c r="R244" s="347">
        <v>51</v>
      </c>
      <c r="S244" s="348">
        <v>6.589147286821706E-2</v>
      </c>
      <c r="T244" s="345"/>
      <c r="U244" s="351">
        <v>774</v>
      </c>
    </row>
    <row r="245" spans="1:21" ht="22.2" customHeight="1">
      <c r="A245" s="344" t="s">
        <v>392</v>
      </c>
      <c r="B245" s="345"/>
      <c r="C245" s="349">
        <v>515</v>
      </c>
      <c r="D245" s="347">
        <v>-119</v>
      </c>
      <c r="E245" s="348">
        <v>-0.2311</v>
      </c>
      <c r="F245" s="345"/>
      <c r="G245" s="349">
        <v>146</v>
      </c>
      <c r="H245" s="347">
        <v>4</v>
      </c>
      <c r="I245" s="347">
        <v>222</v>
      </c>
      <c r="J245" s="347">
        <v>14</v>
      </c>
      <c r="K245" s="347">
        <v>386</v>
      </c>
      <c r="L245" s="348">
        <v>0.9747474747474747</v>
      </c>
      <c r="M245" s="345"/>
      <c r="N245" s="349">
        <v>4</v>
      </c>
      <c r="O245" s="347"/>
      <c r="P245" s="347">
        <v>6</v>
      </c>
      <c r="Q245" s="347"/>
      <c r="R245" s="347">
        <v>10</v>
      </c>
      <c r="S245" s="348">
        <v>2.5252525252525252E-2</v>
      </c>
      <c r="T245" s="345"/>
      <c r="U245" s="351">
        <v>396</v>
      </c>
    </row>
    <row r="246" spans="1:21" ht="22.2" customHeight="1">
      <c r="A246" s="344" t="s">
        <v>393</v>
      </c>
      <c r="B246" s="345"/>
      <c r="C246" s="349">
        <v>424</v>
      </c>
      <c r="D246" s="347">
        <v>-225</v>
      </c>
      <c r="E246" s="348">
        <v>-0.53069999999999995</v>
      </c>
      <c r="F246" s="345"/>
      <c r="G246" s="349">
        <v>68</v>
      </c>
      <c r="H246" s="347">
        <v>30</v>
      </c>
      <c r="I246" s="347">
        <v>59</v>
      </c>
      <c r="J246" s="347">
        <v>32</v>
      </c>
      <c r="K246" s="347">
        <v>189</v>
      </c>
      <c r="L246" s="348">
        <v>0.94974874371859297</v>
      </c>
      <c r="M246" s="345"/>
      <c r="N246" s="349">
        <v>3</v>
      </c>
      <c r="O246" s="347"/>
      <c r="P246" s="347">
        <v>4</v>
      </c>
      <c r="Q246" s="347">
        <v>3</v>
      </c>
      <c r="R246" s="347">
        <v>10</v>
      </c>
      <c r="S246" s="348">
        <v>5.0251256281407038E-2</v>
      </c>
      <c r="T246" s="345"/>
      <c r="U246" s="351">
        <v>199</v>
      </c>
    </row>
    <row r="247" spans="1:21" ht="22.2" customHeight="1">
      <c r="A247" s="344" t="s">
        <v>394</v>
      </c>
      <c r="B247" s="345"/>
      <c r="C247" s="349">
        <v>117</v>
      </c>
      <c r="D247" s="347">
        <v>154</v>
      </c>
      <c r="E247" s="348">
        <v>1.3162</v>
      </c>
      <c r="F247" s="345"/>
      <c r="G247" s="349">
        <v>176</v>
      </c>
      <c r="H247" s="347">
        <v>28</v>
      </c>
      <c r="I247" s="347">
        <v>60</v>
      </c>
      <c r="J247" s="347">
        <v>1</v>
      </c>
      <c r="K247" s="347">
        <v>265</v>
      </c>
      <c r="L247" s="348">
        <v>0.97785977859778594</v>
      </c>
      <c r="M247" s="345"/>
      <c r="N247" s="349">
        <v>3</v>
      </c>
      <c r="O247" s="347"/>
      <c r="P247" s="347">
        <v>3</v>
      </c>
      <c r="Q247" s="347"/>
      <c r="R247" s="347">
        <v>6</v>
      </c>
      <c r="S247" s="348">
        <v>2.2140221402214024E-2</v>
      </c>
      <c r="T247" s="345"/>
      <c r="U247" s="351">
        <v>271</v>
      </c>
    </row>
    <row r="248" spans="1:21" ht="22.2" customHeight="1">
      <c r="A248" s="344" t="s">
        <v>395</v>
      </c>
      <c r="B248" s="345"/>
      <c r="C248" s="349">
        <v>76</v>
      </c>
      <c r="D248" s="347">
        <v>-76</v>
      </c>
      <c r="E248" s="348">
        <v>-1</v>
      </c>
      <c r="F248" s="345"/>
      <c r="G248" s="349"/>
      <c r="H248" s="347"/>
      <c r="I248" s="347"/>
      <c r="J248" s="347"/>
      <c r="K248" s="347">
        <v>0</v>
      </c>
      <c r="L248" s="348" t="s">
        <v>489</v>
      </c>
      <c r="M248" s="345"/>
      <c r="N248" s="349"/>
      <c r="O248" s="347"/>
      <c r="P248" s="347"/>
      <c r="Q248" s="347"/>
      <c r="R248" s="347">
        <v>0</v>
      </c>
      <c r="S248" s="348" t="s">
        <v>489</v>
      </c>
      <c r="T248" s="345"/>
      <c r="U248" s="351">
        <v>0</v>
      </c>
    </row>
    <row r="249" spans="1:21" ht="22.2" customHeight="1">
      <c r="A249" s="344" t="s">
        <v>396</v>
      </c>
      <c r="B249" s="345"/>
      <c r="C249" s="349">
        <v>123</v>
      </c>
      <c r="D249" s="347">
        <v>-28</v>
      </c>
      <c r="E249" s="348">
        <v>-0.2276</v>
      </c>
      <c r="F249" s="345"/>
      <c r="G249" s="349">
        <v>17</v>
      </c>
      <c r="H249" s="347"/>
      <c r="I249" s="347">
        <v>78</v>
      </c>
      <c r="J249" s="347"/>
      <c r="K249" s="347">
        <v>95</v>
      </c>
      <c r="L249" s="348">
        <v>1</v>
      </c>
      <c r="M249" s="345"/>
      <c r="N249" s="349"/>
      <c r="O249" s="347"/>
      <c r="P249" s="347"/>
      <c r="Q249" s="347"/>
      <c r="R249" s="347">
        <v>0</v>
      </c>
      <c r="S249" s="348">
        <v>0</v>
      </c>
      <c r="T249" s="345"/>
      <c r="U249" s="351">
        <v>95</v>
      </c>
    </row>
    <row r="250" spans="1:21" ht="22.2" customHeight="1">
      <c r="A250" s="344" t="s">
        <v>397</v>
      </c>
      <c r="B250" s="345"/>
      <c r="C250" s="349">
        <v>136</v>
      </c>
      <c r="D250" s="347">
        <v>-5</v>
      </c>
      <c r="E250" s="348">
        <v>-3.6799999999999999E-2</v>
      </c>
      <c r="F250" s="345"/>
      <c r="G250" s="349">
        <v>69</v>
      </c>
      <c r="H250" s="347">
        <v>7</v>
      </c>
      <c r="I250" s="347">
        <v>43</v>
      </c>
      <c r="J250" s="347">
        <v>2</v>
      </c>
      <c r="K250" s="347">
        <v>121</v>
      </c>
      <c r="L250" s="348">
        <v>0.92366412213740456</v>
      </c>
      <c r="M250" s="345"/>
      <c r="N250" s="349">
        <v>4</v>
      </c>
      <c r="O250" s="347"/>
      <c r="P250" s="347">
        <v>5</v>
      </c>
      <c r="Q250" s="347">
        <v>1</v>
      </c>
      <c r="R250" s="347">
        <v>10</v>
      </c>
      <c r="S250" s="348">
        <v>7.6335877862595422E-2</v>
      </c>
      <c r="T250" s="345"/>
      <c r="U250" s="351">
        <v>131</v>
      </c>
    </row>
    <row r="251" spans="1:21" ht="22.2" customHeight="1">
      <c r="A251" s="344" t="s">
        <v>398</v>
      </c>
      <c r="B251" s="345"/>
      <c r="C251" s="349">
        <v>64</v>
      </c>
      <c r="D251" s="347">
        <v>9</v>
      </c>
      <c r="E251" s="348">
        <v>0.1406</v>
      </c>
      <c r="F251" s="345"/>
      <c r="G251" s="349">
        <v>24</v>
      </c>
      <c r="H251" s="347"/>
      <c r="I251" s="347">
        <v>48</v>
      </c>
      <c r="J251" s="347"/>
      <c r="K251" s="347">
        <v>72</v>
      </c>
      <c r="L251" s="348">
        <v>0.98630136986301364</v>
      </c>
      <c r="M251" s="345"/>
      <c r="N251" s="349"/>
      <c r="O251" s="347"/>
      <c r="P251" s="347">
        <v>1</v>
      </c>
      <c r="Q251" s="347"/>
      <c r="R251" s="347">
        <v>1</v>
      </c>
      <c r="S251" s="348">
        <v>1.3698630136986301E-2</v>
      </c>
      <c r="T251" s="345"/>
      <c r="U251" s="351">
        <v>73</v>
      </c>
    </row>
    <row r="252" spans="1:21" ht="22.2" customHeight="1">
      <c r="A252" s="344" t="s">
        <v>399</v>
      </c>
      <c r="B252" s="345"/>
      <c r="C252" s="349">
        <v>66</v>
      </c>
      <c r="D252" s="347">
        <v>56</v>
      </c>
      <c r="E252" s="348">
        <v>0.84850000000000003</v>
      </c>
      <c r="F252" s="345"/>
      <c r="G252" s="349">
        <v>63</v>
      </c>
      <c r="H252" s="347">
        <v>5</v>
      </c>
      <c r="I252" s="347">
        <v>53</v>
      </c>
      <c r="J252" s="347"/>
      <c r="K252" s="347">
        <v>121</v>
      </c>
      <c r="L252" s="348">
        <v>0.99180327868852458</v>
      </c>
      <c r="M252" s="345"/>
      <c r="N252" s="349">
        <v>1</v>
      </c>
      <c r="O252" s="347"/>
      <c r="P252" s="347"/>
      <c r="Q252" s="347"/>
      <c r="R252" s="347">
        <v>1</v>
      </c>
      <c r="S252" s="348">
        <v>8.1967213114754103E-3</v>
      </c>
      <c r="T252" s="345"/>
      <c r="U252" s="351">
        <v>122</v>
      </c>
    </row>
    <row r="253" spans="1:21" ht="22.2" customHeight="1">
      <c r="A253" s="344" t="s">
        <v>400</v>
      </c>
      <c r="B253" s="345"/>
      <c r="C253" s="349">
        <v>84</v>
      </c>
      <c r="D253" s="347">
        <v>-27</v>
      </c>
      <c r="E253" s="348">
        <v>-0.32140000000000002</v>
      </c>
      <c r="F253" s="345"/>
      <c r="G253" s="349">
        <v>12</v>
      </c>
      <c r="H253" s="347"/>
      <c r="I253" s="347">
        <v>44</v>
      </c>
      <c r="J253" s="347"/>
      <c r="K253" s="347">
        <v>56</v>
      </c>
      <c r="L253" s="348">
        <v>0.98245614035087725</v>
      </c>
      <c r="M253" s="345"/>
      <c r="N253" s="349">
        <v>1</v>
      </c>
      <c r="O253" s="347"/>
      <c r="P253" s="347"/>
      <c r="Q253" s="347"/>
      <c r="R253" s="347">
        <v>1</v>
      </c>
      <c r="S253" s="348">
        <v>1.7543859649122806E-2</v>
      </c>
      <c r="T253" s="345"/>
      <c r="U253" s="351">
        <v>57</v>
      </c>
    </row>
    <row r="254" spans="1:21" ht="22.2" customHeight="1">
      <c r="A254" s="344" t="s">
        <v>401</v>
      </c>
      <c r="B254" s="345"/>
      <c r="C254" s="349">
        <v>34</v>
      </c>
      <c r="D254" s="347">
        <v>18</v>
      </c>
      <c r="E254" s="348">
        <v>0.52939999999999998</v>
      </c>
      <c r="F254" s="345"/>
      <c r="G254" s="349">
        <v>22</v>
      </c>
      <c r="H254" s="347">
        <v>4</v>
      </c>
      <c r="I254" s="347">
        <v>22</v>
      </c>
      <c r="J254" s="347">
        <v>2</v>
      </c>
      <c r="K254" s="347">
        <v>50</v>
      </c>
      <c r="L254" s="348">
        <v>0.96153846153846156</v>
      </c>
      <c r="M254" s="345"/>
      <c r="N254" s="349"/>
      <c r="O254" s="347"/>
      <c r="P254" s="347">
        <v>2</v>
      </c>
      <c r="Q254" s="347"/>
      <c r="R254" s="347">
        <v>2</v>
      </c>
      <c r="S254" s="348">
        <v>3.8461538461538464E-2</v>
      </c>
      <c r="T254" s="345"/>
      <c r="U254" s="351">
        <v>52</v>
      </c>
    </row>
    <row r="255" spans="1:21" ht="22.2" customHeight="1">
      <c r="A255" s="344" t="s">
        <v>402</v>
      </c>
      <c r="B255" s="345"/>
      <c r="C255" s="349">
        <v>51</v>
      </c>
      <c r="D255" s="347">
        <v>-28</v>
      </c>
      <c r="E255" s="348">
        <v>-0.54900000000000004</v>
      </c>
      <c r="F255" s="345"/>
      <c r="G255" s="349">
        <v>2</v>
      </c>
      <c r="H255" s="347"/>
      <c r="I255" s="347">
        <v>21</v>
      </c>
      <c r="J255" s="347"/>
      <c r="K255" s="347">
        <v>23</v>
      </c>
      <c r="L255" s="348">
        <v>1</v>
      </c>
      <c r="M255" s="345"/>
      <c r="N255" s="349"/>
      <c r="O255" s="347"/>
      <c r="P255" s="347"/>
      <c r="Q255" s="347"/>
      <c r="R255" s="347">
        <v>0</v>
      </c>
      <c r="S255" s="348">
        <v>0</v>
      </c>
      <c r="T255" s="345"/>
      <c r="U255" s="351">
        <v>23</v>
      </c>
    </row>
    <row r="256" spans="1:21" ht="22.2" customHeight="1">
      <c r="A256" s="344" t="s">
        <v>403</v>
      </c>
      <c r="B256" s="345"/>
      <c r="C256" s="349">
        <v>62</v>
      </c>
      <c r="D256" s="347">
        <v>-62</v>
      </c>
      <c r="E256" s="348">
        <v>-1</v>
      </c>
      <c r="F256" s="345"/>
      <c r="G256" s="349"/>
      <c r="H256" s="347"/>
      <c r="I256" s="347"/>
      <c r="J256" s="347"/>
      <c r="K256" s="347">
        <v>0</v>
      </c>
      <c r="L256" s="348" t="s">
        <v>489</v>
      </c>
      <c r="M256" s="345"/>
      <c r="N256" s="349"/>
      <c r="O256" s="347"/>
      <c r="P256" s="347"/>
      <c r="Q256" s="347"/>
      <c r="R256" s="347">
        <v>0</v>
      </c>
      <c r="S256" s="348" t="s">
        <v>489</v>
      </c>
      <c r="T256" s="345"/>
      <c r="U256" s="351">
        <v>0</v>
      </c>
    </row>
    <row r="257" spans="1:21" ht="22.2" customHeight="1">
      <c r="A257" s="344" t="s">
        <v>404</v>
      </c>
      <c r="B257" s="345"/>
      <c r="C257" s="349">
        <v>159</v>
      </c>
      <c r="D257" s="347">
        <v>391</v>
      </c>
      <c r="E257" s="348">
        <v>2.4590999999999998</v>
      </c>
      <c r="F257" s="345"/>
      <c r="G257" s="349">
        <v>340</v>
      </c>
      <c r="H257" s="347">
        <v>33</v>
      </c>
      <c r="I257" s="347">
        <v>149</v>
      </c>
      <c r="J257" s="347">
        <v>11</v>
      </c>
      <c r="K257" s="347">
        <v>533</v>
      </c>
      <c r="L257" s="348">
        <v>0.96909090909090911</v>
      </c>
      <c r="M257" s="345"/>
      <c r="N257" s="349">
        <v>8</v>
      </c>
      <c r="O257" s="347"/>
      <c r="P257" s="347">
        <v>8</v>
      </c>
      <c r="Q257" s="347">
        <v>1</v>
      </c>
      <c r="R257" s="347">
        <v>17</v>
      </c>
      <c r="S257" s="348">
        <v>3.0909090909090907E-2</v>
      </c>
      <c r="T257" s="345"/>
      <c r="U257" s="351">
        <v>550</v>
      </c>
    </row>
    <row r="258" spans="1:21" ht="22.2" customHeight="1">
      <c r="A258" s="344" t="s">
        <v>405</v>
      </c>
      <c r="B258" s="345"/>
      <c r="C258" s="346">
        <v>2397</v>
      </c>
      <c r="D258" s="350">
        <v>2347</v>
      </c>
      <c r="E258" s="348">
        <v>0.97909999999999997</v>
      </c>
      <c r="F258" s="345"/>
      <c r="G258" s="346">
        <v>2398</v>
      </c>
      <c r="H258" s="347">
        <v>253</v>
      </c>
      <c r="I258" s="350">
        <v>1301</v>
      </c>
      <c r="J258" s="347">
        <v>112</v>
      </c>
      <c r="K258" s="350">
        <v>4064</v>
      </c>
      <c r="L258" s="348">
        <v>0.85666104553119726</v>
      </c>
      <c r="M258" s="345"/>
      <c r="N258" s="349">
        <v>334</v>
      </c>
      <c r="O258" s="347">
        <v>25</v>
      </c>
      <c r="P258" s="347">
        <v>301</v>
      </c>
      <c r="Q258" s="347">
        <v>20</v>
      </c>
      <c r="R258" s="347">
        <v>680</v>
      </c>
      <c r="S258" s="348">
        <v>0.14333895446880271</v>
      </c>
      <c r="T258" s="345"/>
      <c r="U258" s="164">
        <v>4744</v>
      </c>
    </row>
    <row r="259" spans="1:21" ht="22.2" customHeight="1">
      <c r="A259" s="338"/>
      <c r="B259" s="339"/>
      <c r="C259" s="340"/>
      <c r="D259" s="341"/>
      <c r="E259" s="342"/>
      <c r="F259" s="339"/>
      <c r="G259" s="340"/>
      <c r="H259" s="341"/>
      <c r="I259" s="341"/>
      <c r="J259" s="341"/>
      <c r="K259" s="341"/>
      <c r="L259" s="343"/>
      <c r="M259" s="339"/>
      <c r="N259" s="340"/>
      <c r="O259" s="341"/>
      <c r="P259" s="341"/>
      <c r="Q259" s="341"/>
      <c r="R259" s="341"/>
      <c r="S259" s="343"/>
      <c r="T259" s="339"/>
      <c r="U259" s="338"/>
    </row>
    <row r="260" spans="1:21" ht="22.2" customHeight="1">
      <c r="A260" s="209" t="s">
        <v>115</v>
      </c>
      <c r="B260" s="207"/>
      <c r="C260" s="210">
        <v>3463</v>
      </c>
      <c r="D260" s="211">
        <v>-385</v>
      </c>
      <c r="E260" s="212">
        <v>-0.11119999999999999</v>
      </c>
      <c r="F260" s="207"/>
      <c r="G260" s="213">
        <v>821</v>
      </c>
      <c r="H260" s="211">
        <v>65</v>
      </c>
      <c r="I260" s="214">
        <v>1869</v>
      </c>
      <c r="J260" s="211">
        <v>110</v>
      </c>
      <c r="K260" s="214">
        <v>2865</v>
      </c>
      <c r="L260" s="212">
        <v>0.93079922027290452</v>
      </c>
      <c r="M260" s="207"/>
      <c r="N260" s="213">
        <v>31</v>
      </c>
      <c r="O260" s="211">
        <v>3</v>
      </c>
      <c r="P260" s="211">
        <v>175</v>
      </c>
      <c r="Q260" s="211">
        <v>4</v>
      </c>
      <c r="R260" s="211">
        <v>213</v>
      </c>
      <c r="S260" s="212">
        <v>6.9200779727095527E-2</v>
      </c>
      <c r="T260" s="207"/>
      <c r="U260" s="215">
        <v>3078</v>
      </c>
    </row>
    <row r="261" spans="1:21" ht="22.2" customHeight="1">
      <c r="A261" s="338"/>
      <c r="B261" s="339"/>
      <c r="C261" s="340"/>
      <c r="D261" s="341"/>
      <c r="E261" s="342"/>
      <c r="F261" s="339"/>
      <c r="G261" s="340"/>
      <c r="H261" s="341"/>
      <c r="I261" s="341"/>
      <c r="J261" s="341"/>
      <c r="K261" s="341"/>
      <c r="L261" s="343"/>
      <c r="M261" s="339"/>
      <c r="N261" s="340"/>
      <c r="O261" s="341"/>
      <c r="P261" s="341"/>
      <c r="Q261" s="341"/>
      <c r="R261" s="341"/>
      <c r="S261" s="343"/>
      <c r="T261" s="339"/>
      <c r="U261" s="338"/>
    </row>
    <row r="262" spans="1:21" ht="22.2" customHeight="1">
      <c r="A262" s="344" t="s">
        <v>406</v>
      </c>
      <c r="B262" s="345"/>
      <c r="C262" s="346">
        <v>2195</v>
      </c>
      <c r="D262" s="347">
        <v>-62</v>
      </c>
      <c r="E262" s="348">
        <v>-2.8199999999999999E-2</v>
      </c>
      <c r="F262" s="345"/>
      <c r="G262" s="349">
        <v>606</v>
      </c>
      <c r="H262" s="347"/>
      <c r="I262" s="350">
        <v>1342</v>
      </c>
      <c r="J262" s="347"/>
      <c r="K262" s="350">
        <v>1948</v>
      </c>
      <c r="L262" s="348">
        <v>0.91326769807782471</v>
      </c>
      <c r="M262" s="345"/>
      <c r="N262" s="349">
        <v>31</v>
      </c>
      <c r="O262" s="347"/>
      <c r="P262" s="347">
        <v>154</v>
      </c>
      <c r="Q262" s="347"/>
      <c r="R262" s="347">
        <v>185</v>
      </c>
      <c r="S262" s="348">
        <v>8.6732301922175348E-2</v>
      </c>
      <c r="T262" s="345"/>
      <c r="U262" s="164">
        <v>2133</v>
      </c>
    </row>
    <row r="263" spans="1:21" ht="22.2" customHeight="1">
      <c r="A263" s="344" t="s">
        <v>407</v>
      </c>
      <c r="B263" s="345"/>
      <c r="C263" s="349">
        <v>892</v>
      </c>
      <c r="D263" s="347">
        <v>-205</v>
      </c>
      <c r="E263" s="348">
        <v>-0.2298</v>
      </c>
      <c r="F263" s="345"/>
      <c r="G263" s="349">
        <v>199</v>
      </c>
      <c r="H263" s="347"/>
      <c r="I263" s="347">
        <v>467</v>
      </c>
      <c r="J263" s="347"/>
      <c r="K263" s="347">
        <v>666</v>
      </c>
      <c r="L263" s="348">
        <v>0.96943231441048039</v>
      </c>
      <c r="M263" s="345"/>
      <c r="N263" s="349"/>
      <c r="O263" s="347"/>
      <c r="P263" s="347">
        <v>21</v>
      </c>
      <c r="Q263" s="347"/>
      <c r="R263" s="347">
        <v>21</v>
      </c>
      <c r="S263" s="348">
        <v>3.0567685589519653E-2</v>
      </c>
      <c r="T263" s="345"/>
      <c r="U263" s="351">
        <v>687</v>
      </c>
    </row>
    <row r="264" spans="1:21" ht="22.2" customHeight="1">
      <c r="A264" s="344" t="s">
        <v>408</v>
      </c>
      <c r="B264" s="345"/>
      <c r="C264" s="349">
        <v>249</v>
      </c>
      <c r="D264" s="347">
        <v>-67</v>
      </c>
      <c r="E264" s="348">
        <v>-0.26910000000000001</v>
      </c>
      <c r="F264" s="345"/>
      <c r="G264" s="349"/>
      <c r="H264" s="347">
        <v>65</v>
      </c>
      <c r="I264" s="347"/>
      <c r="J264" s="347">
        <v>110</v>
      </c>
      <c r="K264" s="347">
        <v>175</v>
      </c>
      <c r="L264" s="348">
        <v>0.96153846153846156</v>
      </c>
      <c r="M264" s="345"/>
      <c r="N264" s="349"/>
      <c r="O264" s="347">
        <v>3</v>
      </c>
      <c r="P264" s="347"/>
      <c r="Q264" s="347">
        <v>4</v>
      </c>
      <c r="R264" s="347">
        <v>7</v>
      </c>
      <c r="S264" s="348">
        <v>3.8461538461538464E-2</v>
      </c>
      <c r="T264" s="345"/>
      <c r="U264" s="351">
        <v>182</v>
      </c>
    </row>
    <row r="265" spans="1:21" ht="22.2" customHeight="1">
      <c r="A265" s="344" t="s">
        <v>409</v>
      </c>
      <c r="B265" s="345"/>
      <c r="C265" s="349">
        <v>127</v>
      </c>
      <c r="D265" s="347">
        <v>-51</v>
      </c>
      <c r="E265" s="348">
        <v>-0.40160000000000001</v>
      </c>
      <c r="F265" s="345"/>
      <c r="G265" s="349">
        <v>16</v>
      </c>
      <c r="H265" s="347"/>
      <c r="I265" s="347">
        <v>60</v>
      </c>
      <c r="J265" s="347"/>
      <c r="K265" s="347">
        <v>76</v>
      </c>
      <c r="L265" s="348">
        <v>1</v>
      </c>
      <c r="M265" s="345"/>
      <c r="N265" s="349"/>
      <c r="O265" s="347"/>
      <c r="P265" s="347"/>
      <c r="Q265" s="347"/>
      <c r="R265" s="347">
        <v>0</v>
      </c>
      <c r="S265" s="348">
        <v>0</v>
      </c>
      <c r="T265" s="345"/>
      <c r="U265" s="351">
        <v>76</v>
      </c>
    </row>
    <row r="266" spans="1:21" ht="22.2" customHeight="1">
      <c r="A266" s="338"/>
      <c r="B266" s="339"/>
      <c r="C266" s="340"/>
      <c r="D266" s="341"/>
      <c r="E266" s="342"/>
      <c r="F266" s="339"/>
      <c r="G266" s="340"/>
      <c r="H266" s="341"/>
      <c r="I266" s="341"/>
      <c r="J266" s="341"/>
      <c r="K266" s="341"/>
      <c r="L266" s="343"/>
      <c r="M266" s="339"/>
      <c r="N266" s="340"/>
      <c r="O266" s="341"/>
      <c r="P266" s="341"/>
      <c r="Q266" s="341"/>
      <c r="R266" s="341"/>
      <c r="S266" s="343"/>
      <c r="T266" s="339"/>
      <c r="U266" s="338"/>
    </row>
    <row r="267" spans="1:21" ht="22.2" customHeight="1">
      <c r="A267" s="209" t="s">
        <v>116</v>
      </c>
      <c r="B267" s="207"/>
      <c r="C267" s="210">
        <v>2722</v>
      </c>
      <c r="D267" s="211">
        <v>985</v>
      </c>
      <c r="E267" s="212">
        <v>0.3619</v>
      </c>
      <c r="F267" s="207"/>
      <c r="G267" s="210">
        <v>2021</v>
      </c>
      <c r="H267" s="211">
        <v>136</v>
      </c>
      <c r="I267" s="214">
        <v>1145</v>
      </c>
      <c r="J267" s="211">
        <v>36</v>
      </c>
      <c r="K267" s="214">
        <v>3338</v>
      </c>
      <c r="L267" s="212">
        <v>0.90045859185325061</v>
      </c>
      <c r="M267" s="207"/>
      <c r="N267" s="213">
        <v>144</v>
      </c>
      <c r="O267" s="211">
        <v>18</v>
      </c>
      <c r="P267" s="211">
        <v>197</v>
      </c>
      <c r="Q267" s="211">
        <v>10</v>
      </c>
      <c r="R267" s="211">
        <v>369</v>
      </c>
      <c r="S267" s="212">
        <v>9.9541408146749402E-2</v>
      </c>
      <c r="T267" s="207"/>
      <c r="U267" s="215">
        <v>3707</v>
      </c>
    </row>
    <row r="268" spans="1:21" ht="22.2" customHeight="1">
      <c r="A268" s="338"/>
      <c r="B268" s="339"/>
      <c r="C268" s="340"/>
      <c r="D268" s="341"/>
      <c r="E268" s="342"/>
      <c r="F268" s="339"/>
      <c r="G268" s="340"/>
      <c r="H268" s="341"/>
      <c r="I268" s="341"/>
      <c r="J268" s="341"/>
      <c r="K268" s="341"/>
      <c r="L268" s="343"/>
      <c r="M268" s="339"/>
      <c r="N268" s="340"/>
      <c r="O268" s="341"/>
      <c r="P268" s="341"/>
      <c r="Q268" s="341"/>
      <c r="R268" s="341"/>
      <c r="S268" s="343"/>
      <c r="T268" s="339"/>
      <c r="U268" s="338"/>
    </row>
    <row r="269" spans="1:21" ht="22.2" customHeight="1">
      <c r="A269" s="344" t="s">
        <v>410</v>
      </c>
      <c r="B269" s="345"/>
      <c r="C269" s="349">
        <v>156</v>
      </c>
      <c r="D269" s="347">
        <v>-38</v>
      </c>
      <c r="E269" s="348">
        <v>-0.24360000000000001</v>
      </c>
      <c r="F269" s="345"/>
      <c r="G269" s="349">
        <v>63</v>
      </c>
      <c r="H269" s="347"/>
      <c r="I269" s="347">
        <v>50</v>
      </c>
      <c r="J269" s="347"/>
      <c r="K269" s="347">
        <v>113</v>
      </c>
      <c r="L269" s="348">
        <v>0.9576271186440678</v>
      </c>
      <c r="M269" s="345"/>
      <c r="N269" s="349">
        <v>5</v>
      </c>
      <c r="O269" s="347"/>
      <c r="P269" s="347"/>
      <c r="Q269" s="347"/>
      <c r="R269" s="347">
        <v>5</v>
      </c>
      <c r="S269" s="348">
        <v>4.2372881355932208E-2</v>
      </c>
      <c r="T269" s="345"/>
      <c r="U269" s="351">
        <v>118</v>
      </c>
    </row>
    <row r="270" spans="1:21" ht="22.2" customHeight="1">
      <c r="A270" s="344" t="s">
        <v>411</v>
      </c>
      <c r="B270" s="345"/>
      <c r="C270" s="349">
        <v>947</v>
      </c>
      <c r="D270" s="347">
        <v>860</v>
      </c>
      <c r="E270" s="348">
        <v>0.90810000000000002</v>
      </c>
      <c r="F270" s="345"/>
      <c r="G270" s="346">
        <v>1100</v>
      </c>
      <c r="H270" s="347">
        <v>120</v>
      </c>
      <c r="I270" s="347">
        <v>272</v>
      </c>
      <c r="J270" s="347">
        <v>10</v>
      </c>
      <c r="K270" s="350">
        <v>1502</v>
      </c>
      <c r="L270" s="348">
        <v>0.8312119535141117</v>
      </c>
      <c r="M270" s="345"/>
      <c r="N270" s="349">
        <v>124</v>
      </c>
      <c r="O270" s="347">
        <v>17</v>
      </c>
      <c r="P270" s="347">
        <v>157</v>
      </c>
      <c r="Q270" s="347">
        <v>7</v>
      </c>
      <c r="R270" s="347">
        <v>305</v>
      </c>
      <c r="S270" s="348">
        <v>0.16878804648588822</v>
      </c>
      <c r="T270" s="345"/>
      <c r="U270" s="164">
        <v>1807</v>
      </c>
    </row>
    <row r="271" spans="1:21" ht="22.2" customHeight="1">
      <c r="A271" s="344" t="s">
        <v>412</v>
      </c>
      <c r="B271" s="345"/>
      <c r="C271" s="349">
        <v>405</v>
      </c>
      <c r="D271" s="347">
        <v>136</v>
      </c>
      <c r="E271" s="348">
        <v>0.33579999999999999</v>
      </c>
      <c r="F271" s="345"/>
      <c r="G271" s="349">
        <v>448</v>
      </c>
      <c r="H271" s="347"/>
      <c r="I271" s="347">
        <v>83</v>
      </c>
      <c r="J271" s="347"/>
      <c r="K271" s="347">
        <v>531</v>
      </c>
      <c r="L271" s="348">
        <v>0.98151571164510176</v>
      </c>
      <c r="M271" s="345"/>
      <c r="N271" s="349"/>
      <c r="O271" s="347"/>
      <c r="P271" s="347">
        <v>10</v>
      </c>
      <c r="Q271" s="347"/>
      <c r="R271" s="347">
        <v>10</v>
      </c>
      <c r="S271" s="348">
        <v>1.8484288354898338E-2</v>
      </c>
      <c r="T271" s="345"/>
      <c r="U271" s="351">
        <v>541</v>
      </c>
    </row>
    <row r="272" spans="1:21" ht="22.2" customHeight="1">
      <c r="A272" s="344" t="s">
        <v>413</v>
      </c>
      <c r="B272" s="345"/>
      <c r="C272" s="346">
        <v>1214</v>
      </c>
      <c r="D272" s="347">
        <v>27</v>
      </c>
      <c r="E272" s="348">
        <v>2.2200000000000001E-2</v>
      </c>
      <c r="F272" s="345"/>
      <c r="G272" s="349">
        <v>410</v>
      </c>
      <c r="H272" s="347">
        <v>16</v>
      </c>
      <c r="I272" s="347">
        <v>740</v>
      </c>
      <c r="J272" s="347">
        <v>26</v>
      </c>
      <c r="K272" s="350">
        <v>1192</v>
      </c>
      <c r="L272" s="348">
        <v>0.96051571313456885</v>
      </c>
      <c r="M272" s="345"/>
      <c r="N272" s="349">
        <v>15</v>
      </c>
      <c r="O272" s="347">
        <v>1</v>
      </c>
      <c r="P272" s="347">
        <v>30</v>
      </c>
      <c r="Q272" s="347">
        <v>3</v>
      </c>
      <c r="R272" s="347">
        <v>49</v>
      </c>
      <c r="S272" s="348">
        <v>3.9484286865431102E-2</v>
      </c>
      <c r="T272" s="345"/>
      <c r="U272" s="164">
        <v>1241</v>
      </c>
    </row>
    <row r="273" spans="1:21" ht="22.2" customHeight="1">
      <c r="A273" s="338"/>
      <c r="B273" s="339"/>
      <c r="C273" s="340"/>
      <c r="D273" s="341"/>
      <c r="E273" s="342"/>
      <c r="F273" s="339"/>
      <c r="G273" s="340"/>
      <c r="H273" s="341"/>
      <c r="I273" s="341"/>
      <c r="J273" s="341"/>
      <c r="K273" s="341"/>
      <c r="L273" s="343"/>
      <c r="M273" s="339"/>
      <c r="N273" s="340"/>
      <c r="O273" s="341"/>
      <c r="P273" s="341"/>
      <c r="Q273" s="341"/>
      <c r="R273" s="341"/>
      <c r="S273" s="343"/>
      <c r="T273" s="339"/>
      <c r="U273" s="338"/>
    </row>
    <row r="274" spans="1:21" ht="22.2" customHeight="1">
      <c r="A274" s="209" t="s">
        <v>117</v>
      </c>
      <c r="B274" s="207"/>
      <c r="C274" s="210">
        <v>3062</v>
      </c>
      <c r="D274" s="211">
        <v>-467</v>
      </c>
      <c r="E274" s="212">
        <v>-0.1525</v>
      </c>
      <c r="F274" s="207"/>
      <c r="G274" s="210">
        <v>1387</v>
      </c>
      <c r="H274" s="211">
        <v>90</v>
      </c>
      <c r="I274" s="211">
        <v>901</v>
      </c>
      <c r="J274" s="211">
        <v>29</v>
      </c>
      <c r="K274" s="214">
        <v>2407</v>
      </c>
      <c r="L274" s="212">
        <v>0.92755298651252405</v>
      </c>
      <c r="M274" s="207"/>
      <c r="N274" s="213">
        <v>35</v>
      </c>
      <c r="O274" s="211">
        <v>2</v>
      </c>
      <c r="P274" s="211">
        <v>142</v>
      </c>
      <c r="Q274" s="211">
        <v>9</v>
      </c>
      <c r="R274" s="211">
        <v>188</v>
      </c>
      <c r="S274" s="212">
        <v>7.2447013487475911E-2</v>
      </c>
      <c r="T274" s="207"/>
      <c r="U274" s="215">
        <v>2595</v>
      </c>
    </row>
    <row r="275" spans="1:21" ht="22.2" customHeight="1">
      <c r="A275" s="338"/>
      <c r="B275" s="339"/>
      <c r="C275" s="340"/>
      <c r="D275" s="341"/>
      <c r="E275" s="342"/>
      <c r="F275" s="339"/>
      <c r="G275" s="340"/>
      <c r="H275" s="341"/>
      <c r="I275" s="341"/>
      <c r="J275" s="341"/>
      <c r="K275" s="341"/>
      <c r="L275" s="343"/>
      <c r="M275" s="339"/>
      <c r="N275" s="340"/>
      <c r="O275" s="341"/>
      <c r="P275" s="341"/>
      <c r="Q275" s="341"/>
      <c r="R275" s="341"/>
      <c r="S275" s="343"/>
      <c r="T275" s="339"/>
      <c r="U275" s="338"/>
    </row>
    <row r="276" spans="1:21" ht="22.2" customHeight="1">
      <c r="A276" s="344" t="s">
        <v>414</v>
      </c>
      <c r="B276" s="345"/>
      <c r="C276" s="346">
        <v>1602</v>
      </c>
      <c r="D276" s="347">
        <v>233</v>
      </c>
      <c r="E276" s="348">
        <v>0.1454</v>
      </c>
      <c r="F276" s="345"/>
      <c r="G276" s="349">
        <v>983</v>
      </c>
      <c r="H276" s="347">
        <v>90</v>
      </c>
      <c r="I276" s="347">
        <v>555</v>
      </c>
      <c r="J276" s="347">
        <v>29</v>
      </c>
      <c r="K276" s="350">
        <v>1657</v>
      </c>
      <c r="L276" s="348">
        <v>0.90299727520435968</v>
      </c>
      <c r="M276" s="345"/>
      <c r="N276" s="349">
        <v>34</v>
      </c>
      <c r="O276" s="347">
        <v>2</v>
      </c>
      <c r="P276" s="347">
        <v>133</v>
      </c>
      <c r="Q276" s="347">
        <v>9</v>
      </c>
      <c r="R276" s="347">
        <v>178</v>
      </c>
      <c r="S276" s="348">
        <v>9.700272479564033E-2</v>
      </c>
      <c r="T276" s="345"/>
      <c r="U276" s="164">
        <v>1835</v>
      </c>
    </row>
    <row r="277" spans="1:21" ht="22.2" customHeight="1">
      <c r="A277" s="344" t="s">
        <v>415</v>
      </c>
      <c r="B277" s="345"/>
      <c r="C277" s="349">
        <v>360</v>
      </c>
      <c r="D277" s="347">
        <v>-113</v>
      </c>
      <c r="E277" s="348">
        <v>-0.31390000000000001</v>
      </c>
      <c r="F277" s="345"/>
      <c r="G277" s="349">
        <v>155</v>
      </c>
      <c r="H277" s="347"/>
      <c r="I277" s="347">
        <v>90</v>
      </c>
      <c r="J277" s="347"/>
      <c r="K277" s="347">
        <v>245</v>
      </c>
      <c r="L277" s="348">
        <v>0.9919028340080972</v>
      </c>
      <c r="M277" s="345"/>
      <c r="N277" s="349"/>
      <c r="O277" s="347"/>
      <c r="P277" s="347">
        <v>2</v>
      </c>
      <c r="Q277" s="347"/>
      <c r="R277" s="347">
        <v>2</v>
      </c>
      <c r="S277" s="348">
        <v>8.0971659919028341E-3</v>
      </c>
      <c r="T277" s="345"/>
      <c r="U277" s="351">
        <v>247</v>
      </c>
    </row>
    <row r="278" spans="1:21" ht="22.2" customHeight="1">
      <c r="A278" s="344" t="s">
        <v>416</v>
      </c>
      <c r="B278" s="345"/>
      <c r="C278" s="349">
        <v>142</v>
      </c>
      <c r="D278" s="347">
        <v>-33</v>
      </c>
      <c r="E278" s="348">
        <v>-0.2324</v>
      </c>
      <c r="F278" s="345"/>
      <c r="G278" s="349">
        <v>57</v>
      </c>
      <c r="H278" s="347"/>
      <c r="I278" s="347">
        <v>52</v>
      </c>
      <c r="J278" s="347"/>
      <c r="K278" s="347">
        <v>109</v>
      </c>
      <c r="L278" s="348">
        <v>1</v>
      </c>
      <c r="M278" s="345"/>
      <c r="N278" s="349"/>
      <c r="O278" s="347"/>
      <c r="P278" s="347"/>
      <c r="Q278" s="347"/>
      <c r="R278" s="347">
        <v>0</v>
      </c>
      <c r="S278" s="348">
        <v>0</v>
      </c>
      <c r="T278" s="345"/>
      <c r="U278" s="351">
        <v>109</v>
      </c>
    </row>
    <row r="279" spans="1:21" ht="22.2" customHeight="1">
      <c r="A279" s="344" t="s">
        <v>417</v>
      </c>
      <c r="B279" s="345"/>
      <c r="C279" s="349">
        <v>202</v>
      </c>
      <c r="D279" s="347">
        <v>-105</v>
      </c>
      <c r="E279" s="348">
        <v>-0.51980000000000004</v>
      </c>
      <c r="F279" s="345"/>
      <c r="G279" s="349">
        <v>35</v>
      </c>
      <c r="H279" s="347"/>
      <c r="I279" s="347">
        <v>60</v>
      </c>
      <c r="J279" s="347"/>
      <c r="K279" s="347">
        <v>95</v>
      </c>
      <c r="L279" s="348">
        <v>0.97938144329896903</v>
      </c>
      <c r="M279" s="345"/>
      <c r="N279" s="349">
        <v>1</v>
      </c>
      <c r="O279" s="347"/>
      <c r="P279" s="347">
        <v>1</v>
      </c>
      <c r="Q279" s="347"/>
      <c r="R279" s="347">
        <v>2</v>
      </c>
      <c r="S279" s="348">
        <v>2.0618556701030924E-2</v>
      </c>
      <c r="T279" s="345"/>
      <c r="U279" s="351">
        <v>97</v>
      </c>
    </row>
    <row r="280" spans="1:21" ht="22.2" customHeight="1">
      <c r="A280" s="344" t="s">
        <v>418</v>
      </c>
      <c r="B280" s="345"/>
      <c r="C280" s="349">
        <v>136</v>
      </c>
      <c r="D280" s="347">
        <v>-58</v>
      </c>
      <c r="E280" s="348">
        <v>-0.42649999999999999</v>
      </c>
      <c r="F280" s="345"/>
      <c r="G280" s="349">
        <v>38</v>
      </c>
      <c r="H280" s="347"/>
      <c r="I280" s="347">
        <v>40</v>
      </c>
      <c r="J280" s="347"/>
      <c r="K280" s="347">
        <v>78</v>
      </c>
      <c r="L280" s="348">
        <v>1</v>
      </c>
      <c r="M280" s="345"/>
      <c r="N280" s="349"/>
      <c r="O280" s="347"/>
      <c r="P280" s="347"/>
      <c r="Q280" s="347"/>
      <c r="R280" s="347">
        <v>0</v>
      </c>
      <c r="S280" s="348">
        <v>0</v>
      </c>
      <c r="T280" s="345"/>
      <c r="U280" s="351">
        <v>78</v>
      </c>
    </row>
    <row r="281" spans="1:21" ht="22.2" customHeight="1">
      <c r="A281" s="344" t="s">
        <v>419</v>
      </c>
      <c r="B281" s="345"/>
      <c r="C281" s="349">
        <v>620</v>
      </c>
      <c r="D281" s="347">
        <v>-391</v>
      </c>
      <c r="E281" s="348">
        <v>-0.63060000000000005</v>
      </c>
      <c r="F281" s="345"/>
      <c r="G281" s="349">
        <v>119</v>
      </c>
      <c r="H281" s="347"/>
      <c r="I281" s="347">
        <v>104</v>
      </c>
      <c r="J281" s="347"/>
      <c r="K281" s="347">
        <v>223</v>
      </c>
      <c r="L281" s="348">
        <v>0.97379912663755464</v>
      </c>
      <c r="M281" s="345"/>
      <c r="N281" s="349"/>
      <c r="O281" s="347"/>
      <c r="P281" s="347">
        <v>6</v>
      </c>
      <c r="Q281" s="347"/>
      <c r="R281" s="347">
        <v>6</v>
      </c>
      <c r="S281" s="348">
        <v>2.6200873362445413E-2</v>
      </c>
      <c r="T281" s="345"/>
      <c r="U281" s="351">
        <v>229</v>
      </c>
    </row>
    <row r="282" spans="1:21" ht="22.2" customHeight="1">
      <c r="A282" s="338"/>
      <c r="B282" s="339"/>
      <c r="C282" s="340"/>
      <c r="D282" s="341"/>
      <c r="E282" s="342"/>
      <c r="F282" s="339"/>
      <c r="G282" s="340"/>
      <c r="H282" s="341"/>
      <c r="I282" s="341"/>
      <c r="J282" s="341"/>
      <c r="K282" s="341"/>
      <c r="L282" s="343"/>
      <c r="M282" s="339"/>
      <c r="N282" s="340"/>
      <c r="O282" s="341"/>
      <c r="P282" s="341"/>
      <c r="Q282" s="341"/>
      <c r="R282" s="341"/>
      <c r="S282" s="343"/>
      <c r="T282" s="339"/>
      <c r="U282" s="338"/>
    </row>
    <row r="283" spans="1:21" ht="22.2" customHeight="1">
      <c r="A283" s="209" t="s">
        <v>118</v>
      </c>
      <c r="B283" s="207"/>
      <c r="C283" s="210">
        <v>6732</v>
      </c>
      <c r="D283" s="214">
        <v>-2567</v>
      </c>
      <c r="E283" s="212">
        <v>-0.38129999999999997</v>
      </c>
      <c r="F283" s="207"/>
      <c r="G283" s="210">
        <v>1109</v>
      </c>
      <c r="H283" s="211">
        <v>36</v>
      </c>
      <c r="I283" s="214">
        <v>2296</v>
      </c>
      <c r="J283" s="211">
        <v>64</v>
      </c>
      <c r="K283" s="214">
        <v>3505</v>
      </c>
      <c r="L283" s="212">
        <v>0.84153661464585838</v>
      </c>
      <c r="M283" s="207"/>
      <c r="N283" s="213">
        <v>223</v>
      </c>
      <c r="O283" s="211">
        <v>15</v>
      </c>
      <c r="P283" s="211">
        <v>401</v>
      </c>
      <c r="Q283" s="211">
        <v>21</v>
      </c>
      <c r="R283" s="211">
        <v>660</v>
      </c>
      <c r="S283" s="212">
        <v>0.15846338535414164</v>
      </c>
      <c r="T283" s="207"/>
      <c r="U283" s="215">
        <v>4165</v>
      </c>
    </row>
    <row r="284" spans="1:21" ht="22.2" customHeight="1">
      <c r="A284" s="338"/>
      <c r="B284" s="339"/>
      <c r="C284" s="340"/>
      <c r="D284" s="341"/>
      <c r="E284" s="342"/>
      <c r="F284" s="339"/>
      <c r="G284" s="340"/>
      <c r="H284" s="341"/>
      <c r="I284" s="341"/>
      <c r="J284" s="341"/>
      <c r="K284" s="341"/>
      <c r="L284" s="343"/>
      <c r="M284" s="339"/>
      <c r="N284" s="340"/>
      <c r="O284" s="341"/>
      <c r="P284" s="341"/>
      <c r="Q284" s="341"/>
      <c r="R284" s="341"/>
      <c r="S284" s="343"/>
      <c r="T284" s="339"/>
      <c r="U284" s="338"/>
    </row>
    <row r="285" spans="1:21" ht="22.2" customHeight="1">
      <c r="A285" s="344" t="s">
        <v>420</v>
      </c>
      <c r="B285" s="345"/>
      <c r="C285" s="346">
        <v>2861</v>
      </c>
      <c r="D285" s="347">
        <v>-841</v>
      </c>
      <c r="E285" s="348">
        <v>-0.29399999999999998</v>
      </c>
      <c r="F285" s="345"/>
      <c r="G285" s="349">
        <v>473</v>
      </c>
      <c r="H285" s="347">
        <v>16</v>
      </c>
      <c r="I285" s="347">
        <v>934</v>
      </c>
      <c r="J285" s="347">
        <v>33</v>
      </c>
      <c r="K285" s="350">
        <v>1456</v>
      </c>
      <c r="L285" s="348">
        <v>0.72079207920792077</v>
      </c>
      <c r="M285" s="345"/>
      <c r="N285" s="349">
        <v>189</v>
      </c>
      <c r="O285" s="347">
        <v>11</v>
      </c>
      <c r="P285" s="347">
        <v>343</v>
      </c>
      <c r="Q285" s="347">
        <v>21</v>
      </c>
      <c r="R285" s="347">
        <v>564</v>
      </c>
      <c r="S285" s="348">
        <v>0.27920792079207923</v>
      </c>
      <c r="T285" s="345"/>
      <c r="U285" s="164">
        <v>2020</v>
      </c>
    </row>
    <row r="286" spans="1:21" ht="22.2" customHeight="1">
      <c r="A286" s="344" t="s">
        <v>421</v>
      </c>
      <c r="B286" s="345"/>
      <c r="C286" s="346">
        <v>1862</v>
      </c>
      <c r="D286" s="347">
        <v>-702</v>
      </c>
      <c r="E286" s="348">
        <v>-0.377</v>
      </c>
      <c r="F286" s="345"/>
      <c r="G286" s="349">
        <v>362</v>
      </c>
      <c r="H286" s="347">
        <v>14</v>
      </c>
      <c r="I286" s="347">
        <v>722</v>
      </c>
      <c r="J286" s="347">
        <v>17</v>
      </c>
      <c r="K286" s="350">
        <v>1115</v>
      </c>
      <c r="L286" s="348">
        <v>0.96120689655172409</v>
      </c>
      <c r="M286" s="345"/>
      <c r="N286" s="349">
        <v>17</v>
      </c>
      <c r="O286" s="347">
        <v>1</v>
      </c>
      <c r="P286" s="347">
        <v>27</v>
      </c>
      <c r="Q286" s="347"/>
      <c r="R286" s="347">
        <v>45</v>
      </c>
      <c r="S286" s="348">
        <v>3.8793103448275863E-2</v>
      </c>
      <c r="T286" s="345"/>
      <c r="U286" s="164">
        <v>1160</v>
      </c>
    </row>
    <row r="287" spans="1:21" ht="22.2" customHeight="1">
      <c r="A287" s="344" t="s">
        <v>422</v>
      </c>
      <c r="B287" s="345"/>
      <c r="C287" s="346">
        <v>1859</v>
      </c>
      <c r="D287" s="350">
        <v>-1022</v>
      </c>
      <c r="E287" s="348">
        <v>-0.54979999999999996</v>
      </c>
      <c r="F287" s="345"/>
      <c r="G287" s="349">
        <v>202</v>
      </c>
      <c r="H287" s="347">
        <v>2</v>
      </c>
      <c r="I287" s="347">
        <v>569</v>
      </c>
      <c r="J287" s="347">
        <v>14</v>
      </c>
      <c r="K287" s="347">
        <v>787</v>
      </c>
      <c r="L287" s="348">
        <v>0.94026284348864986</v>
      </c>
      <c r="M287" s="345"/>
      <c r="N287" s="349">
        <v>16</v>
      </c>
      <c r="O287" s="347">
        <v>3</v>
      </c>
      <c r="P287" s="347">
        <v>31</v>
      </c>
      <c r="Q287" s="347"/>
      <c r="R287" s="347">
        <v>50</v>
      </c>
      <c r="S287" s="348">
        <v>5.9737156511350059E-2</v>
      </c>
      <c r="T287" s="345"/>
      <c r="U287" s="351">
        <v>837</v>
      </c>
    </row>
    <row r="288" spans="1:21" ht="22.2" customHeight="1">
      <c r="A288" s="344" t="s">
        <v>423</v>
      </c>
      <c r="B288" s="345"/>
      <c r="C288" s="349">
        <v>150</v>
      </c>
      <c r="D288" s="347">
        <v>-2</v>
      </c>
      <c r="E288" s="348">
        <v>-1.3299999999999999E-2</v>
      </c>
      <c r="F288" s="345"/>
      <c r="G288" s="349">
        <v>72</v>
      </c>
      <c r="H288" s="347">
        <v>4</v>
      </c>
      <c r="I288" s="347">
        <v>71</v>
      </c>
      <c r="J288" s="347"/>
      <c r="K288" s="347">
        <v>147</v>
      </c>
      <c r="L288" s="348">
        <v>0.9932432432432432</v>
      </c>
      <c r="M288" s="345"/>
      <c r="N288" s="349">
        <v>1</v>
      </c>
      <c r="O288" s="347"/>
      <c r="P288" s="347"/>
      <c r="Q288" s="347"/>
      <c r="R288" s="347">
        <v>1</v>
      </c>
      <c r="S288" s="348">
        <v>6.7567567567567563E-3</v>
      </c>
      <c r="T288" s="345"/>
      <c r="U288" s="351">
        <v>148</v>
      </c>
    </row>
    <row r="289" spans="1:21" ht="22.2" customHeight="1">
      <c r="A289" s="338"/>
      <c r="B289" s="339"/>
      <c r="C289" s="340"/>
      <c r="D289" s="341"/>
      <c r="E289" s="342"/>
      <c r="F289" s="339"/>
      <c r="G289" s="340"/>
      <c r="H289" s="341"/>
      <c r="I289" s="341"/>
      <c r="J289" s="341"/>
      <c r="K289" s="341"/>
      <c r="L289" s="343"/>
      <c r="M289" s="339"/>
      <c r="N289" s="340"/>
      <c r="O289" s="341"/>
      <c r="P289" s="341"/>
      <c r="Q289" s="341"/>
      <c r="R289" s="341"/>
      <c r="S289" s="343"/>
      <c r="T289" s="339"/>
      <c r="U289" s="338"/>
    </row>
    <row r="290" spans="1:21" ht="22.2" customHeight="1">
      <c r="A290" s="209" t="s">
        <v>119</v>
      </c>
      <c r="B290" s="207"/>
      <c r="C290" s="210">
        <v>7988</v>
      </c>
      <c r="D290" s="214">
        <v>2481</v>
      </c>
      <c r="E290" s="212">
        <v>0.31059999999999999</v>
      </c>
      <c r="F290" s="207"/>
      <c r="G290" s="210">
        <v>3018</v>
      </c>
      <c r="H290" s="211">
        <v>161</v>
      </c>
      <c r="I290" s="214">
        <v>6730</v>
      </c>
      <c r="J290" s="211">
        <v>323</v>
      </c>
      <c r="K290" s="214">
        <v>10232</v>
      </c>
      <c r="L290" s="212">
        <v>0.97736173464514275</v>
      </c>
      <c r="M290" s="207"/>
      <c r="N290" s="213">
        <v>28</v>
      </c>
      <c r="O290" s="211">
        <v>37</v>
      </c>
      <c r="P290" s="211">
        <v>105</v>
      </c>
      <c r="Q290" s="211">
        <v>67</v>
      </c>
      <c r="R290" s="211">
        <v>237</v>
      </c>
      <c r="S290" s="212">
        <v>2.2638265354857197E-2</v>
      </c>
      <c r="T290" s="207"/>
      <c r="U290" s="215">
        <v>10469</v>
      </c>
    </row>
    <row r="291" spans="1:21" ht="22.2" customHeight="1">
      <c r="A291" s="338"/>
      <c r="B291" s="339"/>
      <c r="C291" s="340"/>
      <c r="D291" s="341"/>
      <c r="E291" s="342"/>
      <c r="F291" s="339"/>
      <c r="G291" s="340"/>
      <c r="H291" s="341"/>
      <c r="I291" s="341"/>
      <c r="J291" s="341"/>
      <c r="K291" s="341"/>
      <c r="L291" s="343"/>
      <c r="M291" s="339"/>
      <c r="N291" s="340"/>
      <c r="O291" s="341"/>
      <c r="P291" s="341"/>
      <c r="Q291" s="341"/>
      <c r="R291" s="341"/>
      <c r="S291" s="343"/>
      <c r="T291" s="339"/>
      <c r="U291" s="338"/>
    </row>
    <row r="292" spans="1:21" ht="22.2" customHeight="1">
      <c r="A292" s="344" t="s">
        <v>424</v>
      </c>
      <c r="B292" s="345"/>
      <c r="C292" s="346">
        <v>2393</v>
      </c>
      <c r="D292" s="350">
        <v>2298</v>
      </c>
      <c r="E292" s="348">
        <v>0.96030000000000004</v>
      </c>
      <c r="F292" s="345"/>
      <c r="G292" s="346">
        <v>1577</v>
      </c>
      <c r="H292" s="347">
        <v>82</v>
      </c>
      <c r="I292" s="350">
        <v>2730</v>
      </c>
      <c r="J292" s="347">
        <v>168</v>
      </c>
      <c r="K292" s="350">
        <v>4557</v>
      </c>
      <c r="L292" s="348">
        <v>0.97143466211895113</v>
      </c>
      <c r="M292" s="345"/>
      <c r="N292" s="349">
        <v>2</v>
      </c>
      <c r="O292" s="347">
        <v>33</v>
      </c>
      <c r="P292" s="347">
        <v>43</v>
      </c>
      <c r="Q292" s="347">
        <v>56</v>
      </c>
      <c r="R292" s="347">
        <v>134</v>
      </c>
      <c r="S292" s="348">
        <v>2.8565337881048817E-2</v>
      </c>
      <c r="T292" s="345"/>
      <c r="U292" s="164">
        <v>4691</v>
      </c>
    </row>
    <row r="293" spans="1:21" ht="22.2" customHeight="1">
      <c r="A293" s="344" t="s">
        <v>425</v>
      </c>
      <c r="B293" s="345"/>
      <c r="C293" s="346">
        <v>1480</v>
      </c>
      <c r="D293" s="347">
        <v>-435</v>
      </c>
      <c r="E293" s="348">
        <v>-0.29389999999999999</v>
      </c>
      <c r="F293" s="345"/>
      <c r="G293" s="349">
        <v>249</v>
      </c>
      <c r="H293" s="347"/>
      <c r="I293" s="347">
        <v>773</v>
      </c>
      <c r="J293" s="347"/>
      <c r="K293" s="350">
        <v>1022</v>
      </c>
      <c r="L293" s="348">
        <v>0.97799043062200952</v>
      </c>
      <c r="M293" s="345"/>
      <c r="N293" s="349">
        <v>2</v>
      </c>
      <c r="O293" s="347"/>
      <c r="P293" s="347">
        <v>21</v>
      </c>
      <c r="Q293" s="347"/>
      <c r="R293" s="347">
        <v>23</v>
      </c>
      <c r="S293" s="348">
        <v>2.200956937799043E-2</v>
      </c>
      <c r="T293" s="345"/>
      <c r="U293" s="164">
        <v>1045</v>
      </c>
    </row>
    <row r="294" spans="1:21" ht="22.2" customHeight="1">
      <c r="A294" s="344" t="s">
        <v>426</v>
      </c>
      <c r="B294" s="345"/>
      <c r="C294" s="349">
        <v>910</v>
      </c>
      <c r="D294" s="347">
        <v>653</v>
      </c>
      <c r="E294" s="348">
        <v>0.71760000000000002</v>
      </c>
      <c r="F294" s="345"/>
      <c r="G294" s="349">
        <v>498</v>
      </c>
      <c r="H294" s="347">
        <v>30</v>
      </c>
      <c r="I294" s="347">
        <v>950</v>
      </c>
      <c r="J294" s="347">
        <v>42</v>
      </c>
      <c r="K294" s="350">
        <v>1520</v>
      </c>
      <c r="L294" s="348">
        <v>0.9724888035828535</v>
      </c>
      <c r="M294" s="345"/>
      <c r="N294" s="349">
        <v>22</v>
      </c>
      <c r="O294" s="347">
        <v>2</v>
      </c>
      <c r="P294" s="347">
        <v>18</v>
      </c>
      <c r="Q294" s="347">
        <v>1</v>
      </c>
      <c r="R294" s="347">
        <v>43</v>
      </c>
      <c r="S294" s="348">
        <v>2.7511196417146513E-2</v>
      </c>
      <c r="T294" s="345"/>
      <c r="U294" s="164">
        <v>1563</v>
      </c>
    </row>
    <row r="295" spans="1:21" ht="22.2" customHeight="1">
      <c r="A295" s="344" t="s">
        <v>427</v>
      </c>
      <c r="B295" s="345"/>
      <c r="C295" s="349">
        <v>508</v>
      </c>
      <c r="D295" s="347">
        <v>87</v>
      </c>
      <c r="E295" s="348">
        <v>0.17130000000000001</v>
      </c>
      <c r="F295" s="345"/>
      <c r="G295" s="349">
        <v>128</v>
      </c>
      <c r="H295" s="347"/>
      <c r="I295" s="347">
        <v>462</v>
      </c>
      <c r="J295" s="347"/>
      <c r="K295" s="347">
        <v>590</v>
      </c>
      <c r="L295" s="348">
        <v>0.99159663865546221</v>
      </c>
      <c r="M295" s="345"/>
      <c r="N295" s="349"/>
      <c r="O295" s="347"/>
      <c r="P295" s="347">
        <v>5</v>
      </c>
      <c r="Q295" s="347"/>
      <c r="R295" s="347">
        <v>5</v>
      </c>
      <c r="S295" s="348">
        <v>8.4033613445378148E-3</v>
      </c>
      <c r="T295" s="345"/>
      <c r="U295" s="351">
        <v>595</v>
      </c>
    </row>
    <row r="296" spans="1:21" ht="22.2" customHeight="1">
      <c r="A296" s="344" t="s">
        <v>428</v>
      </c>
      <c r="B296" s="345"/>
      <c r="C296" s="349">
        <v>310</v>
      </c>
      <c r="D296" s="347">
        <v>-4</v>
      </c>
      <c r="E296" s="348">
        <v>-1.29E-2</v>
      </c>
      <c r="F296" s="345"/>
      <c r="G296" s="349">
        <v>98</v>
      </c>
      <c r="H296" s="347"/>
      <c r="I296" s="347">
        <v>208</v>
      </c>
      <c r="J296" s="347"/>
      <c r="K296" s="347">
        <v>306</v>
      </c>
      <c r="L296" s="348">
        <v>1</v>
      </c>
      <c r="M296" s="345"/>
      <c r="N296" s="349"/>
      <c r="O296" s="347"/>
      <c r="P296" s="347"/>
      <c r="Q296" s="347"/>
      <c r="R296" s="347">
        <v>0</v>
      </c>
      <c r="S296" s="348">
        <v>0</v>
      </c>
      <c r="T296" s="345"/>
      <c r="U296" s="351">
        <v>306</v>
      </c>
    </row>
    <row r="297" spans="1:21" ht="22.2" customHeight="1">
      <c r="A297" s="344" t="s">
        <v>429</v>
      </c>
      <c r="B297" s="345"/>
      <c r="C297" s="349">
        <v>545</v>
      </c>
      <c r="D297" s="347">
        <v>-122</v>
      </c>
      <c r="E297" s="348">
        <v>-0.22389999999999999</v>
      </c>
      <c r="F297" s="345"/>
      <c r="G297" s="349">
        <v>66</v>
      </c>
      <c r="H297" s="347">
        <v>6</v>
      </c>
      <c r="I297" s="347">
        <v>325</v>
      </c>
      <c r="J297" s="347">
        <v>26</v>
      </c>
      <c r="K297" s="347">
        <v>423</v>
      </c>
      <c r="L297" s="348">
        <v>1</v>
      </c>
      <c r="M297" s="345"/>
      <c r="N297" s="349"/>
      <c r="O297" s="347"/>
      <c r="P297" s="347"/>
      <c r="Q297" s="347"/>
      <c r="R297" s="347">
        <v>0</v>
      </c>
      <c r="S297" s="348">
        <v>0</v>
      </c>
      <c r="T297" s="345"/>
      <c r="U297" s="351">
        <v>423</v>
      </c>
    </row>
    <row r="298" spans="1:21" ht="22.2" customHeight="1">
      <c r="A298" s="344" t="s">
        <v>430</v>
      </c>
      <c r="B298" s="345"/>
      <c r="C298" s="349">
        <v>920</v>
      </c>
      <c r="D298" s="347">
        <v>-284</v>
      </c>
      <c r="E298" s="348">
        <v>-0.30869999999999997</v>
      </c>
      <c r="F298" s="345"/>
      <c r="G298" s="349">
        <v>44</v>
      </c>
      <c r="H298" s="347"/>
      <c r="I298" s="347">
        <v>585</v>
      </c>
      <c r="J298" s="347"/>
      <c r="K298" s="347">
        <v>629</v>
      </c>
      <c r="L298" s="348">
        <v>0.98899371069182396</v>
      </c>
      <c r="M298" s="345"/>
      <c r="N298" s="349"/>
      <c r="O298" s="347"/>
      <c r="P298" s="347">
        <v>7</v>
      </c>
      <c r="Q298" s="347"/>
      <c r="R298" s="347">
        <v>7</v>
      </c>
      <c r="S298" s="348">
        <v>1.10062893081761E-2</v>
      </c>
      <c r="T298" s="345"/>
      <c r="U298" s="351">
        <v>636</v>
      </c>
    </row>
    <row r="299" spans="1:21" ht="22.2" customHeight="1">
      <c r="A299" s="344" t="s">
        <v>431</v>
      </c>
      <c r="B299" s="345"/>
      <c r="C299" s="349">
        <v>208</v>
      </c>
      <c r="D299" s="347">
        <v>250</v>
      </c>
      <c r="E299" s="348">
        <v>1.2019</v>
      </c>
      <c r="F299" s="345"/>
      <c r="G299" s="349">
        <v>206</v>
      </c>
      <c r="H299" s="347"/>
      <c r="I299" s="347">
        <v>245</v>
      </c>
      <c r="J299" s="347"/>
      <c r="K299" s="347">
        <v>451</v>
      </c>
      <c r="L299" s="348">
        <v>0.98471615720524008</v>
      </c>
      <c r="M299" s="345"/>
      <c r="N299" s="349">
        <v>2</v>
      </c>
      <c r="O299" s="347"/>
      <c r="P299" s="347">
        <v>5</v>
      </c>
      <c r="Q299" s="347"/>
      <c r="R299" s="347">
        <v>7</v>
      </c>
      <c r="S299" s="348">
        <v>1.5283842794759826E-2</v>
      </c>
      <c r="T299" s="345"/>
      <c r="U299" s="351">
        <v>458</v>
      </c>
    </row>
    <row r="300" spans="1:21" ht="22.2" customHeight="1">
      <c r="A300" s="344" t="s">
        <v>432</v>
      </c>
      <c r="B300" s="345"/>
      <c r="C300" s="349">
        <v>130</v>
      </c>
      <c r="D300" s="347">
        <v>42</v>
      </c>
      <c r="E300" s="348">
        <v>0.3231</v>
      </c>
      <c r="F300" s="345"/>
      <c r="G300" s="349">
        <v>32</v>
      </c>
      <c r="H300" s="347"/>
      <c r="I300" s="347">
        <v>139</v>
      </c>
      <c r="J300" s="347"/>
      <c r="K300" s="347">
        <v>171</v>
      </c>
      <c r="L300" s="348">
        <v>0.9941860465116279</v>
      </c>
      <c r="M300" s="345"/>
      <c r="N300" s="349"/>
      <c r="O300" s="347"/>
      <c r="P300" s="347">
        <v>1</v>
      </c>
      <c r="Q300" s="347"/>
      <c r="R300" s="347">
        <v>1</v>
      </c>
      <c r="S300" s="348">
        <v>5.8139534883720929E-3</v>
      </c>
      <c r="T300" s="345"/>
      <c r="U300" s="351">
        <v>172</v>
      </c>
    </row>
    <row r="301" spans="1:21" ht="22.2" customHeight="1">
      <c r="A301" s="344" t="s">
        <v>433</v>
      </c>
      <c r="B301" s="345"/>
      <c r="C301" s="349">
        <v>144</v>
      </c>
      <c r="D301" s="347">
        <v>-10</v>
      </c>
      <c r="E301" s="348">
        <v>-6.9400000000000003E-2</v>
      </c>
      <c r="F301" s="345"/>
      <c r="G301" s="349">
        <v>45</v>
      </c>
      <c r="H301" s="347"/>
      <c r="I301" s="347">
        <v>88</v>
      </c>
      <c r="J301" s="347"/>
      <c r="K301" s="347">
        <v>133</v>
      </c>
      <c r="L301" s="348">
        <v>0.9925373134328358</v>
      </c>
      <c r="M301" s="345"/>
      <c r="N301" s="349"/>
      <c r="O301" s="347"/>
      <c r="P301" s="347">
        <v>1</v>
      </c>
      <c r="Q301" s="347"/>
      <c r="R301" s="347">
        <v>1</v>
      </c>
      <c r="S301" s="348">
        <v>7.4626865671641798E-3</v>
      </c>
      <c r="T301" s="345"/>
      <c r="U301" s="351">
        <v>134</v>
      </c>
    </row>
    <row r="302" spans="1:21" ht="22.2" customHeight="1">
      <c r="A302" s="344" t="s">
        <v>434</v>
      </c>
      <c r="B302" s="345"/>
      <c r="C302" s="349">
        <v>91</v>
      </c>
      <c r="D302" s="347">
        <v>31</v>
      </c>
      <c r="E302" s="348">
        <v>0.3407</v>
      </c>
      <c r="F302" s="345"/>
      <c r="G302" s="349">
        <v>37</v>
      </c>
      <c r="H302" s="347"/>
      <c r="I302" s="347">
        <v>84</v>
      </c>
      <c r="J302" s="347"/>
      <c r="K302" s="347">
        <v>121</v>
      </c>
      <c r="L302" s="348">
        <v>0.99180327868852458</v>
      </c>
      <c r="M302" s="345"/>
      <c r="N302" s="349"/>
      <c r="O302" s="347"/>
      <c r="P302" s="347">
        <v>1</v>
      </c>
      <c r="Q302" s="347"/>
      <c r="R302" s="347">
        <v>1</v>
      </c>
      <c r="S302" s="348">
        <v>8.1967213114754103E-3</v>
      </c>
      <c r="T302" s="345"/>
      <c r="U302" s="351">
        <v>122</v>
      </c>
    </row>
    <row r="303" spans="1:21" ht="22.2" customHeight="1">
      <c r="A303" s="344" t="s">
        <v>435</v>
      </c>
      <c r="B303" s="345"/>
      <c r="C303" s="349">
        <v>189</v>
      </c>
      <c r="D303" s="347">
        <v>-47</v>
      </c>
      <c r="E303" s="348">
        <v>-0.2487</v>
      </c>
      <c r="F303" s="345"/>
      <c r="G303" s="349"/>
      <c r="H303" s="347">
        <v>43</v>
      </c>
      <c r="I303" s="347"/>
      <c r="J303" s="347">
        <v>87</v>
      </c>
      <c r="K303" s="347">
        <v>130</v>
      </c>
      <c r="L303" s="348">
        <v>0.91549295774647887</v>
      </c>
      <c r="M303" s="345"/>
      <c r="N303" s="349"/>
      <c r="O303" s="347">
        <v>2</v>
      </c>
      <c r="P303" s="347"/>
      <c r="Q303" s="347">
        <v>10</v>
      </c>
      <c r="R303" s="347">
        <v>12</v>
      </c>
      <c r="S303" s="348">
        <v>8.4507042253521125E-2</v>
      </c>
      <c r="T303" s="345"/>
      <c r="U303" s="351">
        <v>142</v>
      </c>
    </row>
    <row r="304" spans="1:21" ht="22.2" customHeight="1">
      <c r="A304" s="344" t="s">
        <v>436</v>
      </c>
      <c r="B304" s="345"/>
      <c r="C304" s="349">
        <v>160</v>
      </c>
      <c r="D304" s="347">
        <v>22</v>
      </c>
      <c r="E304" s="348">
        <v>0.13750000000000001</v>
      </c>
      <c r="F304" s="345"/>
      <c r="G304" s="349">
        <v>38</v>
      </c>
      <c r="H304" s="347"/>
      <c r="I304" s="347">
        <v>141</v>
      </c>
      <c r="J304" s="347"/>
      <c r="K304" s="347">
        <v>179</v>
      </c>
      <c r="L304" s="348">
        <v>0.98351648351648346</v>
      </c>
      <c r="M304" s="345"/>
      <c r="N304" s="349"/>
      <c r="O304" s="347"/>
      <c r="P304" s="347">
        <v>3</v>
      </c>
      <c r="Q304" s="347"/>
      <c r="R304" s="347">
        <v>3</v>
      </c>
      <c r="S304" s="348">
        <v>1.6483516483516484E-2</v>
      </c>
      <c r="T304" s="345"/>
      <c r="U304" s="351">
        <v>182</v>
      </c>
    </row>
    <row r="305" spans="1:21" ht="22.2" customHeight="1">
      <c r="A305" s="338"/>
      <c r="B305" s="339"/>
      <c r="C305" s="340"/>
      <c r="D305" s="341"/>
      <c r="E305" s="342"/>
      <c r="F305" s="339"/>
      <c r="G305" s="340"/>
      <c r="H305" s="341"/>
      <c r="I305" s="341"/>
      <c r="J305" s="341"/>
      <c r="K305" s="341"/>
      <c r="L305" s="343"/>
      <c r="M305" s="339"/>
      <c r="N305" s="340"/>
      <c r="O305" s="341"/>
      <c r="P305" s="341"/>
      <c r="Q305" s="341"/>
      <c r="R305" s="341"/>
      <c r="S305" s="343"/>
      <c r="T305" s="339"/>
      <c r="U305" s="338"/>
    </row>
    <row r="306" spans="1:21" ht="22.2" customHeight="1">
      <c r="A306" s="209" t="s">
        <v>120</v>
      </c>
      <c r="B306" s="207"/>
      <c r="C306" s="210">
        <v>3146</v>
      </c>
      <c r="D306" s="214">
        <v>1432</v>
      </c>
      <c r="E306" s="212">
        <v>0.45519999999999999</v>
      </c>
      <c r="F306" s="207"/>
      <c r="G306" s="210">
        <v>1459</v>
      </c>
      <c r="H306" s="211">
        <v>112</v>
      </c>
      <c r="I306" s="214">
        <v>2864</v>
      </c>
      <c r="J306" s="211">
        <v>83</v>
      </c>
      <c r="K306" s="214">
        <v>4518</v>
      </c>
      <c r="L306" s="212">
        <v>0.98689384010484926</v>
      </c>
      <c r="M306" s="207"/>
      <c r="N306" s="213">
        <v>21</v>
      </c>
      <c r="O306" s="211">
        <v>3</v>
      </c>
      <c r="P306" s="211">
        <v>36</v>
      </c>
      <c r="Q306" s="211"/>
      <c r="R306" s="211">
        <v>60</v>
      </c>
      <c r="S306" s="212">
        <v>1.3106159895150722E-2</v>
      </c>
      <c r="T306" s="207"/>
      <c r="U306" s="215">
        <v>4578</v>
      </c>
    </row>
    <row r="307" spans="1:21" ht="22.2" customHeight="1">
      <c r="A307" s="338"/>
      <c r="B307" s="339"/>
      <c r="C307" s="340"/>
      <c r="D307" s="341"/>
      <c r="E307" s="342"/>
      <c r="F307" s="339"/>
      <c r="G307" s="340"/>
      <c r="H307" s="341"/>
      <c r="I307" s="341"/>
      <c r="J307" s="341"/>
      <c r="K307" s="341"/>
      <c r="L307" s="343"/>
      <c r="M307" s="339"/>
      <c r="N307" s="340"/>
      <c r="O307" s="341"/>
      <c r="P307" s="341"/>
      <c r="Q307" s="341"/>
      <c r="R307" s="341"/>
      <c r="S307" s="343"/>
      <c r="T307" s="339"/>
      <c r="U307" s="338"/>
    </row>
    <row r="308" spans="1:21" ht="22.2" customHeight="1">
      <c r="A308" s="344" t="s">
        <v>437</v>
      </c>
      <c r="B308" s="345"/>
      <c r="C308" s="349">
        <v>40</v>
      </c>
      <c r="D308" s="347">
        <v>110</v>
      </c>
      <c r="E308" s="348">
        <v>2.75</v>
      </c>
      <c r="F308" s="345"/>
      <c r="G308" s="349">
        <v>58</v>
      </c>
      <c r="H308" s="347"/>
      <c r="I308" s="347">
        <v>92</v>
      </c>
      <c r="J308" s="347"/>
      <c r="K308" s="347">
        <v>150</v>
      </c>
      <c r="L308" s="348">
        <v>1</v>
      </c>
      <c r="M308" s="345"/>
      <c r="N308" s="349"/>
      <c r="O308" s="347"/>
      <c r="P308" s="347"/>
      <c r="Q308" s="347"/>
      <c r="R308" s="347">
        <v>0</v>
      </c>
      <c r="S308" s="348">
        <v>0</v>
      </c>
      <c r="T308" s="345"/>
      <c r="U308" s="351">
        <v>150</v>
      </c>
    </row>
    <row r="309" spans="1:21" ht="22.2" customHeight="1">
      <c r="A309" s="344" t="s">
        <v>438</v>
      </c>
      <c r="B309" s="345"/>
      <c r="C309" s="349">
        <v>142</v>
      </c>
      <c r="D309" s="347">
        <v>25</v>
      </c>
      <c r="E309" s="348">
        <v>0.17610000000000001</v>
      </c>
      <c r="F309" s="345"/>
      <c r="G309" s="349">
        <v>53</v>
      </c>
      <c r="H309" s="347"/>
      <c r="I309" s="347">
        <v>114</v>
      </c>
      <c r="J309" s="347"/>
      <c r="K309" s="347">
        <v>167</v>
      </c>
      <c r="L309" s="348">
        <v>1</v>
      </c>
      <c r="M309" s="345"/>
      <c r="N309" s="349"/>
      <c r="O309" s="347"/>
      <c r="P309" s="347"/>
      <c r="Q309" s="347"/>
      <c r="R309" s="347">
        <v>0</v>
      </c>
      <c r="S309" s="348">
        <v>0</v>
      </c>
      <c r="T309" s="345"/>
      <c r="U309" s="351">
        <v>167</v>
      </c>
    </row>
    <row r="310" spans="1:21" ht="22.2" customHeight="1">
      <c r="A310" s="344" t="s">
        <v>439</v>
      </c>
      <c r="B310" s="345"/>
      <c r="C310" s="346">
        <v>1368</v>
      </c>
      <c r="D310" s="347">
        <v>584</v>
      </c>
      <c r="E310" s="348">
        <v>0.4269</v>
      </c>
      <c r="F310" s="345"/>
      <c r="G310" s="349">
        <v>657</v>
      </c>
      <c r="H310" s="347">
        <v>75</v>
      </c>
      <c r="I310" s="350">
        <v>1158</v>
      </c>
      <c r="J310" s="347">
        <v>34</v>
      </c>
      <c r="K310" s="350">
        <v>1924</v>
      </c>
      <c r="L310" s="348">
        <v>0.9856557377049181</v>
      </c>
      <c r="M310" s="345"/>
      <c r="N310" s="349">
        <v>12</v>
      </c>
      <c r="O310" s="347">
        <v>3</v>
      </c>
      <c r="P310" s="347">
        <v>13</v>
      </c>
      <c r="Q310" s="347"/>
      <c r="R310" s="347">
        <v>28</v>
      </c>
      <c r="S310" s="348">
        <v>1.4344262295081966E-2</v>
      </c>
      <c r="T310" s="345"/>
      <c r="U310" s="164">
        <v>1952</v>
      </c>
    </row>
    <row r="311" spans="1:21" ht="22.2" customHeight="1">
      <c r="A311" s="344" t="s">
        <v>440</v>
      </c>
      <c r="B311" s="345"/>
      <c r="C311" s="349">
        <v>440</v>
      </c>
      <c r="D311" s="347">
        <v>112</v>
      </c>
      <c r="E311" s="348">
        <v>0.2545</v>
      </c>
      <c r="F311" s="345"/>
      <c r="G311" s="349">
        <v>125</v>
      </c>
      <c r="H311" s="347">
        <v>15</v>
      </c>
      <c r="I311" s="347">
        <v>380</v>
      </c>
      <c r="J311" s="347">
        <v>16</v>
      </c>
      <c r="K311" s="347">
        <v>536</v>
      </c>
      <c r="L311" s="348">
        <v>0.97101449275362317</v>
      </c>
      <c r="M311" s="345"/>
      <c r="N311" s="349">
        <v>4</v>
      </c>
      <c r="O311" s="347"/>
      <c r="P311" s="347">
        <v>12</v>
      </c>
      <c r="Q311" s="347"/>
      <c r="R311" s="347">
        <v>16</v>
      </c>
      <c r="S311" s="348">
        <v>2.8985507246376812E-2</v>
      </c>
      <c r="T311" s="345"/>
      <c r="U311" s="351">
        <v>552</v>
      </c>
    </row>
    <row r="312" spans="1:21" ht="22.2" customHeight="1">
      <c r="A312" s="344" t="s">
        <v>441</v>
      </c>
      <c r="B312" s="345"/>
      <c r="C312" s="349">
        <v>483</v>
      </c>
      <c r="D312" s="347">
        <v>408</v>
      </c>
      <c r="E312" s="348">
        <v>0.84470000000000001</v>
      </c>
      <c r="F312" s="345"/>
      <c r="G312" s="349">
        <v>348</v>
      </c>
      <c r="H312" s="347">
        <v>13</v>
      </c>
      <c r="I312" s="347">
        <v>506</v>
      </c>
      <c r="J312" s="347">
        <v>14</v>
      </c>
      <c r="K312" s="347">
        <v>881</v>
      </c>
      <c r="L312" s="348">
        <v>0.98877665544332216</v>
      </c>
      <c r="M312" s="345"/>
      <c r="N312" s="349">
        <v>5</v>
      </c>
      <c r="O312" s="347"/>
      <c r="P312" s="347">
        <v>5</v>
      </c>
      <c r="Q312" s="347"/>
      <c r="R312" s="347">
        <v>10</v>
      </c>
      <c r="S312" s="348">
        <v>1.1223344556677889E-2</v>
      </c>
      <c r="T312" s="345"/>
      <c r="U312" s="351">
        <v>891</v>
      </c>
    </row>
    <row r="313" spans="1:21" ht="22.2" customHeight="1">
      <c r="A313" s="344" t="s">
        <v>442</v>
      </c>
      <c r="B313" s="345"/>
      <c r="C313" s="349">
        <v>310</v>
      </c>
      <c r="D313" s="347">
        <v>36</v>
      </c>
      <c r="E313" s="348">
        <v>0.11609999999999999</v>
      </c>
      <c r="F313" s="345"/>
      <c r="G313" s="349">
        <v>67</v>
      </c>
      <c r="H313" s="347">
        <v>7</v>
      </c>
      <c r="I313" s="347">
        <v>258</v>
      </c>
      <c r="J313" s="347">
        <v>12</v>
      </c>
      <c r="K313" s="347">
        <v>344</v>
      </c>
      <c r="L313" s="348">
        <v>0.9942196531791907</v>
      </c>
      <c r="M313" s="345"/>
      <c r="N313" s="349"/>
      <c r="O313" s="347"/>
      <c r="P313" s="347">
        <v>2</v>
      </c>
      <c r="Q313" s="347"/>
      <c r="R313" s="347">
        <v>2</v>
      </c>
      <c r="S313" s="348">
        <v>5.7803468208092491E-3</v>
      </c>
      <c r="T313" s="345"/>
      <c r="U313" s="351">
        <v>346</v>
      </c>
    </row>
    <row r="314" spans="1:21" ht="22.2" customHeight="1">
      <c r="A314" s="344" t="s">
        <v>443</v>
      </c>
      <c r="B314" s="345"/>
      <c r="C314" s="349">
        <v>145</v>
      </c>
      <c r="D314" s="347">
        <v>109</v>
      </c>
      <c r="E314" s="348">
        <v>0.75170000000000003</v>
      </c>
      <c r="F314" s="345"/>
      <c r="G314" s="349">
        <v>78</v>
      </c>
      <c r="H314" s="347"/>
      <c r="I314" s="347">
        <v>176</v>
      </c>
      <c r="J314" s="347"/>
      <c r="K314" s="347">
        <v>254</v>
      </c>
      <c r="L314" s="348">
        <v>1</v>
      </c>
      <c r="M314" s="345"/>
      <c r="N314" s="349"/>
      <c r="O314" s="347"/>
      <c r="P314" s="347"/>
      <c r="Q314" s="347"/>
      <c r="R314" s="347">
        <v>0</v>
      </c>
      <c r="S314" s="348">
        <v>0</v>
      </c>
      <c r="T314" s="345"/>
      <c r="U314" s="351">
        <v>254</v>
      </c>
    </row>
    <row r="315" spans="1:21" ht="22.2" customHeight="1">
      <c r="A315" s="344" t="s">
        <v>444</v>
      </c>
      <c r="B315" s="345"/>
      <c r="C315" s="349">
        <v>218</v>
      </c>
      <c r="D315" s="347">
        <v>48</v>
      </c>
      <c r="E315" s="348">
        <v>0.22020000000000001</v>
      </c>
      <c r="F315" s="345"/>
      <c r="G315" s="349">
        <v>73</v>
      </c>
      <c r="H315" s="347">
        <v>2</v>
      </c>
      <c r="I315" s="347">
        <v>180</v>
      </c>
      <c r="J315" s="347">
        <v>7</v>
      </c>
      <c r="K315" s="347">
        <v>262</v>
      </c>
      <c r="L315" s="348">
        <v>0.98496240601503759</v>
      </c>
      <c r="M315" s="345"/>
      <c r="N315" s="349"/>
      <c r="O315" s="347"/>
      <c r="P315" s="347">
        <v>4</v>
      </c>
      <c r="Q315" s="347"/>
      <c r="R315" s="347">
        <v>4</v>
      </c>
      <c r="S315" s="348">
        <v>1.5037593984962405E-2</v>
      </c>
      <c r="T315" s="345"/>
      <c r="U315" s="351">
        <v>266</v>
      </c>
    </row>
    <row r="316" spans="1:21" ht="22.2" customHeight="1">
      <c r="A316" s="338"/>
      <c r="B316" s="339"/>
      <c r="C316" s="340"/>
      <c r="D316" s="341"/>
      <c r="E316" s="342"/>
      <c r="F316" s="339"/>
      <c r="G316" s="340"/>
      <c r="H316" s="341"/>
      <c r="I316" s="341"/>
      <c r="J316" s="341"/>
      <c r="K316" s="341"/>
      <c r="L316" s="343"/>
      <c r="M316" s="339"/>
      <c r="N316" s="340"/>
      <c r="O316" s="341"/>
      <c r="P316" s="341"/>
      <c r="Q316" s="341"/>
      <c r="R316" s="341"/>
      <c r="S316" s="343"/>
      <c r="T316" s="339"/>
      <c r="U316" s="338"/>
    </row>
    <row r="317" spans="1:21" ht="22.2" customHeight="1">
      <c r="A317" s="209" t="s">
        <v>121</v>
      </c>
      <c r="B317" s="207"/>
      <c r="C317" s="210">
        <v>6847</v>
      </c>
      <c r="D317" s="214">
        <v>-2793</v>
      </c>
      <c r="E317" s="212">
        <v>-0.40789999999999998</v>
      </c>
      <c r="F317" s="207"/>
      <c r="G317" s="210">
        <v>1020</v>
      </c>
      <c r="H317" s="211">
        <v>92</v>
      </c>
      <c r="I317" s="214">
        <v>2296</v>
      </c>
      <c r="J317" s="211">
        <v>110</v>
      </c>
      <c r="K317" s="214">
        <v>3518</v>
      </c>
      <c r="L317" s="212">
        <v>0.86778490379871731</v>
      </c>
      <c r="M317" s="207"/>
      <c r="N317" s="213">
        <v>134</v>
      </c>
      <c r="O317" s="211">
        <v>13</v>
      </c>
      <c r="P317" s="211">
        <v>380</v>
      </c>
      <c r="Q317" s="211">
        <v>9</v>
      </c>
      <c r="R317" s="211">
        <v>536</v>
      </c>
      <c r="S317" s="212">
        <v>0.13221509620128269</v>
      </c>
      <c r="T317" s="207"/>
      <c r="U317" s="215">
        <v>4054</v>
      </c>
    </row>
    <row r="318" spans="1:21" ht="22.2" customHeight="1">
      <c r="A318" s="338"/>
      <c r="B318" s="339"/>
      <c r="C318" s="340"/>
      <c r="D318" s="341"/>
      <c r="E318" s="342"/>
      <c r="F318" s="339"/>
      <c r="G318" s="340"/>
      <c r="H318" s="341"/>
      <c r="I318" s="341"/>
      <c r="J318" s="341"/>
      <c r="K318" s="341"/>
      <c r="L318" s="343"/>
      <c r="M318" s="339"/>
      <c r="N318" s="340"/>
      <c r="O318" s="341"/>
      <c r="P318" s="341"/>
      <c r="Q318" s="341"/>
      <c r="R318" s="341"/>
      <c r="S318" s="343"/>
      <c r="T318" s="339"/>
      <c r="U318" s="338"/>
    </row>
    <row r="319" spans="1:21" ht="22.2" customHeight="1">
      <c r="A319" s="344" t="s">
        <v>445</v>
      </c>
      <c r="B319" s="345"/>
      <c r="C319" s="346">
        <v>1504</v>
      </c>
      <c r="D319" s="347">
        <v>-509</v>
      </c>
      <c r="E319" s="348">
        <v>-0.33839999999999998</v>
      </c>
      <c r="F319" s="345"/>
      <c r="G319" s="349">
        <v>217</v>
      </c>
      <c r="H319" s="347">
        <v>25</v>
      </c>
      <c r="I319" s="347">
        <v>550</v>
      </c>
      <c r="J319" s="347">
        <v>26</v>
      </c>
      <c r="K319" s="347">
        <v>818</v>
      </c>
      <c r="L319" s="348">
        <v>0.82211055276381917</v>
      </c>
      <c r="M319" s="345"/>
      <c r="N319" s="349">
        <v>68</v>
      </c>
      <c r="O319" s="347">
        <v>4</v>
      </c>
      <c r="P319" s="347">
        <v>101</v>
      </c>
      <c r="Q319" s="347">
        <v>4</v>
      </c>
      <c r="R319" s="347">
        <v>177</v>
      </c>
      <c r="S319" s="348">
        <v>0.17788944723618091</v>
      </c>
      <c r="T319" s="345"/>
      <c r="U319" s="351">
        <v>995</v>
      </c>
    </row>
    <row r="320" spans="1:21" ht="22.2" customHeight="1">
      <c r="A320" s="344" t="s">
        <v>446</v>
      </c>
      <c r="B320" s="345"/>
      <c r="C320" s="346">
        <v>1100</v>
      </c>
      <c r="D320" s="347">
        <v>-594</v>
      </c>
      <c r="E320" s="348">
        <v>-0.54</v>
      </c>
      <c r="F320" s="345"/>
      <c r="G320" s="349">
        <v>52</v>
      </c>
      <c r="H320" s="347"/>
      <c r="I320" s="347">
        <v>389</v>
      </c>
      <c r="J320" s="347"/>
      <c r="K320" s="347">
        <v>441</v>
      </c>
      <c r="L320" s="348">
        <v>0.87154150197628455</v>
      </c>
      <c r="M320" s="345"/>
      <c r="N320" s="349">
        <v>20</v>
      </c>
      <c r="O320" s="347"/>
      <c r="P320" s="347">
        <v>45</v>
      </c>
      <c r="Q320" s="347"/>
      <c r="R320" s="347">
        <v>65</v>
      </c>
      <c r="S320" s="348">
        <v>0.12845849802371542</v>
      </c>
      <c r="T320" s="345"/>
      <c r="U320" s="351">
        <v>506</v>
      </c>
    </row>
    <row r="321" spans="1:21" ht="22.2" customHeight="1">
      <c r="A321" s="344" t="s">
        <v>447</v>
      </c>
      <c r="B321" s="345"/>
      <c r="C321" s="346">
        <v>1632</v>
      </c>
      <c r="D321" s="347">
        <v>-914</v>
      </c>
      <c r="E321" s="348">
        <v>-0.56000000000000005</v>
      </c>
      <c r="F321" s="345"/>
      <c r="G321" s="349">
        <v>91</v>
      </c>
      <c r="H321" s="347">
        <v>3</v>
      </c>
      <c r="I321" s="347">
        <v>423</v>
      </c>
      <c r="J321" s="347">
        <v>21</v>
      </c>
      <c r="K321" s="347">
        <v>538</v>
      </c>
      <c r="L321" s="348">
        <v>0.74930362116991645</v>
      </c>
      <c r="M321" s="345"/>
      <c r="N321" s="349">
        <v>20</v>
      </c>
      <c r="O321" s="347"/>
      <c r="P321" s="347">
        <v>157</v>
      </c>
      <c r="Q321" s="347">
        <v>3</v>
      </c>
      <c r="R321" s="347">
        <v>180</v>
      </c>
      <c r="S321" s="348">
        <v>0.25069637883008355</v>
      </c>
      <c r="T321" s="345"/>
      <c r="U321" s="351">
        <v>718</v>
      </c>
    </row>
    <row r="322" spans="1:21" ht="22.2" customHeight="1">
      <c r="A322" s="344" t="s">
        <v>448</v>
      </c>
      <c r="B322" s="345"/>
      <c r="C322" s="346">
        <v>1544</v>
      </c>
      <c r="D322" s="347">
        <v>-676</v>
      </c>
      <c r="E322" s="348">
        <v>-0.43780000000000002</v>
      </c>
      <c r="F322" s="345"/>
      <c r="G322" s="349">
        <v>279</v>
      </c>
      <c r="H322" s="347">
        <v>22</v>
      </c>
      <c r="I322" s="347">
        <v>483</v>
      </c>
      <c r="J322" s="347">
        <v>35</v>
      </c>
      <c r="K322" s="347">
        <v>819</v>
      </c>
      <c r="L322" s="348">
        <v>0.94354838709677424</v>
      </c>
      <c r="M322" s="345"/>
      <c r="N322" s="349">
        <v>5</v>
      </c>
      <c r="O322" s="347">
        <v>3</v>
      </c>
      <c r="P322" s="347">
        <v>41</v>
      </c>
      <c r="Q322" s="347"/>
      <c r="R322" s="347">
        <v>49</v>
      </c>
      <c r="S322" s="348">
        <v>5.6451612903225812E-2</v>
      </c>
      <c r="T322" s="345"/>
      <c r="U322" s="351">
        <v>868</v>
      </c>
    </row>
    <row r="323" spans="1:21" ht="22.2" customHeight="1">
      <c r="A323" s="344" t="s">
        <v>449</v>
      </c>
      <c r="B323" s="345"/>
      <c r="C323" s="349">
        <v>998</v>
      </c>
      <c r="D323" s="347">
        <v>-37</v>
      </c>
      <c r="E323" s="348">
        <v>-3.7100000000000001E-2</v>
      </c>
      <c r="F323" s="345"/>
      <c r="G323" s="349">
        <v>381</v>
      </c>
      <c r="H323" s="347">
        <v>42</v>
      </c>
      <c r="I323" s="347">
        <v>445</v>
      </c>
      <c r="J323" s="347">
        <v>28</v>
      </c>
      <c r="K323" s="347">
        <v>896</v>
      </c>
      <c r="L323" s="348">
        <v>0.93236212278876163</v>
      </c>
      <c r="M323" s="345"/>
      <c r="N323" s="349">
        <v>21</v>
      </c>
      <c r="O323" s="347">
        <v>6</v>
      </c>
      <c r="P323" s="347">
        <v>36</v>
      </c>
      <c r="Q323" s="347">
        <v>2</v>
      </c>
      <c r="R323" s="347">
        <v>65</v>
      </c>
      <c r="S323" s="348">
        <v>6.7637877211238304E-2</v>
      </c>
      <c r="T323" s="345"/>
      <c r="U323" s="351">
        <v>961</v>
      </c>
    </row>
    <row r="324" spans="1:21" ht="22.2" customHeight="1">
      <c r="A324" s="344" t="s">
        <v>450</v>
      </c>
      <c r="B324" s="345"/>
      <c r="C324" s="349">
        <v>44</v>
      </c>
      <c r="D324" s="347">
        <v>-44</v>
      </c>
      <c r="E324" s="348">
        <v>-1</v>
      </c>
      <c r="F324" s="345"/>
      <c r="G324" s="349"/>
      <c r="H324" s="347"/>
      <c r="I324" s="347"/>
      <c r="J324" s="347"/>
      <c r="K324" s="347">
        <v>0</v>
      </c>
      <c r="L324" s="348" t="s">
        <v>489</v>
      </c>
      <c r="M324" s="345"/>
      <c r="N324" s="349"/>
      <c r="O324" s="347"/>
      <c r="P324" s="347"/>
      <c r="Q324" s="347"/>
      <c r="R324" s="347">
        <v>0</v>
      </c>
      <c r="S324" s="348" t="s">
        <v>489</v>
      </c>
      <c r="T324" s="345"/>
      <c r="U324" s="351">
        <v>0</v>
      </c>
    </row>
    <row r="325" spans="1:21" ht="22.2" customHeight="1">
      <c r="A325" s="344" t="s">
        <v>451</v>
      </c>
      <c r="B325" s="345"/>
      <c r="C325" s="349">
        <v>25</v>
      </c>
      <c r="D325" s="347">
        <v>-19</v>
      </c>
      <c r="E325" s="348">
        <v>-0.76</v>
      </c>
      <c r="F325" s="345"/>
      <c r="G325" s="349"/>
      <c r="H325" s="347"/>
      <c r="I325" s="347">
        <v>6</v>
      </c>
      <c r="J325" s="347"/>
      <c r="K325" s="347">
        <v>6</v>
      </c>
      <c r="L325" s="348">
        <v>1</v>
      </c>
      <c r="M325" s="345"/>
      <c r="N325" s="349"/>
      <c r="O325" s="347"/>
      <c r="P325" s="347"/>
      <c r="Q325" s="347"/>
      <c r="R325" s="347">
        <v>0</v>
      </c>
      <c r="S325" s="348">
        <v>0</v>
      </c>
      <c r="T325" s="345"/>
      <c r="U325" s="351">
        <v>6</v>
      </c>
    </row>
    <row r="326" spans="1:21" ht="22.2" customHeight="1">
      <c r="A326" s="338"/>
      <c r="B326" s="339"/>
      <c r="C326" s="340"/>
      <c r="D326" s="341"/>
      <c r="E326" s="342"/>
      <c r="F326" s="339"/>
      <c r="G326" s="340"/>
      <c r="H326" s="341"/>
      <c r="I326" s="341"/>
      <c r="J326" s="341"/>
      <c r="K326" s="341"/>
      <c r="L326" s="343"/>
      <c r="M326" s="339"/>
      <c r="N326" s="340"/>
      <c r="O326" s="341"/>
      <c r="P326" s="341"/>
      <c r="Q326" s="341"/>
      <c r="R326" s="341"/>
      <c r="S326" s="343"/>
      <c r="T326" s="339"/>
      <c r="U326" s="338"/>
    </row>
    <row r="327" spans="1:21" ht="22.2" customHeight="1">
      <c r="A327" s="209" t="s">
        <v>122</v>
      </c>
      <c r="B327" s="207"/>
      <c r="C327" s="210">
        <v>1060</v>
      </c>
      <c r="D327" s="211">
        <v>-111</v>
      </c>
      <c r="E327" s="212">
        <v>-0.1047</v>
      </c>
      <c r="F327" s="207"/>
      <c r="G327" s="213">
        <v>517</v>
      </c>
      <c r="H327" s="211">
        <v>64</v>
      </c>
      <c r="I327" s="211">
        <v>168</v>
      </c>
      <c r="J327" s="211">
        <v>10</v>
      </c>
      <c r="K327" s="211">
        <v>759</v>
      </c>
      <c r="L327" s="212">
        <v>0.79978925184404626</v>
      </c>
      <c r="M327" s="207"/>
      <c r="N327" s="213">
        <v>96</v>
      </c>
      <c r="O327" s="211">
        <v>4</v>
      </c>
      <c r="P327" s="211">
        <v>88</v>
      </c>
      <c r="Q327" s="211">
        <v>2</v>
      </c>
      <c r="R327" s="211">
        <v>190</v>
      </c>
      <c r="S327" s="212">
        <v>0.20021074815595363</v>
      </c>
      <c r="T327" s="207"/>
      <c r="U327" s="216">
        <v>949</v>
      </c>
    </row>
    <row r="328" spans="1:21" ht="22.2" customHeight="1">
      <c r="A328" s="338"/>
      <c r="B328" s="339"/>
      <c r="C328" s="340"/>
      <c r="D328" s="341"/>
      <c r="E328" s="342"/>
      <c r="F328" s="339"/>
      <c r="G328" s="340"/>
      <c r="H328" s="341"/>
      <c r="I328" s="341"/>
      <c r="J328" s="341"/>
      <c r="K328" s="341"/>
      <c r="L328" s="343"/>
      <c r="M328" s="339"/>
      <c r="N328" s="340"/>
      <c r="O328" s="341"/>
      <c r="P328" s="341"/>
      <c r="Q328" s="341"/>
      <c r="R328" s="341"/>
      <c r="S328" s="343"/>
      <c r="T328" s="339"/>
      <c r="U328" s="338"/>
    </row>
    <row r="329" spans="1:21" ht="22.2" customHeight="1">
      <c r="A329" s="344" t="s">
        <v>452</v>
      </c>
      <c r="B329" s="345"/>
      <c r="C329" s="349">
        <v>504</v>
      </c>
      <c r="D329" s="347">
        <v>-89</v>
      </c>
      <c r="E329" s="348">
        <v>-0.17660000000000001</v>
      </c>
      <c r="F329" s="345"/>
      <c r="G329" s="349">
        <v>258</v>
      </c>
      <c r="H329" s="347"/>
      <c r="I329" s="347">
        <v>104</v>
      </c>
      <c r="J329" s="347"/>
      <c r="K329" s="347">
        <v>362</v>
      </c>
      <c r="L329" s="348">
        <v>0.87228915662650608</v>
      </c>
      <c r="M329" s="345"/>
      <c r="N329" s="349">
        <v>32</v>
      </c>
      <c r="O329" s="347"/>
      <c r="P329" s="347">
        <v>21</v>
      </c>
      <c r="Q329" s="347"/>
      <c r="R329" s="347">
        <v>53</v>
      </c>
      <c r="S329" s="348">
        <v>0.12771084337349398</v>
      </c>
      <c r="T329" s="345"/>
      <c r="U329" s="351">
        <v>415</v>
      </c>
    </row>
    <row r="330" spans="1:21" ht="22.2" customHeight="1">
      <c r="A330" s="344" t="s">
        <v>453</v>
      </c>
      <c r="B330" s="345"/>
      <c r="C330" s="349">
        <v>556</v>
      </c>
      <c r="D330" s="347">
        <v>-22</v>
      </c>
      <c r="E330" s="348">
        <v>-3.9600000000000003E-2</v>
      </c>
      <c r="F330" s="345"/>
      <c r="G330" s="349">
        <v>259</v>
      </c>
      <c r="H330" s="347">
        <v>64</v>
      </c>
      <c r="I330" s="347">
        <v>64</v>
      </c>
      <c r="J330" s="347">
        <v>10</v>
      </c>
      <c r="K330" s="347">
        <v>397</v>
      </c>
      <c r="L330" s="348">
        <v>0.74344569288389506</v>
      </c>
      <c r="M330" s="345"/>
      <c r="N330" s="349">
        <v>64</v>
      </c>
      <c r="O330" s="347">
        <v>4</v>
      </c>
      <c r="P330" s="347">
        <v>67</v>
      </c>
      <c r="Q330" s="347">
        <v>2</v>
      </c>
      <c r="R330" s="347">
        <v>137</v>
      </c>
      <c r="S330" s="348">
        <v>0.25655430711610483</v>
      </c>
      <c r="T330" s="345"/>
      <c r="U330" s="351">
        <v>534</v>
      </c>
    </row>
    <row r="331" spans="1:21" ht="22.2" customHeight="1">
      <c r="A331" s="338"/>
      <c r="B331" s="339"/>
      <c r="C331" s="340"/>
      <c r="D331" s="341"/>
      <c r="E331" s="342"/>
      <c r="F331" s="339"/>
      <c r="G331" s="340"/>
      <c r="H331" s="341"/>
      <c r="I331" s="341"/>
      <c r="J331" s="341"/>
      <c r="K331" s="341"/>
      <c r="L331" s="343"/>
      <c r="M331" s="339"/>
      <c r="N331" s="340"/>
      <c r="O331" s="341"/>
      <c r="P331" s="341"/>
      <c r="Q331" s="341"/>
      <c r="R331" s="341"/>
      <c r="S331" s="343"/>
      <c r="T331" s="339"/>
      <c r="U331" s="338"/>
    </row>
    <row r="332" spans="1:21" ht="22.2" customHeight="1">
      <c r="A332" s="209" t="s">
        <v>123</v>
      </c>
      <c r="B332" s="207"/>
      <c r="C332" s="210">
        <v>6946</v>
      </c>
      <c r="D332" s="211">
        <v>317</v>
      </c>
      <c r="E332" s="212">
        <v>4.5600000000000002E-2</v>
      </c>
      <c r="F332" s="207"/>
      <c r="G332" s="210">
        <v>3984</v>
      </c>
      <c r="H332" s="211">
        <v>307</v>
      </c>
      <c r="I332" s="214">
        <v>2589</v>
      </c>
      <c r="J332" s="211">
        <v>126</v>
      </c>
      <c r="K332" s="214">
        <v>7006</v>
      </c>
      <c r="L332" s="212">
        <v>0.96461517279361142</v>
      </c>
      <c r="M332" s="207"/>
      <c r="N332" s="213">
        <v>117</v>
      </c>
      <c r="O332" s="211">
        <v>15</v>
      </c>
      <c r="P332" s="211">
        <v>111</v>
      </c>
      <c r="Q332" s="211">
        <v>14</v>
      </c>
      <c r="R332" s="211">
        <v>257</v>
      </c>
      <c r="S332" s="212">
        <v>3.5384827206388546E-2</v>
      </c>
      <c r="T332" s="207"/>
      <c r="U332" s="215">
        <v>7263</v>
      </c>
    </row>
    <row r="333" spans="1:21" ht="22.2" customHeight="1">
      <c r="A333" s="338"/>
      <c r="B333" s="339"/>
      <c r="C333" s="340"/>
      <c r="D333" s="341"/>
      <c r="E333" s="342"/>
      <c r="F333" s="339"/>
      <c r="G333" s="340"/>
      <c r="H333" s="341"/>
      <c r="I333" s="341"/>
      <c r="J333" s="341"/>
      <c r="K333" s="341"/>
      <c r="L333" s="343"/>
      <c r="M333" s="339"/>
      <c r="N333" s="340"/>
      <c r="O333" s="341"/>
      <c r="P333" s="341"/>
      <c r="Q333" s="341"/>
      <c r="R333" s="341"/>
      <c r="S333" s="343"/>
      <c r="T333" s="339"/>
      <c r="U333" s="338"/>
    </row>
    <row r="334" spans="1:21" ht="22.2" customHeight="1">
      <c r="A334" s="344" t="s">
        <v>454</v>
      </c>
      <c r="B334" s="345"/>
      <c r="C334" s="346">
        <v>1632</v>
      </c>
      <c r="D334" s="347">
        <v>-276</v>
      </c>
      <c r="E334" s="348">
        <v>-0.1691</v>
      </c>
      <c r="F334" s="345"/>
      <c r="G334" s="349">
        <v>728</v>
      </c>
      <c r="H334" s="347">
        <v>50</v>
      </c>
      <c r="I334" s="347">
        <v>468</v>
      </c>
      <c r="J334" s="347">
        <v>26</v>
      </c>
      <c r="K334" s="350">
        <v>1272</v>
      </c>
      <c r="L334" s="348">
        <v>0.93805309734513276</v>
      </c>
      <c r="M334" s="345"/>
      <c r="N334" s="349">
        <v>30</v>
      </c>
      <c r="O334" s="347">
        <v>4</v>
      </c>
      <c r="P334" s="347">
        <v>47</v>
      </c>
      <c r="Q334" s="347">
        <v>3</v>
      </c>
      <c r="R334" s="347">
        <v>84</v>
      </c>
      <c r="S334" s="348">
        <v>6.1946902654867256E-2</v>
      </c>
      <c r="T334" s="345"/>
      <c r="U334" s="164">
        <v>1356</v>
      </c>
    </row>
    <row r="335" spans="1:21" ht="22.2" customHeight="1">
      <c r="A335" s="344" t="s">
        <v>455</v>
      </c>
      <c r="B335" s="345"/>
      <c r="C335" s="346">
        <v>1007</v>
      </c>
      <c r="D335" s="347">
        <v>379</v>
      </c>
      <c r="E335" s="348">
        <v>0.37640000000000001</v>
      </c>
      <c r="F335" s="345"/>
      <c r="G335" s="349">
        <v>671</v>
      </c>
      <c r="H335" s="347">
        <v>96</v>
      </c>
      <c r="I335" s="347">
        <v>534</v>
      </c>
      <c r="J335" s="347">
        <v>60</v>
      </c>
      <c r="K335" s="350">
        <v>1361</v>
      </c>
      <c r="L335" s="348">
        <v>0.98196248196248193</v>
      </c>
      <c r="M335" s="345"/>
      <c r="N335" s="349">
        <v>7</v>
      </c>
      <c r="O335" s="347">
        <v>3</v>
      </c>
      <c r="P335" s="347">
        <v>8</v>
      </c>
      <c r="Q335" s="347">
        <v>7</v>
      </c>
      <c r="R335" s="347">
        <v>25</v>
      </c>
      <c r="S335" s="348">
        <v>1.8037518037518036E-2</v>
      </c>
      <c r="T335" s="345"/>
      <c r="U335" s="164">
        <v>1386</v>
      </c>
    </row>
    <row r="336" spans="1:21" ht="22.2" customHeight="1">
      <c r="A336" s="344" t="s">
        <v>456</v>
      </c>
      <c r="B336" s="345"/>
      <c r="C336" s="349">
        <v>875</v>
      </c>
      <c r="D336" s="347">
        <v>275</v>
      </c>
      <c r="E336" s="348">
        <v>0.31430000000000002</v>
      </c>
      <c r="F336" s="345"/>
      <c r="G336" s="349">
        <v>677</v>
      </c>
      <c r="H336" s="347">
        <v>68</v>
      </c>
      <c r="I336" s="347">
        <v>289</v>
      </c>
      <c r="J336" s="347">
        <v>12</v>
      </c>
      <c r="K336" s="350">
        <v>1046</v>
      </c>
      <c r="L336" s="348">
        <v>0.90956521739130436</v>
      </c>
      <c r="M336" s="345"/>
      <c r="N336" s="349">
        <v>65</v>
      </c>
      <c r="O336" s="347">
        <v>4</v>
      </c>
      <c r="P336" s="347">
        <v>32</v>
      </c>
      <c r="Q336" s="347">
        <v>3</v>
      </c>
      <c r="R336" s="347">
        <v>104</v>
      </c>
      <c r="S336" s="348">
        <v>9.0434782608695641E-2</v>
      </c>
      <c r="T336" s="345"/>
      <c r="U336" s="164">
        <v>1150</v>
      </c>
    </row>
    <row r="337" spans="1:21" ht="22.2" customHeight="1">
      <c r="A337" s="344" t="s">
        <v>457</v>
      </c>
      <c r="B337" s="345"/>
      <c r="C337" s="349">
        <v>735</v>
      </c>
      <c r="D337" s="347">
        <v>-181</v>
      </c>
      <c r="E337" s="348">
        <v>-0.24629999999999999</v>
      </c>
      <c r="F337" s="345"/>
      <c r="G337" s="349">
        <v>207</v>
      </c>
      <c r="H337" s="347">
        <v>24</v>
      </c>
      <c r="I337" s="347">
        <v>291</v>
      </c>
      <c r="J337" s="347">
        <v>14</v>
      </c>
      <c r="K337" s="347">
        <v>536</v>
      </c>
      <c r="L337" s="348">
        <v>0.96750902527075811</v>
      </c>
      <c r="M337" s="345"/>
      <c r="N337" s="349">
        <v>10</v>
      </c>
      <c r="O337" s="347">
        <v>3</v>
      </c>
      <c r="P337" s="347">
        <v>5</v>
      </c>
      <c r="Q337" s="347"/>
      <c r="R337" s="347">
        <v>18</v>
      </c>
      <c r="S337" s="348">
        <v>3.2490974729241874E-2</v>
      </c>
      <c r="T337" s="345"/>
      <c r="U337" s="351">
        <v>554</v>
      </c>
    </row>
    <row r="338" spans="1:21" ht="22.2" customHeight="1">
      <c r="A338" s="344" t="s">
        <v>458</v>
      </c>
      <c r="B338" s="345"/>
      <c r="C338" s="349">
        <v>449</v>
      </c>
      <c r="D338" s="347">
        <v>-144</v>
      </c>
      <c r="E338" s="348">
        <v>-0.32069999999999999</v>
      </c>
      <c r="F338" s="345"/>
      <c r="G338" s="349">
        <v>189</v>
      </c>
      <c r="H338" s="347">
        <v>11</v>
      </c>
      <c r="I338" s="347">
        <v>97</v>
      </c>
      <c r="J338" s="347"/>
      <c r="K338" s="347">
        <v>297</v>
      </c>
      <c r="L338" s="348">
        <v>0.97377049180327868</v>
      </c>
      <c r="M338" s="345"/>
      <c r="N338" s="349">
        <v>2</v>
      </c>
      <c r="O338" s="347"/>
      <c r="P338" s="347">
        <v>5</v>
      </c>
      <c r="Q338" s="347">
        <v>1</v>
      </c>
      <c r="R338" s="347">
        <v>8</v>
      </c>
      <c r="S338" s="348">
        <v>2.6229508196721308E-2</v>
      </c>
      <c r="T338" s="345"/>
      <c r="U338" s="351">
        <v>305</v>
      </c>
    </row>
    <row r="339" spans="1:21" ht="22.2" customHeight="1">
      <c r="A339" s="344" t="s">
        <v>459</v>
      </c>
      <c r="B339" s="345"/>
      <c r="C339" s="349">
        <v>421</v>
      </c>
      <c r="D339" s="347">
        <v>-84</v>
      </c>
      <c r="E339" s="348">
        <v>-0.19950000000000001</v>
      </c>
      <c r="F339" s="345"/>
      <c r="G339" s="349">
        <v>154</v>
      </c>
      <c r="H339" s="347">
        <v>9</v>
      </c>
      <c r="I339" s="347">
        <v>168</v>
      </c>
      <c r="J339" s="347">
        <v>2</v>
      </c>
      <c r="K339" s="347">
        <v>333</v>
      </c>
      <c r="L339" s="348">
        <v>0.98813056379821962</v>
      </c>
      <c r="M339" s="345"/>
      <c r="N339" s="349"/>
      <c r="O339" s="347"/>
      <c r="P339" s="347">
        <v>4</v>
      </c>
      <c r="Q339" s="347"/>
      <c r="R339" s="347">
        <v>4</v>
      </c>
      <c r="S339" s="348">
        <v>1.1869436201780414E-2</v>
      </c>
      <c r="T339" s="345"/>
      <c r="U339" s="351">
        <v>337</v>
      </c>
    </row>
    <row r="340" spans="1:21" ht="22.2" customHeight="1">
      <c r="A340" s="344" t="s">
        <v>460</v>
      </c>
      <c r="B340" s="345"/>
      <c r="C340" s="349">
        <v>330</v>
      </c>
      <c r="D340" s="347">
        <v>96</v>
      </c>
      <c r="E340" s="348">
        <v>0.29089999999999999</v>
      </c>
      <c r="F340" s="345"/>
      <c r="G340" s="349">
        <v>245</v>
      </c>
      <c r="H340" s="347">
        <v>16</v>
      </c>
      <c r="I340" s="347">
        <v>159</v>
      </c>
      <c r="J340" s="347">
        <v>3</v>
      </c>
      <c r="K340" s="347">
        <v>423</v>
      </c>
      <c r="L340" s="348">
        <v>0.99295774647887325</v>
      </c>
      <c r="M340" s="345"/>
      <c r="N340" s="349"/>
      <c r="O340" s="347">
        <v>1</v>
      </c>
      <c r="P340" s="347">
        <v>2</v>
      </c>
      <c r="Q340" s="347"/>
      <c r="R340" s="347">
        <v>3</v>
      </c>
      <c r="S340" s="348">
        <v>7.0422535211267599E-3</v>
      </c>
      <c r="T340" s="345"/>
      <c r="U340" s="351">
        <v>426</v>
      </c>
    </row>
    <row r="341" spans="1:21" ht="22.2" customHeight="1">
      <c r="A341" s="344" t="s">
        <v>461</v>
      </c>
      <c r="B341" s="345"/>
      <c r="C341" s="349">
        <v>301</v>
      </c>
      <c r="D341" s="347">
        <v>24</v>
      </c>
      <c r="E341" s="348">
        <v>7.9699999999999993E-2</v>
      </c>
      <c r="F341" s="345"/>
      <c r="G341" s="349">
        <v>173</v>
      </c>
      <c r="H341" s="347">
        <v>15</v>
      </c>
      <c r="I341" s="347">
        <v>125</v>
      </c>
      <c r="J341" s="347">
        <v>6</v>
      </c>
      <c r="K341" s="347">
        <v>319</v>
      </c>
      <c r="L341" s="348">
        <v>0.98153846153846158</v>
      </c>
      <c r="M341" s="345"/>
      <c r="N341" s="349">
        <v>1</v>
      </c>
      <c r="O341" s="347"/>
      <c r="P341" s="347">
        <v>5</v>
      </c>
      <c r="Q341" s="347"/>
      <c r="R341" s="347">
        <v>6</v>
      </c>
      <c r="S341" s="348">
        <v>1.8461538461538463E-2</v>
      </c>
      <c r="T341" s="345"/>
      <c r="U341" s="351">
        <v>325</v>
      </c>
    </row>
    <row r="342" spans="1:21" ht="22.2" customHeight="1">
      <c r="A342" s="344" t="s">
        <v>462</v>
      </c>
      <c r="B342" s="345"/>
      <c r="C342" s="349">
        <v>265</v>
      </c>
      <c r="D342" s="347">
        <v>117</v>
      </c>
      <c r="E342" s="348">
        <v>0.4415</v>
      </c>
      <c r="F342" s="345"/>
      <c r="G342" s="349">
        <v>299</v>
      </c>
      <c r="H342" s="347"/>
      <c r="I342" s="347">
        <v>82</v>
      </c>
      <c r="J342" s="347"/>
      <c r="K342" s="347">
        <v>381</v>
      </c>
      <c r="L342" s="348">
        <v>0.9973821989528795</v>
      </c>
      <c r="M342" s="345"/>
      <c r="N342" s="349">
        <v>1</v>
      </c>
      <c r="O342" s="347"/>
      <c r="P342" s="347"/>
      <c r="Q342" s="347"/>
      <c r="R342" s="347">
        <v>1</v>
      </c>
      <c r="S342" s="348">
        <v>2.617801047120419E-3</v>
      </c>
      <c r="T342" s="345"/>
      <c r="U342" s="351">
        <v>382</v>
      </c>
    </row>
    <row r="343" spans="1:21" ht="22.2" customHeight="1">
      <c r="A343" s="344" t="s">
        <v>463</v>
      </c>
      <c r="B343" s="345"/>
      <c r="C343" s="349">
        <v>234</v>
      </c>
      <c r="D343" s="347">
        <v>37</v>
      </c>
      <c r="E343" s="348">
        <v>0.15809999999999999</v>
      </c>
      <c r="F343" s="345"/>
      <c r="G343" s="349">
        <v>165</v>
      </c>
      <c r="H343" s="347">
        <v>11</v>
      </c>
      <c r="I343" s="347">
        <v>91</v>
      </c>
      <c r="J343" s="347">
        <v>3</v>
      </c>
      <c r="K343" s="347">
        <v>270</v>
      </c>
      <c r="L343" s="348">
        <v>0.99630996309963094</v>
      </c>
      <c r="M343" s="345"/>
      <c r="N343" s="349">
        <v>1</v>
      </c>
      <c r="O343" s="347"/>
      <c r="P343" s="347"/>
      <c r="Q343" s="347"/>
      <c r="R343" s="347">
        <v>1</v>
      </c>
      <c r="S343" s="348">
        <v>3.6900369003690036E-3</v>
      </c>
      <c r="T343" s="345"/>
      <c r="U343" s="351">
        <v>271</v>
      </c>
    </row>
    <row r="344" spans="1:21" ht="22.2" customHeight="1">
      <c r="A344" s="344" t="s">
        <v>464</v>
      </c>
      <c r="B344" s="345"/>
      <c r="C344" s="349">
        <v>164</v>
      </c>
      <c r="D344" s="347">
        <v>-40</v>
      </c>
      <c r="E344" s="348">
        <v>-0.24390000000000001</v>
      </c>
      <c r="F344" s="345"/>
      <c r="G344" s="349">
        <v>61</v>
      </c>
      <c r="H344" s="347"/>
      <c r="I344" s="347">
        <v>62</v>
      </c>
      <c r="J344" s="347"/>
      <c r="K344" s="347">
        <v>123</v>
      </c>
      <c r="L344" s="348">
        <v>0.99193548387096764</v>
      </c>
      <c r="M344" s="345"/>
      <c r="N344" s="349"/>
      <c r="O344" s="347"/>
      <c r="P344" s="347">
        <v>1</v>
      </c>
      <c r="Q344" s="347"/>
      <c r="R344" s="347">
        <v>1</v>
      </c>
      <c r="S344" s="348">
        <v>8.0645161290322578E-3</v>
      </c>
      <c r="T344" s="345"/>
      <c r="U344" s="351">
        <v>124</v>
      </c>
    </row>
    <row r="345" spans="1:21" ht="22.2" customHeight="1">
      <c r="A345" s="344" t="s">
        <v>465</v>
      </c>
      <c r="B345" s="345"/>
      <c r="C345" s="349">
        <v>144</v>
      </c>
      <c r="D345" s="347">
        <v>54</v>
      </c>
      <c r="E345" s="348">
        <v>0.375</v>
      </c>
      <c r="F345" s="345"/>
      <c r="G345" s="349">
        <v>134</v>
      </c>
      <c r="H345" s="347">
        <v>3</v>
      </c>
      <c r="I345" s="347">
        <v>60</v>
      </c>
      <c r="J345" s="347"/>
      <c r="K345" s="347">
        <v>197</v>
      </c>
      <c r="L345" s="348">
        <v>0.99494949494949492</v>
      </c>
      <c r="M345" s="345"/>
      <c r="N345" s="349"/>
      <c r="O345" s="347"/>
      <c r="P345" s="347">
        <v>1</v>
      </c>
      <c r="Q345" s="347"/>
      <c r="R345" s="347">
        <v>1</v>
      </c>
      <c r="S345" s="348">
        <v>5.0505050505050509E-3</v>
      </c>
      <c r="T345" s="345"/>
      <c r="U345" s="351">
        <v>198</v>
      </c>
    </row>
    <row r="346" spans="1:21" ht="22.2" customHeight="1">
      <c r="A346" s="344" t="s">
        <v>466</v>
      </c>
      <c r="B346" s="345"/>
      <c r="C346" s="349">
        <v>110</v>
      </c>
      <c r="D346" s="347">
        <v>29</v>
      </c>
      <c r="E346" s="348">
        <v>0.2636</v>
      </c>
      <c r="F346" s="345"/>
      <c r="G346" s="349">
        <v>86</v>
      </c>
      <c r="H346" s="347"/>
      <c r="I346" s="347">
        <v>53</v>
      </c>
      <c r="J346" s="347"/>
      <c r="K346" s="347">
        <v>139</v>
      </c>
      <c r="L346" s="348">
        <v>1</v>
      </c>
      <c r="M346" s="345"/>
      <c r="N346" s="349"/>
      <c r="O346" s="347"/>
      <c r="P346" s="347"/>
      <c r="Q346" s="347"/>
      <c r="R346" s="347">
        <v>0</v>
      </c>
      <c r="S346" s="348">
        <v>0</v>
      </c>
      <c r="T346" s="345"/>
      <c r="U346" s="351">
        <v>139</v>
      </c>
    </row>
    <row r="347" spans="1:21" ht="22.2" customHeight="1">
      <c r="A347" s="344" t="s">
        <v>467</v>
      </c>
      <c r="B347" s="345"/>
      <c r="C347" s="349">
        <v>69</v>
      </c>
      <c r="D347" s="347">
        <v>41</v>
      </c>
      <c r="E347" s="348">
        <v>0.59419999999999995</v>
      </c>
      <c r="F347" s="345"/>
      <c r="G347" s="349">
        <v>68</v>
      </c>
      <c r="H347" s="347">
        <v>4</v>
      </c>
      <c r="I347" s="347">
        <v>37</v>
      </c>
      <c r="J347" s="347"/>
      <c r="K347" s="347">
        <v>109</v>
      </c>
      <c r="L347" s="348">
        <v>0.99090909090909096</v>
      </c>
      <c r="M347" s="345"/>
      <c r="N347" s="349"/>
      <c r="O347" s="347"/>
      <c r="P347" s="347">
        <v>1</v>
      </c>
      <c r="Q347" s="347"/>
      <c r="R347" s="347">
        <v>1</v>
      </c>
      <c r="S347" s="348">
        <v>9.0909090909090905E-3</v>
      </c>
      <c r="T347" s="345"/>
      <c r="U347" s="351">
        <v>110</v>
      </c>
    </row>
    <row r="348" spans="1:21" ht="22.2" customHeight="1">
      <c r="A348" s="344" t="s">
        <v>468</v>
      </c>
      <c r="B348" s="345"/>
      <c r="C348" s="349">
        <v>45</v>
      </c>
      <c r="D348" s="347">
        <v>45</v>
      </c>
      <c r="E348" s="348">
        <v>1</v>
      </c>
      <c r="F348" s="345"/>
      <c r="G348" s="349">
        <v>58</v>
      </c>
      <c r="H348" s="347"/>
      <c r="I348" s="347">
        <v>32</v>
      </c>
      <c r="J348" s="347"/>
      <c r="K348" s="347">
        <v>90</v>
      </c>
      <c r="L348" s="348">
        <v>1</v>
      </c>
      <c r="M348" s="345"/>
      <c r="N348" s="349"/>
      <c r="O348" s="347"/>
      <c r="P348" s="347"/>
      <c r="Q348" s="347"/>
      <c r="R348" s="347">
        <v>0</v>
      </c>
      <c r="S348" s="348">
        <v>0</v>
      </c>
      <c r="T348" s="345"/>
      <c r="U348" s="351">
        <v>90</v>
      </c>
    </row>
    <row r="349" spans="1:21" ht="22.2" customHeight="1">
      <c r="A349" s="344" t="s">
        <v>469</v>
      </c>
      <c r="B349" s="345"/>
      <c r="C349" s="349">
        <v>72</v>
      </c>
      <c r="D349" s="347">
        <v>-19</v>
      </c>
      <c r="E349" s="348">
        <v>-0.26390000000000002</v>
      </c>
      <c r="F349" s="345"/>
      <c r="G349" s="349">
        <v>32</v>
      </c>
      <c r="H349" s="347"/>
      <c r="I349" s="347">
        <v>21</v>
      </c>
      <c r="J349" s="347"/>
      <c r="K349" s="347">
        <v>53</v>
      </c>
      <c r="L349" s="348">
        <v>1</v>
      </c>
      <c r="M349" s="345"/>
      <c r="N349" s="349"/>
      <c r="O349" s="347"/>
      <c r="P349" s="347"/>
      <c r="Q349" s="347"/>
      <c r="R349" s="347">
        <v>0</v>
      </c>
      <c r="S349" s="348">
        <v>0</v>
      </c>
      <c r="T349" s="345"/>
      <c r="U349" s="351">
        <v>53</v>
      </c>
    </row>
    <row r="350" spans="1:21" ht="22.2" customHeight="1">
      <c r="A350" s="344" t="s">
        <v>470</v>
      </c>
      <c r="B350" s="345"/>
      <c r="C350" s="349">
        <v>93</v>
      </c>
      <c r="D350" s="347">
        <v>-36</v>
      </c>
      <c r="E350" s="348">
        <v>-0.3871</v>
      </c>
      <c r="F350" s="345"/>
      <c r="G350" s="349">
        <v>37</v>
      </c>
      <c r="H350" s="347"/>
      <c r="I350" s="347">
        <v>20</v>
      </c>
      <c r="J350" s="347"/>
      <c r="K350" s="347">
        <v>57</v>
      </c>
      <c r="L350" s="348">
        <v>1</v>
      </c>
      <c r="M350" s="345"/>
      <c r="N350" s="349"/>
      <c r="O350" s="347"/>
      <c r="P350" s="347"/>
      <c r="Q350" s="347"/>
      <c r="R350" s="347">
        <v>0</v>
      </c>
      <c r="S350" s="348">
        <v>0</v>
      </c>
      <c r="T350" s="345"/>
      <c r="U350" s="351">
        <v>57</v>
      </c>
    </row>
    <row r="351" spans="1:21" ht="22.2" customHeight="1">
      <c r="A351" s="338"/>
      <c r="B351" s="339"/>
      <c r="C351" s="340"/>
      <c r="D351" s="341"/>
      <c r="E351" s="342"/>
      <c r="F351" s="339"/>
      <c r="G351" s="340"/>
      <c r="H351" s="341"/>
      <c r="I351" s="341"/>
      <c r="J351" s="341"/>
      <c r="K351" s="341"/>
      <c r="L351" s="343"/>
      <c r="M351" s="339"/>
      <c r="N351" s="340"/>
      <c r="O351" s="341"/>
      <c r="P351" s="341"/>
      <c r="Q351" s="341"/>
      <c r="R351" s="341"/>
      <c r="S351" s="343"/>
      <c r="T351" s="339"/>
      <c r="U351" s="338"/>
    </row>
    <row r="352" spans="1:21" ht="22.2" customHeight="1">
      <c r="A352" s="209" t="s">
        <v>124</v>
      </c>
      <c r="B352" s="207"/>
      <c r="C352" s="210">
        <v>3019</v>
      </c>
      <c r="D352" s="214">
        <v>-1502</v>
      </c>
      <c r="E352" s="212">
        <v>-0.4975</v>
      </c>
      <c r="F352" s="207"/>
      <c r="G352" s="213">
        <v>392</v>
      </c>
      <c r="H352" s="211">
        <v>21</v>
      </c>
      <c r="I352" s="214">
        <v>1025</v>
      </c>
      <c r="J352" s="211">
        <v>27</v>
      </c>
      <c r="K352" s="214">
        <v>1465</v>
      </c>
      <c r="L352" s="212">
        <v>0.96572181938035595</v>
      </c>
      <c r="M352" s="207"/>
      <c r="N352" s="213">
        <v>21</v>
      </c>
      <c r="O352" s="211"/>
      <c r="P352" s="211">
        <v>28</v>
      </c>
      <c r="Q352" s="211">
        <v>3</v>
      </c>
      <c r="R352" s="211">
        <v>52</v>
      </c>
      <c r="S352" s="212">
        <v>3.4278180619644036E-2</v>
      </c>
      <c r="T352" s="207"/>
      <c r="U352" s="215">
        <v>1517</v>
      </c>
    </row>
    <row r="353" spans="1:21" ht="22.2" customHeight="1">
      <c r="A353" s="338"/>
      <c r="B353" s="339"/>
      <c r="C353" s="340"/>
      <c r="D353" s="341"/>
      <c r="E353" s="342"/>
      <c r="F353" s="339"/>
      <c r="G353" s="340"/>
      <c r="H353" s="341"/>
      <c r="I353" s="341"/>
      <c r="J353" s="341"/>
      <c r="K353" s="341"/>
      <c r="L353" s="343"/>
      <c r="M353" s="339"/>
      <c r="N353" s="340"/>
      <c r="O353" s="341"/>
      <c r="P353" s="341"/>
      <c r="Q353" s="341"/>
      <c r="R353" s="341"/>
      <c r="S353" s="343"/>
      <c r="T353" s="339"/>
      <c r="U353" s="338"/>
    </row>
    <row r="354" spans="1:21" ht="22.2" customHeight="1">
      <c r="A354" s="344" t="s">
        <v>471</v>
      </c>
      <c r="B354" s="345"/>
      <c r="C354" s="349">
        <v>150</v>
      </c>
      <c r="D354" s="347">
        <v>-127</v>
      </c>
      <c r="E354" s="348">
        <v>-0.84670000000000001</v>
      </c>
      <c r="F354" s="345"/>
      <c r="G354" s="349"/>
      <c r="H354" s="347"/>
      <c r="I354" s="347"/>
      <c r="J354" s="347">
        <v>21</v>
      </c>
      <c r="K354" s="347">
        <v>21</v>
      </c>
      <c r="L354" s="348">
        <v>0.91304347826086951</v>
      </c>
      <c r="M354" s="345"/>
      <c r="N354" s="349"/>
      <c r="O354" s="347"/>
      <c r="P354" s="347"/>
      <c r="Q354" s="347">
        <v>2</v>
      </c>
      <c r="R354" s="347">
        <v>2</v>
      </c>
      <c r="S354" s="348">
        <v>8.6956521739130432E-2</v>
      </c>
      <c r="T354" s="345"/>
      <c r="U354" s="351">
        <v>23</v>
      </c>
    </row>
    <row r="355" spans="1:21" ht="22.2" customHeight="1">
      <c r="A355" s="344" t="s">
        <v>472</v>
      </c>
      <c r="B355" s="345"/>
      <c r="C355" s="346">
        <v>2561</v>
      </c>
      <c r="D355" s="350">
        <v>-1327</v>
      </c>
      <c r="E355" s="348">
        <v>-0.51819999999999999</v>
      </c>
      <c r="F355" s="345"/>
      <c r="G355" s="349">
        <v>300</v>
      </c>
      <c r="H355" s="347">
        <v>17</v>
      </c>
      <c r="I355" s="347">
        <v>868</v>
      </c>
      <c r="J355" s="347"/>
      <c r="K355" s="350">
        <v>1185</v>
      </c>
      <c r="L355" s="348">
        <v>0.96029173419773106</v>
      </c>
      <c r="M355" s="345"/>
      <c r="N355" s="349">
        <v>21</v>
      </c>
      <c r="O355" s="347"/>
      <c r="P355" s="347">
        <v>27</v>
      </c>
      <c r="Q355" s="347">
        <v>1</v>
      </c>
      <c r="R355" s="347">
        <v>49</v>
      </c>
      <c r="S355" s="348">
        <v>3.9708265802269042E-2</v>
      </c>
      <c r="T355" s="345"/>
      <c r="U355" s="164">
        <v>1234</v>
      </c>
    </row>
    <row r="356" spans="1:21" ht="22.2" customHeight="1">
      <c r="A356" s="344" t="s">
        <v>473</v>
      </c>
      <c r="B356" s="345"/>
      <c r="C356" s="349">
        <v>156</v>
      </c>
      <c r="D356" s="347">
        <v>-50</v>
      </c>
      <c r="E356" s="348">
        <v>-0.32050000000000001</v>
      </c>
      <c r="F356" s="345"/>
      <c r="G356" s="349">
        <v>33</v>
      </c>
      <c r="H356" s="347">
        <v>2</v>
      </c>
      <c r="I356" s="347">
        <v>70</v>
      </c>
      <c r="J356" s="347">
        <v>1</v>
      </c>
      <c r="K356" s="347">
        <v>106</v>
      </c>
      <c r="L356" s="348">
        <v>1</v>
      </c>
      <c r="M356" s="345"/>
      <c r="N356" s="349"/>
      <c r="O356" s="347"/>
      <c r="P356" s="347"/>
      <c r="Q356" s="347"/>
      <c r="R356" s="347">
        <v>0</v>
      </c>
      <c r="S356" s="348">
        <v>0</v>
      </c>
      <c r="T356" s="345"/>
      <c r="U356" s="351">
        <v>106</v>
      </c>
    </row>
    <row r="357" spans="1:21" ht="22.2" customHeight="1">
      <c r="A357" s="344" t="s">
        <v>474</v>
      </c>
      <c r="B357" s="345"/>
      <c r="C357" s="349">
        <v>152</v>
      </c>
      <c r="D357" s="347">
        <v>2</v>
      </c>
      <c r="E357" s="348">
        <v>1.32E-2</v>
      </c>
      <c r="F357" s="345"/>
      <c r="G357" s="349">
        <v>59</v>
      </c>
      <c r="H357" s="347">
        <v>2</v>
      </c>
      <c r="I357" s="347">
        <v>87</v>
      </c>
      <c r="J357" s="347">
        <v>5</v>
      </c>
      <c r="K357" s="347">
        <v>153</v>
      </c>
      <c r="L357" s="348">
        <v>0.99350649350649345</v>
      </c>
      <c r="M357" s="345"/>
      <c r="N357" s="349"/>
      <c r="O357" s="347"/>
      <c r="P357" s="347">
        <v>1</v>
      </c>
      <c r="Q357" s="347"/>
      <c r="R357" s="347">
        <v>1</v>
      </c>
      <c r="S357" s="348">
        <v>6.4935064935064931E-3</v>
      </c>
      <c r="T357" s="345"/>
      <c r="U357" s="351">
        <v>154</v>
      </c>
    </row>
    <row r="358" spans="1:21" ht="22.2" customHeight="1">
      <c r="A358" s="338"/>
      <c r="B358" s="339"/>
      <c r="C358" s="340"/>
      <c r="D358" s="341"/>
      <c r="E358" s="342"/>
      <c r="F358" s="339"/>
      <c r="G358" s="340"/>
      <c r="H358" s="341"/>
      <c r="I358" s="341"/>
      <c r="J358" s="341"/>
      <c r="K358" s="341"/>
      <c r="L358" s="343"/>
      <c r="M358" s="339"/>
      <c r="N358" s="340"/>
      <c r="O358" s="341"/>
      <c r="P358" s="341"/>
      <c r="Q358" s="341"/>
      <c r="R358" s="341"/>
      <c r="S358" s="343"/>
      <c r="T358" s="339"/>
      <c r="U358" s="338"/>
    </row>
    <row r="359" spans="1:21" ht="22.2" customHeight="1">
      <c r="A359" s="209" t="s">
        <v>125</v>
      </c>
      <c r="B359" s="207"/>
      <c r="C359" s="210">
        <v>2415</v>
      </c>
      <c r="D359" s="211">
        <v>-71</v>
      </c>
      <c r="E359" s="212">
        <v>-2.9399999999999999E-2</v>
      </c>
      <c r="F359" s="207"/>
      <c r="G359" s="213">
        <v>496</v>
      </c>
      <c r="H359" s="211">
        <v>72</v>
      </c>
      <c r="I359" s="211">
        <v>970</v>
      </c>
      <c r="J359" s="211">
        <v>81</v>
      </c>
      <c r="K359" s="214">
        <v>1619</v>
      </c>
      <c r="L359" s="212">
        <v>0.69069965870307171</v>
      </c>
      <c r="M359" s="207"/>
      <c r="N359" s="213">
        <v>160</v>
      </c>
      <c r="O359" s="211">
        <v>15</v>
      </c>
      <c r="P359" s="211">
        <v>518</v>
      </c>
      <c r="Q359" s="211">
        <v>32</v>
      </c>
      <c r="R359" s="211">
        <v>725</v>
      </c>
      <c r="S359" s="212">
        <v>0.30930034129692829</v>
      </c>
      <c r="T359" s="207"/>
      <c r="U359" s="215">
        <v>2344</v>
      </c>
    </row>
    <row r="360" spans="1:21" ht="22.2" customHeight="1">
      <c r="A360" s="338"/>
      <c r="B360" s="339"/>
      <c r="C360" s="340"/>
      <c r="D360" s="341"/>
      <c r="E360" s="342"/>
      <c r="F360" s="339"/>
      <c r="G360" s="340"/>
      <c r="H360" s="341"/>
      <c r="I360" s="341"/>
      <c r="J360" s="341"/>
      <c r="K360" s="341"/>
      <c r="L360" s="343"/>
      <c r="M360" s="339"/>
      <c r="N360" s="340"/>
      <c r="O360" s="341"/>
      <c r="P360" s="341"/>
      <c r="Q360" s="341"/>
      <c r="R360" s="341"/>
      <c r="S360" s="343"/>
      <c r="T360" s="339"/>
      <c r="U360" s="338"/>
    </row>
    <row r="361" spans="1:21" ht="22.2" customHeight="1">
      <c r="A361" s="344" t="s">
        <v>475</v>
      </c>
      <c r="B361" s="345"/>
      <c r="C361" s="346">
        <v>1267</v>
      </c>
      <c r="D361" s="347">
        <v>-6</v>
      </c>
      <c r="E361" s="348">
        <v>-4.7000000000000002E-3</v>
      </c>
      <c r="F361" s="345"/>
      <c r="G361" s="349">
        <v>223</v>
      </c>
      <c r="H361" s="347"/>
      <c r="I361" s="347">
        <v>385</v>
      </c>
      <c r="J361" s="347"/>
      <c r="K361" s="347">
        <v>608</v>
      </c>
      <c r="L361" s="348">
        <v>0.48215701823949247</v>
      </c>
      <c r="M361" s="345"/>
      <c r="N361" s="349">
        <v>159</v>
      </c>
      <c r="O361" s="347"/>
      <c r="P361" s="347">
        <v>494</v>
      </c>
      <c r="Q361" s="347"/>
      <c r="R361" s="347">
        <v>653</v>
      </c>
      <c r="S361" s="348">
        <v>0.51784298176050758</v>
      </c>
      <c r="T361" s="345"/>
      <c r="U361" s="164">
        <v>1261</v>
      </c>
    </row>
    <row r="362" spans="1:21" ht="22.2" customHeight="1">
      <c r="A362" s="344" t="s">
        <v>476</v>
      </c>
      <c r="B362" s="345"/>
      <c r="C362" s="349">
        <v>369</v>
      </c>
      <c r="D362" s="347">
        <v>-51</v>
      </c>
      <c r="E362" s="348">
        <v>-0.13819999999999999</v>
      </c>
      <c r="F362" s="345"/>
      <c r="G362" s="349">
        <v>101</v>
      </c>
      <c r="H362" s="347"/>
      <c r="I362" s="347">
        <v>197</v>
      </c>
      <c r="J362" s="347"/>
      <c r="K362" s="347">
        <v>298</v>
      </c>
      <c r="L362" s="348">
        <v>0.93710691823899372</v>
      </c>
      <c r="M362" s="345"/>
      <c r="N362" s="349">
        <v>1</v>
      </c>
      <c r="O362" s="347"/>
      <c r="P362" s="347">
        <v>19</v>
      </c>
      <c r="Q362" s="347"/>
      <c r="R362" s="347">
        <v>20</v>
      </c>
      <c r="S362" s="348">
        <v>6.2893081761006289E-2</v>
      </c>
      <c r="T362" s="345"/>
      <c r="U362" s="351">
        <v>318</v>
      </c>
    </row>
    <row r="363" spans="1:21" ht="22.2" customHeight="1">
      <c r="A363" s="344" t="s">
        <v>477</v>
      </c>
      <c r="B363" s="345"/>
      <c r="C363" s="349">
        <v>75</v>
      </c>
      <c r="D363" s="347">
        <v>32</v>
      </c>
      <c r="E363" s="348">
        <v>0.42670000000000002</v>
      </c>
      <c r="F363" s="345"/>
      <c r="G363" s="349">
        <v>41</v>
      </c>
      <c r="H363" s="347"/>
      <c r="I363" s="347">
        <v>62</v>
      </c>
      <c r="J363" s="347"/>
      <c r="K363" s="347">
        <v>103</v>
      </c>
      <c r="L363" s="348">
        <v>0.96261682242990654</v>
      </c>
      <c r="M363" s="345"/>
      <c r="N363" s="349"/>
      <c r="O363" s="347"/>
      <c r="P363" s="347">
        <v>4</v>
      </c>
      <c r="Q363" s="347"/>
      <c r="R363" s="347">
        <v>4</v>
      </c>
      <c r="S363" s="348">
        <v>3.7383177570093455E-2</v>
      </c>
      <c r="T363" s="345"/>
      <c r="U363" s="351">
        <v>107</v>
      </c>
    </row>
    <row r="364" spans="1:21" ht="22.2" customHeight="1">
      <c r="A364" s="344" t="s">
        <v>478</v>
      </c>
      <c r="B364" s="345"/>
      <c r="C364" s="349">
        <v>120</v>
      </c>
      <c r="D364" s="347">
        <v>-52</v>
      </c>
      <c r="E364" s="348">
        <v>-0.43330000000000002</v>
      </c>
      <c r="F364" s="345"/>
      <c r="G364" s="349">
        <v>24</v>
      </c>
      <c r="H364" s="347"/>
      <c r="I364" s="347">
        <v>44</v>
      </c>
      <c r="J364" s="347"/>
      <c r="K364" s="347">
        <v>68</v>
      </c>
      <c r="L364" s="348">
        <v>1</v>
      </c>
      <c r="M364" s="345"/>
      <c r="N364" s="349"/>
      <c r="O364" s="347"/>
      <c r="P364" s="347"/>
      <c r="Q364" s="347"/>
      <c r="R364" s="347">
        <v>0</v>
      </c>
      <c r="S364" s="348">
        <v>0</v>
      </c>
      <c r="T364" s="345"/>
      <c r="U364" s="351">
        <v>68</v>
      </c>
    </row>
    <row r="365" spans="1:21" ht="22.2" customHeight="1">
      <c r="A365" s="344" t="s">
        <v>479</v>
      </c>
      <c r="B365" s="345"/>
      <c r="C365" s="349">
        <v>144</v>
      </c>
      <c r="D365" s="347">
        <v>56</v>
      </c>
      <c r="E365" s="348">
        <v>0.38890000000000002</v>
      </c>
      <c r="F365" s="345"/>
      <c r="G365" s="349"/>
      <c r="H365" s="347">
        <v>72</v>
      </c>
      <c r="I365" s="347"/>
      <c r="J365" s="347">
        <v>81</v>
      </c>
      <c r="K365" s="347">
        <v>153</v>
      </c>
      <c r="L365" s="348">
        <v>0.76500000000000001</v>
      </c>
      <c r="M365" s="345"/>
      <c r="N365" s="349"/>
      <c r="O365" s="347">
        <v>15</v>
      </c>
      <c r="P365" s="347"/>
      <c r="Q365" s="347">
        <v>32</v>
      </c>
      <c r="R365" s="347">
        <v>47</v>
      </c>
      <c r="S365" s="348">
        <v>0.23499999999999999</v>
      </c>
      <c r="T365" s="345"/>
      <c r="U365" s="351">
        <v>200</v>
      </c>
    </row>
    <row r="366" spans="1:21" ht="22.2" customHeight="1">
      <c r="A366" s="344" t="s">
        <v>480</v>
      </c>
      <c r="B366" s="345"/>
      <c r="C366" s="349">
        <v>45</v>
      </c>
      <c r="D366" s="347">
        <v>1</v>
      </c>
      <c r="E366" s="348">
        <v>2.2200000000000001E-2</v>
      </c>
      <c r="F366" s="345"/>
      <c r="G366" s="349">
        <v>16</v>
      </c>
      <c r="H366" s="347"/>
      <c r="I366" s="347">
        <v>30</v>
      </c>
      <c r="J366" s="347"/>
      <c r="K366" s="347">
        <v>46</v>
      </c>
      <c r="L366" s="348">
        <v>1</v>
      </c>
      <c r="M366" s="345"/>
      <c r="N366" s="349"/>
      <c r="O366" s="347"/>
      <c r="P366" s="347"/>
      <c r="Q366" s="347"/>
      <c r="R366" s="347">
        <v>0</v>
      </c>
      <c r="S366" s="348">
        <v>0</v>
      </c>
      <c r="T366" s="345"/>
      <c r="U366" s="351">
        <v>46</v>
      </c>
    </row>
    <row r="367" spans="1:21" ht="22.2" customHeight="1">
      <c r="A367" s="344" t="s">
        <v>481</v>
      </c>
      <c r="B367" s="345"/>
      <c r="C367" s="349">
        <v>120</v>
      </c>
      <c r="D367" s="347">
        <v>-11</v>
      </c>
      <c r="E367" s="348">
        <v>-9.1700000000000004E-2</v>
      </c>
      <c r="F367" s="345"/>
      <c r="G367" s="349">
        <v>29</v>
      </c>
      <c r="H367" s="347"/>
      <c r="I367" s="347">
        <v>80</v>
      </c>
      <c r="J367" s="347"/>
      <c r="K367" s="347">
        <v>109</v>
      </c>
      <c r="L367" s="348">
        <v>1</v>
      </c>
      <c r="M367" s="345"/>
      <c r="N367" s="349"/>
      <c r="O367" s="347"/>
      <c r="P367" s="347"/>
      <c r="Q367" s="347"/>
      <c r="R367" s="347">
        <v>0</v>
      </c>
      <c r="S367" s="348">
        <v>0</v>
      </c>
      <c r="T367" s="345"/>
      <c r="U367" s="351">
        <v>109</v>
      </c>
    </row>
    <row r="368" spans="1:21" ht="22.2" customHeight="1">
      <c r="A368" s="344" t="s">
        <v>482</v>
      </c>
      <c r="B368" s="345"/>
      <c r="C368" s="349">
        <v>45</v>
      </c>
      <c r="D368" s="347">
        <v>-21</v>
      </c>
      <c r="E368" s="348">
        <v>-0.4667</v>
      </c>
      <c r="F368" s="345"/>
      <c r="G368" s="349"/>
      <c r="H368" s="347"/>
      <c r="I368" s="347">
        <v>24</v>
      </c>
      <c r="J368" s="347"/>
      <c r="K368" s="347">
        <v>24</v>
      </c>
      <c r="L368" s="348">
        <v>1</v>
      </c>
      <c r="M368" s="345"/>
      <c r="N368" s="349"/>
      <c r="O368" s="347"/>
      <c r="P368" s="347"/>
      <c r="Q368" s="347"/>
      <c r="R368" s="347">
        <v>0</v>
      </c>
      <c r="S368" s="348">
        <v>0</v>
      </c>
      <c r="T368" s="345"/>
      <c r="U368" s="351">
        <v>24</v>
      </c>
    </row>
    <row r="369" spans="1:21" ht="22.2" customHeight="1">
      <c r="A369" s="344" t="s">
        <v>483</v>
      </c>
      <c r="B369" s="345"/>
      <c r="C369" s="349">
        <v>75</v>
      </c>
      <c r="D369" s="347">
        <v>-14</v>
      </c>
      <c r="E369" s="348">
        <v>-0.1867</v>
      </c>
      <c r="F369" s="345"/>
      <c r="G369" s="349">
        <v>16</v>
      </c>
      <c r="H369" s="347"/>
      <c r="I369" s="347">
        <v>45</v>
      </c>
      <c r="J369" s="347"/>
      <c r="K369" s="347">
        <v>61</v>
      </c>
      <c r="L369" s="348">
        <v>1</v>
      </c>
      <c r="M369" s="345"/>
      <c r="N369" s="349"/>
      <c r="O369" s="347"/>
      <c r="P369" s="347"/>
      <c r="Q369" s="347"/>
      <c r="R369" s="347">
        <v>0</v>
      </c>
      <c r="S369" s="348">
        <v>0</v>
      </c>
      <c r="T369" s="345"/>
      <c r="U369" s="351">
        <v>61</v>
      </c>
    </row>
    <row r="370" spans="1:21" ht="22.2" customHeight="1">
      <c r="A370" s="344" t="s">
        <v>484</v>
      </c>
      <c r="B370" s="345"/>
      <c r="C370" s="349">
        <v>45</v>
      </c>
      <c r="D370" s="347">
        <v>11</v>
      </c>
      <c r="E370" s="348">
        <v>0.24440000000000001</v>
      </c>
      <c r="F370" s="345"/>
      <c r="G370" s="349">
        <v>17</v>
      </c>
      <c r="H370" s="347"/>
      <c r="I370" s="347">
        <v>38</v>
      </c>
      <c r="J370" s="347"/>
      <c r="K370" s="347">
        <v>55</v>
      </c>
      <c r="L370" s="348">
        <v>0.9821428571428571</v>
      </c>
      <c r="M370" s="345"/>
      <c r="N370" s="349"/>
      <c r="O370" s="347"/>
      <c r="P370" s="347">
        <v>1</v>
      </c>
      <c r="Q370" s="347"/>
      <c r="R370" s="347">
        <v>1</v>
      </c>
      <c r="S370" s="348">
        <v>1.785714285714286E-2</v>
      </c>
      <c r="T370" s="345"/>
      <c r="U370" s="351">
        <v>56</v>
      </c>
    </row>
    <row r="371" spans="1:21" ht="22.2" customHeight="1">
      <c r="A371" s="344" t="s">
        <v>485</v>
      </c>
      <c r="B371" s="345"/>
      <c r="C371" s="349">
        <v>45</v>
      </c>
      <c r="D371" s="347">
        <v>2</v>
      </c>
      <c r="E371" s="348">
        <v>4.4400000000000002E-2</v>
      </c>
      <c r="F371" s="345"/>
      <c r="G371" s="349">
        <v>12</v>
      </c>
      <c r="H371" s="347"/>
      <c r="I371" s="347">
        <v>35</v>
      </c>
      <c r="J371" s="347"/>
      <c r="K371" s="347">
        <v>47</v>
      </c>
      <c r="L371" s="348">
        <v>1</v>
      </c>
      <c r="M371" s="345"/>
      <c r="N371" s="349"/>
      <c r="O371" s="347"/>
      <c r="P371" s="347"/>
      <c r="Q371" s="347"/>
      <c r="R371" s="347">
        <v>0</v>
      </c>
      <c r="S371" s="348">
        <v>0</v>
      </c>
      <c r="T371" s="345"/>
      <c r="U371" s="351">
        <v>47</v>
      </c>
    </row>
    <row r="372" spans="1:21" ht="22.2" customHeight="1">
      <c r="A372" s="344" t="s">
        <v>486</v>
      </c>
      <c r="B372" s="345"/>
      <c r="C372" s="349">
        <v>20</v>
      </c>
      <c r="D372" s="347">
        <v>1</v>
      </c>
      <c r="E372" s="348">
        <v>0.05</v>
      </c>
      <c r="F372" s="345"/>
      <c r="G372" s="349">
        <v>7</v>
      </c>
      <c r="H372" s="347"/>
      <c r="I372" s="347">
        <v>14</v>
      </c>
      <c r="J372" s="347"/>
      <c r="K372" s="347">
        <v>21</v>
      </c>
      <c r="L372" s="348">
        <v>1</v>
      </c>
      <c r="M372" s="345"/>
      <c r="N372" s="349"/>
      <c r="O372" s="347"/>
      <c r="P372" s="347"/>
      <c r="Q372" s="347"/>
      <c r="R372" s="347">
        <v>0</v>
      </c>
      <c r="S372" s="348">
        <v>0</v>
      </c>
      <c r="T372" s="345"/>
      <c r="U372" s="351">
        <v>21</v>
      </c>
    </row>
    <row r="373" spans="1:21" ht="22.2" customHeight="1">
      <c r="A373" s="344" t="s">
        <v>487</v>
      </c>
      <c r="B373" s="345"/>
      <c r="C373" s="349">
        <v>45</v>
      </c>
      <c r="D373" s="347">
        <v>-19</v>
      </c>
      <c r="E373" s="348">
        <v>-0.42220000000000002</v>
      </c>
      <c r="F373" s="345"/>
      <c r="G373" s="349">
        <v>10</v>
      </c>
      <c r="H373" s="347"/>
      <c r="I373" s="347">
        <v>16</v>
      </c>
      <c r="J373" s="347"/>
      <c r="K373" s="347">
        <v>26</v>
      </c>
      <c r="L373" s="348">
        <v>1</v>
      </c>
      <c r="M373" s="345"/>
      <c r="N373" s="349"/>
      <c r="O373" s="347"/>
      <c r="P373" s="347"/>
      <c r="Q373" s="347"/>
      <c r="R373" s="347">
        <v>0</v>
      </c>
      <c r="S373" s="348">
        <v>0</v>
      </c>
      <c r="T373" s="345"/>
      <c r="U373" s="351">
        <v>26</v>
      </c>
    </row>
    <row r="374" spans="1:21" ht="22.2" customHeight="1">
      <c r="A374" s="338"/>
      <c r="B374" s="339"/>
      <c r="C374" s="340"/>
      <c r="D374" s="341"/>
      <c r="E374" s="342"/>
      <c r="F374" s="339"/>
      <c r="G374" s="340"/>
      <c r="H374" s="341"/>
      <c r="I374" s="341"/>
      <c r="J374" s="341"/>
      <c r="K374" s="341"/>
      <c r="L374" s="343"/>
      <c r="M374" s="339"/>
      <c r="N374" s="340"/>
      <c r="O374" s="341"/>
      <c r="P374" s="341"/>
      <c r="Q374" s="341"/>
      <c r="R374" s="341"/>
      <c r="S374" s="343"/>
      <c r="T374" s="339"/>
      <c r="U374" s="338"/>
    </row>
    <row r="375" spans="1:21" ht="22.2" customHeight="1">
      <c r="A375" s="209" t="s">
        <v>490</v>
      </c>
      <c r="B375" s="207"/>
      <c r="C375" s="210">
        <v>28520</v>
      </c>
      <c r="D375" s="214">
        <v>-9665</v>
      </c>
      <c r="E375" s="212">
        <v>-0.33889999999999998</v>
      </c>
      <c r="F375" s="207"/>
      <c r="G375" s="210">
        <v>1351</v>
      </c>
      <c r="H375" s="211">
        <v>106</v>
      </c>
      <c r="I375" s="214">
        <v>5226</v>
      </c>
      <c r="J375" s="211">
        <v>422</v>
      </c>
      <c r="K375" s="214">
        <v>7105</v>
      </c>
      <c r="L375" s="212">
        <v>0.3768231238398303</v>
      </c>
      <c r="M375" s="207"/>
      <c r="N375" s="210">
        <v>5242</v>
      </c>
      <c r="O375" s="211">
        <v>416</v>
      </c>
      <c r="P375" s="214">
        <v>5879</v>
      </c>
      <c r="Q375" s="211">
        <v>213</v>
      </c>
      <c r="R375" s="214">
        <v>11750</v>
      </c>
      <c r="S375" s="212">
        <v>0.6231768761601697</v>
      </c>
      <c r="T375" s="207"/>
      <c r="U375" s="215">
        <v>18855</v>
      </c>
    </row>
    <row r="376" spans="1:21" ht="22.2" customHeight="1">
      <c r="A376" s="217"/>
      <c r="B376" s="207"/>
      <c r="C376" s="218"/>
      <c r="D376" s="219"/>
      <c r="E376" s="220"/>
      <c r="F376" s="207"/>
      <c r="G376" s="218"/>
      <c r="H376" s="221"/>
      <c r="I376" s="219"/>
      <c r="J376" s="221"/>
      <c r="K376" s="219"/>
      <c r="L376" s="220"/>
      <c r="M376" s="207"/>
      <c r="N376" s="218"/>
      <c r="O376" s="221"/>
      <c r="P376" s="219"/>
      <c r="Q376" s="221"/>
      <c r="R376" s="219"/>
      <c r="S376" s="220"/>
      <c r="T376" s="207"/>
      <c r="U376" s="222"/>
    </row>
    <row r="377" spans="1:21" ht="22.2" customHeight="1">
      <c r="A377" s="344" t="s">
        <v>126</v>
      </c>
      <c r="B377" s="345"/>
      <c r="C377" s="349">
        <v>844</v>
      </c>
      <c r="D377" s="347">
        <v>-271</v>
      </c>
      <c r="E377" s="348">
        <v>-0.3211</v>
      </c>
      <c r="F377" s="345"/>
      <c r="G377" s="349">
        <v>26</v>
      </c>
      <c r="H377" s="347"/>
      <c r="I377" s="347">
        <v>39</v>
      </c>
      <c r="J377" s="347"/>
      <c r="K377" s="347">
        <v>65</v>
      </c>
      <c r="L377" s="348">
        <v>0.11343804537521814</v>
      </c>
      <c r="M377" s="345"/>
      <c r="N377" s="349">
        <v>363</v>
      </c>
      <c r="O377" s="347"/>
      <c r="P377" s="347">
        <v>145</v>
      </c>
      <c r="Q377" s="347"/>
      <c r="R377" s="347">
        <v>508</v>
      </c>
      <c r="S377" s="348">
        <v>0.88656195462478182</v>
      </c>
      <c r="T377" s="345"/>
      <c r="U377" s="351">
        <v>573</v>
      </c>
    </row>
    <row r="378" spans="1:21" ht="22.2" customHeight="1">
      <c r="A378" s="344" t="s">
        <v>127</v>
      </c>
      <c r="B378" s="345"/>
      <c r="C378" s="346">
        <v>2670</v>
      </c>
      <c r="D378" s="347">
        <v>-978</v>
      </c>
      <c r="E378" s="348">
        <v>-0.36630000000000001</v>
      </c>
      <c r="F378" s="345"/>
      <c r="G378" s="349">
        <v>245</v>
      </c>
      <c r="H378" s="347"/>
      <c r="I378" s="347">
        <v>708</v>
      </c>
      <c r="J378" s="347"/>
      <c r="K378" s="347">
        <v>953</v>
      </c>
      <c r="L378" s="348">
        <v>0.56323877068557915</v>
      </c>
      <c r="M378" s="345"/>
      <c r="N378" s="349">
        <v>327</v>
      </c>
      <c r="O378" s="347"/>
      <c r="P378" s="347">
        <v>412</v>
      </c>
      <c r="Q378" s="347"/>
      <c r="R378" s="347">
        <v>739</v>
      </c>
      <c r="S378" s="348">
        <v>0.4367612293144208</v>
      </c>
      <c r="T378" s="345"/>
      <c r="U378" s="164">
        <v>1692</v>
      </c>
    </row>
    <row r="379" spans="1:21" ht="22.2" customHeight="1">
      <c r="A379" s="344" t="s">
        <v>128</v>
      </c>
      <c r="B379" s="345"/>
      <c r="C379" s="346">
        <v>3078</v>
      </c>
      <c r="D379" s="350">
        <v>-1367</v>
      </c>
      <c r="E379" s="348">
        <v>-0.44409999999999999</v>
      </c>
      <c r="F379" s="345"/>
      <c r="G379" s="349">
        <v>156</v>
      </c>
      <c r="H379" s="347"/>
      <c r="I379" s="347">
        <v>616</v>
      </c>
      <c r="J379" s="347"/>
      <c r="K379" s="347">
        <v>772</v>
      </c>
      <c r="L379" s="348">
        <v>0.45119812974868495</v>
      </c>
      <c r="M379" s="345"/>
      <c r="N379" s="349">
        <v>339</v>
      </c>
      <c r="O379" s="347"/>
      <c r="P379" s="347">
        <v>600</v>
      </c>
      <c r="Q379" s="347"/>
      <c r="R379" s="347">
        <v>939</v>
      </c>
      <c r="S379" s="348">
        <v>0.5488018702513151</v>
      </c>
      <c r="T379" s="345"/>
      <c r="U379" s="164">
        <v>1711</v>
      </c>
    </row>
    <row r="380" spans="1:21" ht="22.2" customHeight="1">
      <c r="A380" s="344" t="s">
        <v>129</v>
      </c>
      <c r="B380" s="345"/>
      <c r="C380" s="349">
        <v>480</v>
      </c>
      <c r="D380" s="347">
        <v>-316</v>
      </c>
      <c r="E380" s="348">
        <v>-0.6583</v>
      </c>
      <c r="F380" s="345"/>
      <c r="G380" s="349">
        <v>9</v>
      </c>
      <c r="H380" s="347"/>
      <c r="I380" s="347">
        <v>26</v>
      </c>
      <c r="J380" s="347"/>
      <c r="K380" s="347">
        <v>35</v>
      </c>
      <c r="L380" s="348">
        <v>0.21341463414634146</v>
      </c>
      <c r="M380" s="345"/>
      <c r="N380" s="349">
        <v>12</v>
      </c>
      <c r="O380" s="347"/>
      <c r="P380" s="347">
        <v>117</v>
      </c>
      <c r="Q380" s="347"/>
      <c r="R380" s="347">
        <v>129</v>
      </c>
      <c r="S380" s="348">
        <v>0.78658536585365857</v>
      </c>
      <c r="T380" s="345"/>
      <c r="U380" s="351">
        <v>164</v>
      </c>
    </row>
    <row r="381" spans="1:21" ht="22.2" customHeight="1">
      <c r="A381" s="344" t="s">
        <v>130</v>
      </c>
      <c r="B381" s="345"/>
      <c r="C381" s="349">
        <v>812</v>
      </c>
      <c r="D381" s="347">
        <v>-261</v>
      </c>
      <c r="E381" s="348">
        <v>-0.32140000000000002</v>
      </c>
      <c r="F381" s="345"/>
      <c r="G381" s="349">
        <v>12</v>
      </c>
      <c r="H381" s="347"/>
      <c r="I381" s="347">
        <v>120</v>
      </c>
      <c r="J381" s="347"/>
      <c r="K381" s="347">
        <v>132</v>
      </c>
      <c r="L381" s="348">
        <v>0.23956442831215971</v>
      </c>
      <c r="M381" s="345"/>
      <c r="N381" s="349">
        <v>29</v>
      </c>
      <c r="O381" s="347"/>
      <c r="P381" s="347">
        <v>390</v>
      </c>
      <c r="Q381" s="347"/>
      <c r="R381" s="347">
        <v>419</v>
      </c>
      <c r="S381" s="348">
        <v>0.76043557168784037</v>
      </c>
      <c r="T381" s="345"/>
      <c r="U381" s="351">
        <v>551</v>
      </c>
    </row>
    <row r="382" spans="1:21" ht="22.2" customHeight="1">
      <c r="A382" s="344" t="s">
        <v>131</v>
      </c>
      <c r="B382" s="345"/>
      <c r="C382" s="346">
        <v>2520</v>
      </c>
      <c r="D382" s="347">
        <v>-332</v>
      </c>
      <c r="E382" s="348">
        <v>-0.13170000000000001</v>
      </c>
      <c r="F382" s="345"/>
      <c r="G382" s="349">
        <v>54</v>
      </c>
      <c r="H382" s="347"/>
      <c r="I382" s="347">
        <v>187</v>
      </c>
      <c r="J382" s="347"/>
      <c r="K382" s="347">
        <v>241</v>
      </c>
      <c r="L382" s="348">
        <v>0.11014625228519195</v>
      </c>
      <c r="M382" s="345"/>
      <c r="N382" s="349">
        <v>816</v>
      </c>
      <c r="O382" s="347"/>
      <c r="P382" s="350">
        <v>1131</v>
      </c>
      <c r="Q382" s="347"/>
      <c r="R382" s="350">
        <v>1947</v>
      </c>
      <c r="S382" s="348">
        <v>0.88985374771480807</v>
      </c>
      <c r="T382" s="345"/>
      <c r="U382" s="164">
        <v>2188</v>
      </c>
    </row>
    <row r="383" spans="1:21" ht="22.2" customHeight="1">
      <c r="A383" s="344" t="s">
        <v>132</v>
      </c>
      <c r="B383" s="345"/>
      <c r="C383" s="346">
        <v>2520</v>
      </c>
      <c r="D383" s="347">
        <v>-370</v>
      </c>
      <c r="E383" s="348">
        <v>-0.14680000000000001</v>
      </c>
      <c r="F383" s="345"/>
      <c r="G383" s="349">
        <v>109</v>
      </c>
      <c r="H383" s="347"/>
      <c r="I383" s="347">
        <v>392</v>
      </c>
      <c r="J383" s="347"/>
      <c r="K383" s="347">
        <v>501</v>
      </c>
      <c r="L383" s="348">
        <v>0.23302325581395347</v>
      </c>
      <c r="M383" s="345"/>
      <c r="N383" s="349">
        <v>926</v>
      </c>
      <c r="O383" s="347"/>
      <c r="P383" s="347">
        <v>723</v>
      </c>
      <c r="Q383" s="347"/>
      <c r="R383" s="350">
        <v>1649</v>
      </c>
      <c r="S383" s="348">
        <v>0.76697674418604644</v>
      </c>
      <c r="T383" s="345"/>
      <c r="U383" s="164">
        <v>2150</v>
      </c>
    </row>
    <row r="384" spans="1:21" ht="22.2" customHeight="1">
      <c r="A384" s="344" t="s">
        <v>133</v>
      </c>
      <c r="B384" s="345"/>
      <c r="C384" s="346">
        <v>2520</v>
      </c>
      <c r="D384" s="347">
        <v>-703</v>
      </c>
      <c r="E384" s="348">
        <v>-0.27900000000000003</v>
      </c>
      <c r="F384" s="345"/>
      <c r="G384" s="349">
        <v>224</v>
      </c>
      <c r="H384" s="347"/>
      <c r="I384" s="347">
        <v>687</v>
      </c>
      <c r="J384" s="347"/>
      <c r="K384" s="347">
        <v>911</v>
      </c>
      <c r="L384" s="348">
        <v>0.50137589433131535</v>
      </c>
      <c r="M384" s="345"/>
      <c r="N384" s="349">
        <v>515</v>
      </c>
      <c r="O384" s="347"/>
      <c r="P384" s="347">
        <v>391</v>
      </c>
      <c r="Q384" s="347"/>
      <c r="R384" s="347">
        <v>906</v>
      </c>
      <c r="S384" s="348">
        <v>0.49862410566868465</v>
      </c>
      <c r="T384" s="345"/>
      <c r="U384" s="164">
        <v>1817</v>
      </c>
    </row>
    <row r="385" spans="1:21" ht="22.2" customHeight="1">
      <c r="A385" s="344" t="s">
        <v>134</v>
      </c>
      <c r="B385" s="345"/>
      <c r="C385" s="346">
        <v>2520</v>
      </c>
      <c r="D385" s="347">
        <v>-595</v>
      </c>
      <c r="E385" s="348">
        <v>-0.2361</v>
      </c>
      <c r="F385" s="345"/>
      <c r="G385" s="349">
        <v>156</v>
      </c>
      <c r="H385" s="347"/>
      <c r="I385" s="347">
        <v>532</v>
      </c>
      <c r="J385" s="347"/>
      <c r="K385" s="347">
        <v>688</v>
      </c>
      <c r="L385" s="348">
        <v>0.35740259740259739</v>
      </c>
      <c r="M385" s="345"/>
      <c r="N385" s="349">
        <v>754</v>
      </c>
      <c r="O385" s="347"/>
      <c r="P385" s="347">
        <v>483</v>
      </c>
      <c r="Q385" s="347"/>
      <c r="R385" s="350">
        <v>1237</v>
      </c>
      <c r="S385" s="348">
        <v>0.6425974025974025</v>
      </c>
      <c r="T385" s="345"/>
      <c r="U385" s="164">
        <v>1925</v>
      </c>
    </row>
    <row r="386" spans="1:21" ht="22.2" customHeight="1">
      <c r="A386" s="344" t="s">
        <v>135</v>
      </c>
      <c r="B386" s="345"/>
      <c r="C386" s="346">
        <v>2520</v>
      </c>
      <c r="D386" s="347">
        <v>-960</v>
      </c>
      <c r="E386" s="348">
        <v>-0.38100000000000001</v>
      </c>
      <c r="F386" s="345"/>
      <c r="G386" s="349">
        <v>175</v>
      </c>
      <c r="H386" s="347"/>
      <c r="I386" s="347">
        <v>782</v>
      </c>
      <c r="J386" s="347"/>
      <c r="K386" s="347">
        <v>957</v>
      </c>
      <c r="L386" s="348">
        <v>0.6134615384615385</v>
      </c>
      <c r="M386" s="345"/>
      <c r="N386" s="349">
        <v>287</v>
      </c>
      <c r="O386" s="347"/>
      <c r="P386" s="347">
        <v>316</v>
      </c>
      <c r="Q386" s="347"/>
      <c r="R386" s="347">
        <v>603</v>
      </c>
      <c r="S386" s="348">
        <v>0.38653846153846155</v>
      </c>
      <c r="T386" s="345"/>
      <c r="U386" s="164">
        <v>1560</v>
      </c>
    </row>
    <row r="387" spans="1:21" ht="22.2" customHeight="1">
      <c r="A387" s="344" t="s">
        <v>136</v>
      </c>
      <c r="B387" s="345"/>
      <c r="C387" s="346">
        <v>2528</v>
      </c>
      <c r="D387" s="350">
        <v>-1371</v>
      </c>
      <c r="E387" s="348">
        <v>-0.5423</v>
      </c>
      <c r="F387" s="345"/>
      <c r="G387" s="349"/>
      <c r="H387" s="347">
        <v>106</v>
      </c>
      <c r="I387" s="347"/>
      <c r="J387" s="347">
        <v>422</v>
      </c>
      <c r="K387" s="347">
        <v>528</v>
      </c>
      <c r="L387" s="348">
        <v>0.45635263612791704</v>
      </c>
      <c r="M387" s="345"/>
      <c r="N387" s="349"/>
      <c r="O387" s="347">
        <v>416</v>
      </c>
      <c r="P387" s="347"/>
      <c r="Q387" s="347">
        <v>213</v>
      </c>
      <c r="R387" s="347">
        <v>629</v>
      </c>
      <c r="S387" s="348">
        <v>0.54364736387208301</v>
      </c>
      <c r="T387" s="345"/>
      <c r="U387" s="164">
        <v>1157</v>
      </c>
    </row>
    <row r="388" spans="1:21" ht="22.2" customHeight="1">
      <c r="A388" s="344" t="s">
        <v>137</v>
      </c>
      <c r="B388" s="345"/>
      <c r="C388" s="346">
        <v>2520</v>
      </c>
      <c r="D388" s="350">
        <v>-1257</v>
      </c>
      <c r="E388" s="348">
        <v>-0.49880000000000002</v>
      </c>
      <c r="F388" s="345"/>
      <c r="G388" s="349">
        <v>62</v>
      </c>
      <c r="H388" s="347"/>
      <c r="I388" s="347">
        <v>455</v>
      </c>
      <c r="J388" s="347"/>
      <c r="K388" s="347">
        <v>517</v>
      </c>
      <c r="L388" s="348">
        <v>0.4093428345209818</v>
      </c>
      <c r="M388" s="345"/>
      <c r="N388" s="349">
        <v>246</v>
      </c>
      <c r="O388" s="347"/>
      <c r="P388" s="347">
        <v>500</v>
      </c>
      <c r="Q388" s="347"/>
      <c r="R388" s="347">
        <v>746</v>
      </c>
      <c r="S388" s="348">
        <v>0.59065716547901825</v>
      </c>
      <c r="T388" s="345"/>
      <c r="U388" s="164">
        <v>1263</v>
      </c>
    </row>
    <row r="389" spans="1:21" ht="22.2" customHeight="1">
      <c r="A389" s="344" t="s">
        <v>138</v>
      </c>
      <c r="B389" s="345"/>
      <c r="C389" s="346">
        <v>2528</v>
      </c>
      <c r="D389" s="347">
        <v>-559</v>
      </c>
      <c r="E389" s="348">
        <v>-0.22109999999999999</v>
      </c>
      <c r="F389" s="345"/>
      <c r="G389" s="349">
        <v>109</v>
      </c>
      <c r="H389" s="347"/>
      <c r="I389" s="347">
        <v>626</v>
      </c>
      <c r="J389" s="347"/>
      <c r="K389" s="347">
        <v>735</v>
      </c>
      <c r="L389" s="348">
        <v>0.37328593194514981</v>
      </c>
      <c r="M389" s="345"/>
      <c r="N389" s="349">
        <v>607</v>
      </c>
      <c r="O389" s="347"/>
      <c r="P389" s="347">
        <v>627</v>
      </c>
      <c r="Q389" s="347"/>
      <c r="R389" s="350">
        <v>1234</v>
      </c>
      <c r="S389" s="348">
        <v>0.62671406805485019</v>
      </c>
      <c r="T389" s="345"/>
      <c r="U389" s="164">
        <v>1969</v>
      </c>
    </row>
    <row r="390" spans="1:21" ht="22.2" customHeight="1">
      <c r="A390" s="344" t="s">
        <v>139</v>
      </c>
      <c r="B390" s="345"/>
      <c r="C390" s="349">
        <v>460</v>
      </c>
      <c r="D390" s="347">
        <v>-325</v>
      </c>
      <c r="E390" s="348">
        <v>-0.70650000000000002</v>
      </c>
      <c r="F390" s="345"/>
      <c r="G390" s="349">
        <v>14</v>
      </c>
      <c r="H390" s="347"/>
      <c r="I390" s="347">
        <v>56</v>
      </c>
      <c r="J390" s="347"/>
      <c r="K390" s="347">
        <v>70</v>
      </c>
      <c r="L390" s="348">
        <v>0.5185185185185186</v>
      </c>
      <c r="M390" s="345"/>
      <c r="N390" s="349">
        <v>21</v>
      </c>
      <c r="O390" s="347"/>
      <c r="P390" s="347">
        <v>44</v>
      </c>
      <c r="Q390" s="347"/>
      <c r="R390" s="347">
        <v>65</v>
      </c>
      <c r="S390" s="348">
        <v>0.48148148148148145</v>
      </c>
      <c r="T390" s="345"/>
      <c r="U390" s="351">
        <v>135</v>
      </c>
    </row>
    <row r="391" spans="1:21" ht="22.2" customHeight="1">
      <c r="A391" s="339"/>
      <c r="B391" s="339"/>
      <c r="C391" s="339"/>
      <c r="D391" s="339"/>
      <c r="E391" s="339"/>
      <c r="F391" s="339"/>
      <c r="G391" s="339"/>
      <c r="H391" s="339"/>
      <c r="I391" s="339"/>
      <c r="J391" s="339"/>
      <c r="K391" s="339"/>
      <c r="L391" s="353"/>
      <c r="M391" s="339"/>
      <c r="N391" s="339"/>
      <c r="O391" s="339"/>
      <c r="P391" s="339"/>
      <c r="Q391" s="339"/>
      <c r="R391" s="339"/>
      <c r="S391" s="353"/>
      <c r="T391" s="339"/>
      <c r="U391" s="339"/>
    </row>
    <row r="392" spans="1:21" ht="22.2" customHeight="1">
      <c r="A392" s="209" t="s">
        <v>90</v>
      </c>
      <c r="B392" s="207"/>
      <c r="C392" s="210">
        <v>217286</v>
      </c>
      <c r="D392" s="214">
        <v>12714</v>
      </c>
      <c r="E392" s="212">
        <v>5.8500000000000003E-2</v>
      </c>
      <c r="F392" s="207"/>
      <c r="G392" s="210">
        <v>74346</v>
      </c>
      <c r="H392" s="214">
        <v>5240</v>
      </c>
      <c r="I392" s="214">
        <v>115244</v>
      </c>
      <c r="J392" s="214">
        <v>5631</v>
      </c>
      <c r="K392" s="214">
        <v>200461</v>
      </c>
      <c r="L392" s="212">
        <v>0.87156956521739137</v>
      </c>
      <c r="M392" s="207"/>
      <c r="N392" s="210">
        <v>12127</v>
      </c>
      <c r="O392" s="214">
        <v>1179</v>
      </c>
      <c r="P392" s="214">
        <v>15368</v>
      </c>
      <c r="Q392" s="211">
        <v>865</v>
      </c>
      <c r="R392" s="214">
        <v>29539</v>
      </c>
      <c r="S392" s="212">
        <v>0.12843043478260868</v>
      </c>
      <c r="T392" s="207"/>
      <c r="U392" s="215">
        <v>230000</v>
      </c>
    </row>
    <row r="393" spans="1:21">
      <c r="A393" s="135"/>
      <c r="B393" s="127"/>
      <c r="C393" s="127"/>
      <c r="D393" s="127"/>
      <c r="E393" s="127"/>
      <c r="F393" s="127"/>
      <c r="G393" s="127"/>
      <c r="H393" s="127"/>
      <c r="I393" s="127"/>
      <c r="J393" s="127"/>
      <c r="K393" s="127"/>
      <c r="L393" s="127"/>
      <c r="M393" s="127"/>
      <c r="N393" s="127"/>
      <c r="O393" s="127"/>
      <c r="P393" s="127"/>
      <c r="Q393" s="127"/>
      <c r="R393" s="127"/>
      <c r="S393" s="127"/>
      <c r="T393" s="127"/>
      <c r="U393" s="127"/>
    </row>
    <row r="394" spans="1:21" ht="14.1" customHeight="1">
      <c r="A394" s="127" t="s">
        <v>213</v>
      </c>
      <c r="B394" s="127"/>
      <c r="C394" s="127"/>
      <c r="D394" s="127"/>
      <c r="E394" s="127"/>
      <c r="F394" s="127"/>
      <c r="G394" s="127"/>
      <c r="H394" s="127"/>
      <c r="I394" s="127"/>
      <c r="J394" s="127" t="s">
        <v>210</v>
      </c>
      <c r="K394" s="552"/>
      <c r="L394" s="552"/>
      <c r="M394" s="127"/>
      <c r="N394" s="127"/>
      <c r="O394" s="127"/>
      <c r="P394" s="127"/>
      <c r="Q394" s="127" t="s">
        <v>488</v>
      </c>
      <c r="R394" s="552"/>
      <c r="S394" s="552"/>
      <c r="T394" s="127"/>
      <c r="U394" s="127"/>
    </row>
    <row r="395" spans="1:21" ht="14.1" customHeight="1">
      <c r="A395" s="127" t="s">
        <v>211</v>
      </c>
      <c r="B395" s="127"/>
      <c r="C395" s="127"/>
      <c r="D395" s="127"/>
      <c r="E395" s="127"/>
      <c r="F395" s="127"/>
      <c r="G395" s="127"/>
      <c r="H395" s="127"/>
      <c r="I395" s="127"/>
      <c r="J395" s="127" t="s">
        <v>207</v>
      </c>
      <c r="K395" s="552"/>
      <c r="L395" s="552"/>
      <c r="M395" s="127"/>
      <c r="N395" s="127"/>
      <c r="O395" s="127"/>
      <c r="P395" s="127"/>
      <c r="Q395" s="127"/>
      <c r="R395" s="552"/>
      <c r="S395" s="552"/>
      <c r="T395" s="127"/>
      <c r="U395" s="127"/>
    </row>
    <row r="396" spans="1:21" ht="14.1" customHeight="1">
      <c r="A396" s="127" t="s">
        <v>635</v>
      </c>
      <c r="B396" s="127"/>
      <c r="C396" s="127"/>
      <c r="D396" s="127"/>
      <c r="E396" s="127"/>
      <c r="F396" s="127"/>
      <c r="G396" s="127"/>
      <c r="H396" s="127"/>
      <c r="I396" s="127"/>
      <c r="J396" s="127" t="s">
        <v>204</v>
      </c>
      <c r="K396" s="552"/>
      <c r="L396" s="552"/>
      <c r="M396" s="127"/>
      <c r="N396" s="127"/>
      <c r="O396" s="127"/>
      <c r="P396" s="127"/>
      <c r="Q396" s="127"/>
      <c r="R396" s="552"/>
      <c r="S396" s="552"/>
      <c r="T396" s="127"/>
      <c r="U396" s="127"/>
    </row>
    <row r="397" spans="1:21" ht="14.1" customHeight="1">
      <c r="A397" s="127" t="s">
        <v>636</v>
      </c>
      <c r="B397" s="127"/>
      <c r="C397" s="127"/>
      <c r="D397" s="127"/>
      <c r="E397" s="127"/>
      <c r="F397" s="127"/>
      <c r="G397" s="127"/>
      <c r="H397" s="127"/>
      <c r="I397" s="127"/>
      <c r="J397" s="127" t="s">
        <v>209</v>
      </c>
      <c r="K397" s="552"/>
      <c r="L397" s="552"/>
      <c r="M397" s="127"/>
      <c r="N397" s="127"/>
      <c r="O397" s="127"/>
      <c r="P397" s="127"/>
      <c r="Q397" s="127"/>
      <c r="R397" s="552"/>
      <c r="S397" s="552"/>
      <c r="T397" s="127"/>
      <c r="U397" s="127"/>
    </row>
    <row r="398" spans="1:21" ht="14.1" customHeight="1">
      <c r="A398" s="127" t="s">
        <v>212</v>
      </c>
      <c r="B398" s="127"/>
      <c r="C398" s="127"/>
      <c r="D398" s="127"/>
      <c r="E398" s="127"/>
      <c r="F398" s="127"/>
      <c r="G398" s="127"/>
      <c r="H398" s="127"/>
      <c r="I398" s="127"/>
      <c r="J398" s="127" t="s">
        <v>206</v>
      </c>
      <c r="K398" s="552"/>
      <c r="L398" s="552"/>
      <c r="M398" s="127"/>
      <c r="N398" s="127"/>
      <c r="O398" s="127"/>
      <c r="P398" s="127"/>
      <c r="Q398" s="127"/>
      <c r="R398" s="552"/>
      <c r="S398" s="552"/>
      <c r="T398" s="127"/>
      <c r="U398" s="127"/>
    </row>
    <row r="399" spans="1:21" ht="14.1" customHeight="1">
      <c r="A399" s="127" t="s">
        <v>208</v>
      </c>
      <c r="B399" s="127"/>
      <c r="C399" s="127"/>
      <c r="D399" s="127"/>
      <c r="E399" s="127"/>
      <c r="F399" s="127"/>
      <c r="G399" s="127"/>
      <c r="H399" s="127"/>
      <c r="I399" s="127"/>
      <c r="J399" s="127" t="s">
        <v>205</v>
      </c>
      <c r="K399" s="552"/>
      <c r="L399" s="552"/>
      <c r="M399" s="127"/>
      <c r="N399" s="127"/>
      <c r="O399" s="127"/>
      <c r="P399" s="127"/>
      <c r="Q399" s="127"/>
      <c r="R399" s="552"/>
      <c r="S399" s="552"/>
      <c r="T399" s="127"/>
      <c r="U399" s="127"/>
    </row>
    <row r="400" spans="1:21" ht="14.1" customHeight="1">
      <c r="A400" s="127"/>
      <c r="B400" s="127"/>
      <c r="C400" s="127"/>
      <c r="D400" s="127"/>
      <c r="E400" s="127"/>
      <c r="F400" s="127"/>
      <c r="G400" s="127"/>
      <c r="H400" s="127"/>
      <c r="I400" s="127"/>
      <c r="J400" s="127"/>
      <c r="K400" s="552"/>
      <c r="L400" s="552"/>
      <c r="M400" s="127"/>
      <c r="N400" s="127"/>
      <c r="O400" s="127"/>
      <c r="P400" s="127"/>
      <c r="Q400" s="127"/>
      <c r="R400" s="552"/>
      <c r="S400" s="552"/>
      <c r="T400" s="127"/>
      <c r="U400" s="127"/>
    </row>
    <row r="401" spans="1:21" ht="14.1" customHeight="1">
      <c r="A401" s="127" t="s">
        <v>179</v>
      </c>
      <c r="B401" s="127"/>
      <c r="C401" s="127"/>
      <c r="D401" s="127"/>
      <c r="E401" s="127"/>
      <c r="F401" s="127"/>
      <c r="G401" s="127"/>
      <c r="H401" s="127"/>
      <c r="I401" s="127"/>
      <c r="J401" s="127"/>
      <c r="K401" s="127"/>
      <c r="L401" s="127"/>
      <c r="M401" s="127"/>
      <c r="N401" s="127"/>
      <c r="O401" s="127"/>
      <c r="P401" s="127"/>
      <c r="Q401" s="127"/>
      <c r="R401" s="127"/>
      <c r="S401" s="127"/>
      <c r="T401" s="127"/>
      <c r="U401" s="127"/>
    </row>
    <row r="402" spans="1:21" ht="14.1" customHeight="1">
      <c r="A402" s="127" t="s">
        <v>81</v>
      </c>
      <c r="B402" s="127"/>
      <c r="C402" s="127"/>
      <c r="D402" s="127"/>
      <c r="E402" s="127"/>
      <c r="F402" s="127"/>
      <c r="G402" s="127"/>
      <c r="H402" s="127"/>
      <c r="I402" s="127"/>
      <c r="J402" s="127"/>
      <c r="K402" s="127"/>
      <c r="L402" s="127"/>
      <c r="M402" s="127"/>
      <c r="N402" s="127"/>
      <c r="O402" s="127"/>
      <c r="P402" s="127"/>
      <c r="Q402" s="127"/>
      <c r="R402" s="127"/>
      <c r="S402" s="127"/>
      <c r="T402" s="127"/>
      <c r="U402" s="127"/>
    </row>
    <row r="403" spans="1:21" ht="14.1" customHeight="1">
      <c r="A403" s="127" t="s">
        <v>82</v>
      </c>
      <c r="B403" s="127"/>
      <c r="C403" s="127"/>
      <c r="D403" s="127"/>
      <c r="E403" s="127"/>
      <c r="F403" s="127"/>
      <c r="G403" s="127"/>
      <c r="H403" s="127"/>
      <c r="I403" s="127"/>
      <c r="J403" s="127"/>
      <c r="K403" s="127"/>
      <c r="L403" s="127"/>
      <c r="M403" s="127"/>
      <c r="N403" s="127"/>
      <c r="O403" s="127"/>
      <c r="P403" s="127"/>
      <c r="Q403" s="127"/>
      <c r="R403" s="127"/>
      <c r="S403" s="127"/>
      <c r="T403" s="127"/>
      <c r="U403" s="127"/>
    </row>
    <row r="404" spans="1:21" ht="14.1" customHeight="1">
      <c r="A404" s="127"/>
      <c r="B404" s="127"/>
      <c r="C404" s="127"/>
      <c r="D404" s="127"/>
      <c r="E404" s="127"/>
      <c r="F404" s="127"/>
      <c r="G404" s="127"/>
      <c r="H404" s="127"/>
      <c r="I404" s="127"/>
      <c r="J404" s="127"/>
      <c r="K404" s="127"/>
      <c r="L404" s="127"/>
      <c r="M404" s="127"/>
      <c r="N404" s="127"/>
      <c r="O404" s="127"/>
      <c r="P404" s="127"/>
      <c r="Q404" s="127"/>
      <c r="R404" s="127"/>
      <c r="S404" s="127"/>
      <c r="T404" s="127"/>
      <c r="U404" s="127"/>
    </row>
    <row r="405" spans="1:21" ht="14.1" customHeight="1"/>
  </sheetData>
  <mergeCells count="20">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 ref="N5:S5"/>
    <mergeCell ref="S6:S7"/>
    <mergeCell ref="L6:L7"/>
    <mergeCell ref="G5:L5"/>
    <mergeCell ref="A3:U3"/>
  </mergeCells>
  <printOptions horizontalCentered="1"/>
  <pageMargins left="0.23622047244094491" right="0.23622047244094491" top="0.74803149606299213" bottom="0.39370078740157483" header="0" footer="0.31496062992125984"/>
  <pageSetup scale="44" firstPageNumber="16" fitToHeight="11" orientation="landscape" useFirstPageNumber="1" r:id="rId1"/>
  <headerFooter scaleWithDoc="0">
    <oddHeader>&amp;L&amp;G&amp;C&amp;G&amp;R&amp;G</oddHeader>
    <oddFooter>&amp;R&amp;"Montserrat,Negrita"&amp;10 &amp;P</oddFooter>
  </headerFooter>
  <rowBreaks count="9" manualBreakCount="9">
    <brk id="47" max="16383" man="1"/>
    <brk id="86" max="16383" man="1"/>
    <brk id="125" max="16383" man="1"/>
    <brk id="165" max="16383" man="1"/>
    <brk id="204" max="16383" man="1"/>
    <brk id="243" max="16383" man="1"/>
    <brk id="282" max="16383" man="1"/>
    <brk id="321" max="16383" man="1"/>
    <brk id="363"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3CD3F-0A1F-4ACA-AAA3-28F4DF65BE9D}">
  <sheetPr codeName="Hoja15"/>
  <dimension ref="A1:L42"/>
  <sheetViews>
    <sheetView view="pageBreakPreview" topLeftCell="A5" zoomScale="130" zoomScaleNormal="100" zoomScaleSheetLayoutView="130" workbookViewId="0">
      <selection activeCell="N28" sqref="N28"/>
    </sheetView>
  </sheetViews>
  <sheetFormatPr baseColWidth="10" defaultRowHeight="13.2"/>
  <cols>
    <col min="1" max="1" width="10.6640625" customWidth="1"/>
    <col min="2" max="2" width="6.5546875" bestFit="1" customWidth="1"/>
  </cols>
  <sheetData>
    <row r="1" spans="1:12">
      <c r="A1" s="119" t="s">
        <v>22</v>
      </c>
    </row>
    <row r="2" spans="1:12" ht="45" customHeight="1">
      <c r="A2" s="644" t="s">
        <v>491</v>
      </c>
      <c r="B2" s="644"/>
      <c r="C2" s="644"/>
      <c r="D2" s="644"/>
      <c r="E2" s="644"/>
      <c r="F2" s="644"/>
      <c r="G2" s="644"/>
      <c r="H2" s="644"/>
      <c r="I2" s="644"/>
      <c r="J2" s="644"/>
      <c r="K2" s="644"/>
      <c r="L2" s="644"/>
    </row>
    <row r="3" spans="1:12" ht="24.9" customHeight="1">
      <c r="A3" s="644" t="str">
        <f>UPPER(CONCATENATE("Noviembre 2022"))</f>
        <v>NOVIEMBRE 2022</v>
      </c>
      <c r="B3" s="644"/>
      <c r="C3" s="644"/>
      <c r="D3" s="644"/>
      <c r="E3" s="644"/>
      <c r="F3" s="644"/>
      <c r="G3" s="644"/>
      <c r="H3" s="644"/>
      <c r="I3" s="644"/>
      <c r="J3" s="644"/>
      <c r="K3" s="644"/>
      <c r="L3" s="644"/>
    </row>
    <row r="4" spans="1:12">
      <c r="A4" s="120"/>
    </row>
    <row r="5" spans="1:12" ht="12" customHeight="1">
      <c r="A5" s="200" t="s">
        <v>492</v>
      </c>
      <c r="B5" s="200" t="s">
        <v>493</v>
      </c>
    </row>
    <row r="6" spans="1:12" ht="12" customHeight="1">
      <c r="A6" s="201" t="s">
        <v>131</v>
      </c>
      <c r="B6" s="202">
        <v>2188</v>
      </c>
    </row>
    <row r="7" spans="1:12" ht="12" customHeight="1">
      <c r="A7" s="201" t="s">
        <v>132</v>
      </c>
      <c r="B7" s="202">
        <v>2150</v>
      </c>
    </row>
    <row r="8" spans="1:12" ht="12" customHeight="1">
      <c r="A8" s="201" t="s">
        <v>138</v>
      </c>
      <c r="B8" s="202">
        <v>1969</v>
      </c>
    </row>
    <row r="9" spans="1:12" ht="12" customHeight="1">
      <c r="A9" s="201" t="s">
        <v>134</v>
      </c>
      <c r="B9" s="202">
        <v>1925</v>
      </c>
    </row>
    <row r="10" spans="1:12" ht="12" customHeight="1">
      <c r="A10" s="201" t="s">
        <v>133</v>
      </c>
      <c r="B10" s="202">
        <v>1817</v>
      </c>
    </row>
    <row r="11" spans="1:12" ht="12" customHeight="1">
      <c r="A11" s="201" t="s">
        <v>128</v>
      </c>
      <c r="B11" s="202">
        <v>1711</v>
      </c>
    </row>
    <row r="12" spans="1:12" ht="12" customHeight="1">
      <c r="A12" s="201" t="s">
        <v>127</v>
      </c>
      <c r="B12" s="202">
        <v>1692</v>
      </c>
    </row>
    <row r="13" spans="1:12" ht="12" customHeight="1">
      <c r="A13" s="201" t="s">
        <v>135</v>
      </c>
      <c r="B13" s="202">
        <v>1560</v>
      </c>
    </row>
    <row r="14" spans="1:12" ht="12" customHeight="1">
      <c r="A14" s="201" t="s">
        <v>137</v>
      </c>
      <c r="B14" s="202">
        <v>1263</v>
      </c>
    </row>
    <row r="15" spans="1:12" ht="12" customHeight="1">
      <c r="A15" s="201" t="s">
        <v>136</v>
      </c>
      <c r="B15" s="202">
        <v>1157</v>
      </c>
    </row>
    <row r="16" spans="1:12" ht="12" customHeight="1">
      <c r="A16" s="201" t="s">
        <v>126</v>
      </c>
      <c r="B16" s="200">
        <v>573</v>
      </c>
    </row>
    <row r="17" spans="1:2" ht="12" customHeight="1">
      <c r="A17" s="201" t="s">
        <v>130</v>
      </c>
      <c r="B17" s="200">
        <v>551</v>
      </c>
    </row>
    <row r="18" spans="1:2" ht="12" customHeight="1">
      <c r="A18" s="201" t="s">
        <v>129</v>
      </c>
      <c r="B18" s="200">
        <v>164</v>
      </c>
    </row>
    <row r="19" spans="1:2" ht="12" customHeight="1">
      <c r="A19" s="201" t="s">
        <v>139</v>
      </c>
      <c r="B19" s="200">
        <v>135</v>
      </c>
    </row>
    <row r="20" spans="1:2" ht="12" customHeight="1">
      <c r="A20" s="201" t="s">
        <v>90</v>
      </c>
      <c r="B20" s="202"/>
    </row>
    <row r="21" spans="1:2" ht="12" customHeight="1">
      <c r="A21" s="120"/>
    </row>
    <row r="22" spans="1:2" ht="12" customHeight="1">
      <c r="A22" s="185"/>
    </row>
    <row r="23" spans="1:2" ht="12" customHeight="1">
      <c r="A23" s="185"/>
    </row>
    <row r="24" spans="1:2" ht="12" customHeight="1">
      <c r="A24" s="201"/>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24" t="s">
        <v>83</v>
      </c>
      <c r="G39" s="225">
        <v>18855</v>
      </c>
    </row>
    <row r="41" spans="1:7" ht="9.9" customHeight="1">
      <c r="A41" s="186" t="s">
        <v>494</v>
      </c>
    </row>
    <row r="42" spans="1:7" ht="9.9" customHeight="1">
      <c r="A42" s="186" t="s">
        <v>82</v>
      </c>
    </row>
  </sheetData>
  <mergeCells count="2">
    <mergeCell ref="A3:L3"/>
    <mergeCell ref="A2:L2"/>
  </mergeCells>
  <printOptions horizontalCentered="1"/>
  <pageMargins left="0.23622047244094491" right="0.23622047244094491" top="0.74803149606299213" bottom="0.35433070866141736" header="0" footer="0.31496062992125984"/>
  <pageSetup scale="91" firstPageNumber="26"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89796-8CC5-4FF8-A0A4-FE8DFBDE7C3C}">
  <sheetPr codeName="Hoja17">
    <pageSetUpPr fitToPage="1"/>
  </sheetPr>
  <dimension ref="A1:Y51"/>
  <sheetViews>
    <sheetView view="pageBreakPreview" zoomScale="60" zoomScaleNormal="100" workbookViewId="0">
      <selection activeCell="H16" sqref="H16"/>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126</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v>1</v>
      </c>
      <c r="D10" s="231"/>
      <c r="E10" s="231"/>
      <c r="F10" s="231"/>
      <c r="G10" s="231"/>
      <c r="H10" s="231"/>
      <c r="I10" s="231"/>
      <c r="J10" s="231"/>
      <c r="K10" s="232">
        <v>1</v>
      </c>
      <c r="L10" s="127"/>
      <c r="M10" s="228" t="s">
        <v>102</v>
      </c>
      <c r="N10" s="229">
        <v>133</v>
      </c>
      <c r="O10" s="127"/>
      <c r="P10" s="127"/>
      <c r="Q10" s="127"/>
      <c r="R10" s="127"/>
      <c r="S10" s="127"/>
      <c r="T10" s="127"/>
      <c r="U10" s="127"/>
      <c r="V10" s="127"/>
      <c r="W10" s="127"/>
      <c r="X10" s="127"/>
      <c r="Y10" s="127"/>
    </row>
    <row r="11" spans="1:25" ht="21" customHeight="1">
      <c r="A11" s="227" t="s">
        <v>95</v>
      </c>
      <c r="B11" s="135"/>
      <c r="C11" s="230">
        <v>3</v>
      </c>
      <c r="D11" s="231"/>
      <c r="E11" s="231">
        <v>2</v>
      </c>
      <c r="F11" s="231"/>
      <c r="G11" s="231">
        <v>8</v>
      </c>
      <c r="H11" s="231"/>
      <c r="I11" s="231">
        <v>4</v>
      </c>
      <c r="J11" s="231"/>
      <c r="K11" s="232">
        <v>17</v>
      </c>
      <c r="L11" s="127"/>
      <c r="M11" s="228" t="s">
        <v>105</v>
      </c>
      <c r="N11" s="229">
        <v>53</v>
      </c>
      <c r="O11" s="127"/>
      <c r="P11" s="127"/>
      <c r="Q11" s="127"/>
      <c r="R11" s="127"/>
      <c r="S11" s="127"/>
      <c r="T11" s="127"/>
      <c r="U11" s="127"/>
      <c r="V11" s="127"/>
      <c r="W11" s="127"/>
      <c r="X11" s="127"/>
      <c r="Y11" s="127"/>
    </row>
    <row r="12" spans="1:25" ht="21" customHeight="1">
      <c r="A12" s="227" t="s">
        <v>96</v>
      </c>
      <c r="B12" s="135"/>
      <c r="C12" s="230"/>
      <c r="D12" s="231"/>
      <c r="E12" s="231"/>
      <c r="F12" s="231"/>
      <c r="G12" s="231"/>
      <c r="H12" s="231"/>
      <c r="I12" s="231"/>
      <c r="J12" s="231"/>
      <c r="K12" s="232">
        <v>0</v>
      </c>
      <c r="L12" s="127"/>
      <c r="M12" s="228" t="s">
        <v>108</v>
      </c>
      <c r="N12" s="229">
        <v>52</v>
      </c>
      <c r="O12" s="127"/>
      <c r="P12" s="127"/>
      <c r="Q12" s="127"/>
      <c r="R12" s="127"/>
      <c r="S12" s="127"/>
      <c r="T12" s="127"/>
      <c r="U12" s="127"/>
      <c r="V12" s="127"/>
      <c r="W12" s="127"/>
      <c r="X12" s="127"/>
      <c r="Y12" s="127"/>
    </row>
    <row r="13" spans="1:25" ht="21" customHeight="1">
      <c r="A13" s="227" t="s">
        <v>97</v>
      </c>
      <c r="B13" s="135"/>
      <c r="C13" s="230"/>
      <c r="D13" s="231"/>
      <c r="E13" s="231"/>
      <c r="F13" s="231"/>
      <c r="G13" s="231">
        <v>1</v>
      </c>
      <c r="H13" s="231"/>
      <c r="I13" s="231">
        <v>1</v>
      </c>
      <c r="J13" s="231"/>
      <c r="K13" s="232">
        <v>2</v>
      </c>
      <c r="L13" s="127"/>
      <c r="M13" s="228" t="s">
        <v>121</v>
      </c>
      <c r="N13" s="229">
        <v>50</v>
      </c>
      <c r="O13" s="127"/>
      <c r="P13" s="127"/>
      <c r="Q13" s="127"/>
      <c r="R13" s="127"/>
      <c r="S13" s="127"/>
      <c r="T13" s="127"/>
      <c r="U13" s="127"/>
      <c r="V13" s="127"/>
      <c r="W13" s="127"/>
      <c r="X13" s="127"/>
      <c r="Y13" s="127"/>
    </row>
    <row r="14" spans="1:25" ht="21" customHeight="1">
      <c r="A14" s="227" t="s">
        <v>100</v>
      </c>
      <c r="B14" s="135"/>
      <c r="C14" s="230">
        <v>1</v>
      </c>
      <c r="D14" s="231"/>
      <c r="E14" s="231"/>
      <c r="F14" s="231"/>
      <c r="G14" s="231"/>
      <c r="H14" s="231"/>
      <c r="I14" s="231">
        <v>1</v>
      </c>
      <c r="J14" s="231"/>
      <c r="K14" s="232">
        <v>2</v>
      </c>
      <c r="L14" s="127"/>
      <c r="M14" s="228" t="s">
        <v>123</v>
      </c>
      <c r="N14" s="229">
        <v>36</v>
      </c>
      <c r="O14" s="127"/>
      <c r="P14" s="127"/>
      <c r="Q14" s="127"/>
      <c r="R14" s="127"/>
      <c r="S14" s="127"/>
      <c r="T14" s="127"/>
      <c r="U14" s="127"/>
      <c r="V14" s="127"/>
      <c r="W14" s="127"/>
      <c r="X14" s="127"/>
      <c r="Y14" s="127"/>
    </row>
    <row r="15" spans="1:25" ht="21" customHeight="1">
      <c r="A15" s="227" t="s">
        <v>101</v>
      </c>
      <c r="B15" s="135"/>
      <c r="C15" s="230">
        <v>1</v>
      </c>
      <c r="D15" s="231"/>
      <c r="E15" s="231">
        <v>3</v>
      </c>
      <c r="F15" s="231"/>
      <c r="G15" s="231">
        <v>26</v>
      </c>
      <c r="H15" s="231"/>
      <c r="I15" s="231">
        <v>2</v>
      </c>
      <c r="J15" s="231"/>
      <c r="K15" s="232">
        <v>32</v>
      </c>
      <c r="L15" s="127"/>
      <c r="M15" s="228" t="s">
        <v>101</v>
      </c>
      <c r="N15" s="229">
        <v>32</v>
      </c>
      <c r="O15" s="127"/>
      <c r="P15" s="127"/>
      <c r="Q15" s="127"/>
      <c r="R15" s="127"/>
      <c r="S15" s="127"/>
      <c r="T15" s="127"/>
      <c r="U15" s="127"/>
      <c r="V15" s="127"/>
      <c r="W15" s="127"/>
      <c r="X15" s="127"/>
      <c r="Y15" s="127"/>
    </row>
    <row r="16" spans="1:25" ht="21" customHeight="1">
      <c r="A16" s="227" t="s">
        <v>102</v>
      </c>
      <c r="B16" s="135"/>
      <c r="C16" s="230">
        <v>4</v>
      </c>
      <c r="D16" s="231"/>
      <c r="E16" s="231">
        <v>10</v>
      </c>
      <c r="F16" s="231"/>
      <c r="G16" s="231">
        <v>94</v>
      </c>
      <c r="H16" s="231"/>
      <c r="I16" s="231">
        <v>25</v>
      </c>
      <c r="J16" s="231"/>
      <c r="K16" s="232">
        <v>133</v>
      </c>
      <c r="L16" s="127"/>
      <c r="M16" s="228" t="s">
        <v>118</v>
      </c>
      <c r="N16" s="229">
        <v>24</v>
      </c>
      <c r="O16" s="127"/>
      <c r="P16" s="127"/>
      <c r="Q16" s="127"/>
      <c r="R16" s="127"/>
      <c r="S16" s="127"/>
      <c r="T16" s="127"/>
      <c r="U16" s="127"/>
      <c r="V16" s="127"/>
      <c r="W16" s="127"/>
      <c r="X16" s="127"/>
      <c r="Y16" s="127"/>
    </row>
    <row r="17" spans="1:25" ht="21" customHeight="1">
      <c r="A17" s="227" t="s">
        <v>98</v>
      </c>
      <c r="B17" s="135"/>
      <c r="C17" s="230"/>
      <c r="D17" s="231"/>
      <c r="E17" s="231">
        <v>1</v>
      </c>
      <c r="F17" s="231"/>
      <c r="G17" s="231">
        <v>4</v>
      </c>
      <c r="H17" s="231"/>
      <c r="I17" s="231">
        <v>8</v>
      </c>
      <c r="J17" s="231"/>
      <c r="K17" s="232">
        <v>13</v>
      </c>
      <c r="L17" s="127"/>
      <c r="M17" s="228" t="s">
        <v>109</v>
      </c>
      <c r="N17" s="229">
        <v>22</v>
      </c>
      <c r="O17" s="127"/>
      <c r="P17" s="127"/>
      <c r="Q17" s="127"/>
      <c r="R17" s="127"/>
      <c r="S17" s="127"/>
      <c r="T17" s="127"/>
      <c r="U17" s="127"/>
      <c r="V17" s="127"/>
      <c r="W17" s="127"/>
      <c r="X17" s="127"/>
      <c r="Y17" s="127"/>
    </row>
    <row r="18" spans="1:25" ht="21" customHeight="1">
      <c r="A18" s="227" t="s">
        <v>99</v>
      </c>
      <c r="B18" s="135"/>
      <c r="C18" s="230">
        <v>1</v>
      </c>
      <c r="D18" s="231"/>
      <c r="E18" s="231"/>
      <c r="F18" s="231"/>
      <c r="G18" s="231">
        <v>4</v>
      </c>
      <c r="H18" s="231"/>
      <c r="I18" s="231"/>
      <c r="J18" s="231"/>
      <c r="K18" s="232">
        <v>5</v>
      </c>
      <c r="L18" s="127"/>
      <c r="M18" s="228" t="s">
        <v>95</v>
      </c>
      <c r="N18" s="229">
        <v>17</v>
      </c>
      <c r="O18" s="127"/>
      <c r="P18" s="127"/>
      <c r="Q18" s="127"/>
      <c r="R18" s="127"/>
      <c r="S18" s="127"/>
      <c r="T18" s="127"/>
      <c r="U18" s="127"/>
      <c r="V18" s="127"/>
      <c r="W18" s="127"/>
      <c r="X18" s="127"/>
      <c r="Y18" s="127"/>
    </row>
    <row r="19" spans="1:25" ht="21" customHeight="1">
      <c r="A19" s="227" t="s">
        <v>103</v>
      </c>
      <c r="B19" s="135"/>
      <c r="C19" s="230"/>
      <c r="D19" s="231"/>
      <c r="E19" s="231">
        <v>2</v>
      </c>
      <c r="F19" s="231"/>
      <c r="G19" s="231">
        <v>4</v>
      </c>
      <c r="H19" s="231"/>
      <c r="I19" s="231">
        <v>2</v>
      </c>
      <c r="J19" s="231"/>
      <c r="K19" s="232">
        <v>8</v>
      </c>
      <c r="L19" s="127"/>
      <c r="M19" s="228" t="s">
        <v>112</v>
      </c>
      <c r="N19" s="229">
        <v>17</v>
      </c>
      <c r="O19" s="127"/>
      <c r="P19" s="127"/>
      <c r="Q19" s="127"/>
      <c r="R19" s="127"/>
      <c r="S19" s="127"/>
      <c r="T19" s="127"/>
      <c r="U19" s="127"/>
      <c r="V19" s="127"/>
      <c r="W19" s="127"/>
      <c r="X19" s="127"/>
      <c r="Y19" s="127"/>
    </row>
    <row r="20" spans="1:25" ht="21" customHeight="1">
      <c r="A20" s="227" t="s">
        <v>108</v>
      </c>
      <c r="B20" s="135"/>
      <c r="C20" s="230"/>
      <c r="D20" s="231"/>
      <c r="E20" s="231">
        <v>4</v>
      </c>
      <c r="F20" s="231"/>
      <c r="G20" s="231">
        <v>29</v>
      </c>
      <c r="H20" s="231"/>
      <c r="I20" s="231">
        <v>19</v>
      </c>
      <c r="J20" s="231"/>
      <c r="K20" s="232">
        <v>52</v>
      </c>
      <c r="L20" s="127"/>
      <c r="M20" s="228" t="s">
        <v>98</v>
      </c>
      <c r="N20" s="229">
        <v>13</v>
      </c>
      <c r="O20" s="127"/>
      <c r="P20" s="127"/>
      <c r="Q20" s="127"/>
      <c r="R20" s="127"/>
      <c r="S20" s="127"/>
      <c r="T20" s="127"/>
      <c r="U20" s="127"/>
      <c r="V20" s="127"/>
      <c r="W20" s="127"/>
      <c r="X20" s="127"/>
      <c r="Y20" s="127"/>
    </row>
    <row r="21" spans="1:25" ht="21" customHeight="1">
      <c r="A21" s="227" t="s">
        <v>104</v>
      </c>
      <c r="B21" s="135"/>
      <c r="C21" s="230">
        <v>1</v>
      </c>
      <c r="D21" s="231"/>
      <c r="E21" s="231">
        <v>2</v>
      </c>
      <c r="F21" s="231"/>
      <c r="G21" s="231">
        <v>5</v>
      </c>
      <c r="H21" s="231"/>
      <c r="I21" s="231">
        <v>1</v>
      </c>
      <c r="J21" s="231"/>
      <c r="K21" s="232">
        <v>9</v>
      </c>
      <c r="L21" s="127"/>
      <c r="M21" s="228" t="s">
        <v>110</v>
      </c>
      <c r="N21" s="229">
        <v>13</v>
      </c>
      <c r="O21" s="127"/>
      <c r="P21" s="127"/>
      <c r="Q21" s="127"/>
      <c r="R21" s="127"/>
      <c r="S21" s="127"/>
      <c r="T21" s="127"/>
      <c r="U21" s="127"/>
      <c r="V21" s="127"/>
      <c r="W21" s="127"/>
      <c r="X21" s="127"/>
      <c r="Y21" s="127"/>
    </row>
    <row r="22" spans="1:25" ht="21" customHeight="1">
      <c r="A22" s="227" t="s">
        <v>105</v>
      </c>
      <c r="B22" s="135"/>
      <c r="C22" s="230">
        <v>3</v>
      </c>
      <c r="D22" s="231"/>
      <c r="E22" s="231">
        <v>3</v>
      </c>
      <c r="F22" s="231"/>
      <c r="G22" s="231">
        <v>39</v>
      </c>
      <c r="H22" s="231"/>
      <c r="I22" s="231">
        <v>8</v>
      </c>
      <c r="J22" s="231"/>
      <c r="K22" s="232">
        <v>53</v>
      </c>
      <c r="L22" s="127"/>
      <c r="M22" s="228" t="s">
        <v>114</v>
      </c>
      <c r="N22" s="229">
        <v>13</v>
      </c>
      <c r="O22" s="127"/>
      <c r="P22" s="127"/>
      <c r="Q22" s="127"/>
      <c r="R22" s="127"/>
      <c r="S22" s="127"/>
      <c r="T22" s="127"/>
      <c r="U22" s="127"/>
      <c r="V22" s="127"/>
      <c r="W22" s="127"/>
      <c r="X22" s="127"/>
      <c r="Y22" s="127"/>
    </row>
    <row r="23" spans="1:25" ht="21" customHeight="1">
      <c r="A23" s="227" t="s">
        <v>106</v>
      </c>
      <c r="B23" s="135"/>
      <c r="C23" s="230"/>
      <c r="D23" s="231"/>
      <c r="E23" s="231">
        <v>2</v>
      </c>
      <c r="F23" s="231"/>
      <c r="G23" s="231">
        <v>5</v>
      </c>
      <c r="H23" s="231"/>
      <c r="I23" s="231">
        <v>3</v>
      </c>
      <c r="J23" s="231"/>
      <c r="K23" s="232">
        <v>10</v>
      </c>
      <c r="L23" s="127"/>
      <c r="M23" s="228" t="s">
        <v>495</v>
      </c>
      <c r="N23" s="229">
        <v>12</v>
      </c>
      <c r="O23" s="127"/>
      <c r="P23" s="127"/>
      <c r="Q23" s="127"/>
      <c r="R23" s="127"/>
      <c r="S23" s="127"/>
      <c r="T23" s="127"/>
      <c r="U23" s="127"/>
      <c r="V23" s="127"/>
      <c r="W23" s="127"/>
      <c r="X23" s="127"/>
      <c r="Y23" s="127"/>
    </row>
    <row r="24" spans="1:25" ht="21" customHeight="1">
      <c r="A24" s="227" t="s">
        <v>107</v>
      </c>
      <c r="B24" s="135"/>
      <c r="C24" s="230">
        <v>1</v>
      </c>
      <c r="D24" s="231"/>
      <c r="E24" s="231"/>
      <c r="F24" s="231"/>
      <c r="G24" s="231">
        <v>6</v>
      </c>
      <c r="H24" s="231"/>
      <c r="I24" s="231">
        <v>3</v>
      </c>
      <c r="J24" s="231"/>
      <c r="K24" s="232">
        <v>10</v>
      </c>
      <c r="L24" s="127"/>
      <c r="M24" s="228" t="s">
        <v>106</v>
      </c>
      <c r="N24" s="229">
        <v>10</v>
      </c>
      <c r="O24" s="127"/>
      <c r="P24" s="127"/>
      <c r="Q24" s="127"/>
      <c r="R24" s="127"/>
      <c r="S24" s="127"/>
      <c r="T24" s="127"/>
      <c r="U24" s="127"/>
      <c r="V24" s="127"/>
      <c r="W24" s="127"/>
      <c r="X24" s="127"/>
      <c r="Y24" s="127"/>
    </row>
    <row r="25" spans="1:25" ht="21" customHeight="1">
      <c r="A25" s="227" t="s">
        <v>109</v>
      </c>
      <c r="B25" s="135"/>
      <c r="C25" s="230">
        <v>1</v>
      </c>
      <c r="D25" s="231"/>
      <c r="E25" s="231"/>
      <c r="F25" s="231"/>
      <c r="G25" s="231">
        <v>12</v>
      </c>
      <c r="H25" s="231"/>
      <c r="I25" s="231">
        <v>9</v>
      </c>
      <c r="J25" s="231"/>
      <c r="K25" s="232">
        <v>22</v>
      </c>
      <c r="L25" s="127"/>
      <c r="M25" s="228" t="s">
        <v>107</v>
      </c>
      <c r="N25" s="229">
        <v>10</v>
      </c>
      <c r="O25" s="127"/>
      <c r="P25" s="127"/>
      <c r="Q25" s="127"/>
      <c r="R25" s="127"/>
      <c r="S25" s="127"/>
      <c r="T25" s="127"/>
      <c r="U25" s="127"/>
      <c r="V25" s="127"/>
      <c r="W25" s="127"/>
      <c r="X25" s="127"/>
      <c r="Y25" s="127"/>
    </row>
    <row r="26" spans="1:25" ht="21" customHeight="1">
      <c r="A26" s="227" t="s">
        <v>110</v>
      </c>
      <c r="B26" s="135"/>
      <c r="C26" s="230"/>
      <c r="D26" s="231"/>
      <c r="E26" s="231">
        <v>1</v>
      </c>
      <c r="F26" s="231"/>
      <c r="G26" s="231">
        <v>6</v>
      </c>
      <c r="H26" s="231"/>
      <c r="I26" s="231">
        <v>6</v>
      </c>
      <c r="J26" s="231"/>
      <c r="K26" s="232">
        <v>13</v>
      </c>
      <c r="L26" s="127"/>
      <c r="M26" s="228" t="s">
        <v>104</v>
      </c>
      <c r="N26" s="229">
        <v>9</v>
      </c>
      <c r="O26" s="127"/>
      <c r="P26" s="127"/>
      <c r="Q26" s="127"/>
      <c r="R26" s="127"/>
      <c r="S26" s="127"/>
      <c r="T26" s="127"/>
      <c r="U26" s="127"/>
      <c r="V26" s="127"/>
      <c r="W26" s="127"/>
      <c r="X26" s="127"/>
      <c r="Y26" s="127"/>
    </row>
    <row r="27" spans="1:25" ht="21" customHeight="1">
      <c r="A27" s="227" t="s">
        <v>111</v>
      </c>
      <c r="B27" s="135"/>
      <c r="C27" s="230"/>
      <c r="D27" s="231"/>
      <c r="E27" s="231">
        <v>1</v>
      </c>
      <c r="F27" s="231"/>
      <c r="G27" s="231">
        <v>1</v>
      </c>
      <c r="H27" s="231"/>
      <c r="I27" s="231">
        <v>1</v>
      </c>
      <c r="J27" s="231"/>
      <c r="K27" s="232">
        <v>3</v>
      </c>
      <c r="L27" s="127"/>
      <c r="M27" s="228" t="s">
        <v>103</v>
      </c>
      <c r="N27" s="229">
        <v>8</v>
      </c>
      <c r="O27" s="127"/>
      <c r="P27" s="127"/>
      <c r="Q27" s="127"/>
      <c r="R27" s="127"/>
      <c r="S27" s="127"/>
      <c r="T27" s="127"/>
      <c r="U27" s="127"/>
      <c r="V27" s="127"/>
      <c r="W27" s="127"/>
      <c r="X27" s="127"/>
      <c r="Y27" s="127"/>
    </row>
    <row r="28" spans="1:25" ht="21" customHeight="1">
      <c r="A28" s="227" t="s">
        <v>112</v>
      </c>
      <c r="B28" s="135"/>
      <c r="C28" s="230">
        <v>2</v>
      </c>
      <c r="D28" s="231"/>
      <c r="E28" s="231">
        <v>2</v>
      </c>
      <c r="F28" s="231"/>
      <c r="G28" s="231">
        <v>8</v>
      </c>
      <c r="H28" s="231"/>
      <c r="I28" s="231">
        <v>5</v>
      </c>
      <c r="J28" s="231"/>
      <c r="K28" s="232">
        <v>17</v>
      </c>
      <c r="L28" s="127"/>
      <c r="M28" s="228" t="s">
        <v>119</v>
      </c>
      <c r="N28" s="229">
        <v>8</v>
      </c>
      <c r="O28" s="127"/>
      <c r="P28" s="127"/>
      <c r="Q28" s="127"/>
      <c r="R28" s="127"/>
      <c r="S28" s="127"/>
      <c r="T28" s="127"/>
      <c r="U28" s="127"/>
      <c r="V28" s="127"/>
      <c r="W28" s="127"/>
      <c r="X28" s="127"/>
      <c r="Y28" s="127"/>
    </row>
    <row r="29" spans="1:25" ht="21" customHeight="1">
      <c r="A29" s="227" t="s">
        <v>113</v>
      </c>
      <c r="B29" s="135"/>
      <c r="C29" s="230"/>
      <c r="D29" s="231"/>
      <c r="E29" s="231"/>
      <c r="F29" s="231"/>
      <c r="G29" s="231">
        <v>4</v>
      </c>
      <c r="H29" s="231"/>
      <c r="I29" s="231">
        <v>3</v>
      </c>
      <c r="J29" s="231"/>
      <c r="K29" s="232">
        <v>7</v>
      </c>
      <c r="L29" s="127"/>
      <c r="M29" s="228" t="s">
        <v>113</v>
      </c>
      <c r="N29" s="229">
        <v>7</v>
      </c>
      <c r="O29" s="127"/>
      <c r="P29" s="127"/>
      <c r="Q29" s="127"/>
      <c r="R29" s="127"/>
      <c r="S29" s="127"/>
      <c r="T29" s="127"/>
      <c r="U29" s="127"/>
      <c r="V29" s="127"/>
      <c r="W29" s="127"/>
      <c r="X29" s="127"/>
      <c r="Y29" s="127"/>
    </row>
    <row r="30" spans="1:25" ht="21" customHeight="1">
      <c r="A30" s="227" t="s">
        <v>114</v>
      </c>
      <c r="B30" s="135"/>
      <c r="C30" s="230"/>
      <c r="D30" s="231"/>
      <c r="E30" s="231"/>
      <c r="F30" s="231"/>
      <c r="G30" s="231">
        <v>11</v>
      </c>
      <c r="H30" s="231"/>
      <c r="I30" s="231">
        <v>2</v>
      </c>
      <c r="J30" s="231"/>
      <c r="K30" s="232">
        <v>13</v>
      </c>
      <c r="L30" s="127"/>
      <c r="M30" s="228" t="s">
        <v>120</v>
      </c>
      <c r="N30" s="229">
        <v>6</v>
      </c>
      <c r="O30" s="127"/>
      <c r="P30" s="127"/>
      <c r="Q30" s="127"/>
      <c r="R30" s="127"/>
      <c r="S30" s="127"/>
      <c r="T30" s="127"/>
      <c r="U30" s="127"/>
      <c r="V30" s="127"/>
      <c r="W30" s="127"/>
      <c r="X30" s="127"/>
      <c r="Y30" s="127"/>
    </row>
    <row r="31" spans="1:25" ht="21" customHeight="1">
      <c r="A31" s="227" t="s">
        <v>115</v>
      </c>
      <c r="B31" s="135"/>
      <c r="C31" s="230"/>
      <c r="D31" s="231"/>
      <c r="E31" s="231">
        <v>1</v>
      </c>
      <c r="F31" s="231"/>
      <c r="G31" s="231">
        <v>3</v>
      </c>
      <c r="H31" s="231"/>
      <c r="I31" s="231"/>
      <c r="J31" s="231"/>
      <c r="K31" s="232">
        <v>4</v>
      </c>
      <c r="L31" s="127"/>
      <c r="M31" s="228" t="s">
        <v>99</v>
      </c>
      <c r="N31" s="229">
        <v>5</v>
      </c>
      <c r="O31" s="127"/>
      <c r="P31" s="127"/>
      <c r="Q31" s="127"/>
      <c r="R31" s="127"/>
      <c r="S31" s="127"/>
      <c r="T31" s="127"/>
      <c r="U31" s="127"/>
      <c r="V31" s="127"/>
      <c r="W31" s="127"/>
      <c r="X31" s="127"/>
      <c r="Y31" s="127"/>
    </row>
    <row r="32" spans="1:25" ht="21" customHeight="1">
      <c r="A32" s="227" t="s">
        <v>116</v>
      </c>
      <c r="B32" s="135"/>
      <c r="C32" s="230"/>
      <c r="D32" s="231"/>
      <c r="E32" s="231"/>
      <c r="F32" s="231"/>
      <c r="G32" s="231"/>
      <c r="H32" s="231"/>
      <c r="I32" s="231"/>
      <c r="J32" s="231"/>
      <c r="K32" s="232">
        <v>0</v>
      </c>
      <c r="L32" s="127"/>
      <c r="M32" s="228" t="s">
        <v>125</v>
      </c>
      <c r="N32" s="229">
        <v>5</v>
      </c>
      <c r="O32" s="127"/>
      <c r="P32" s="127"/>
      <c r="Q32" s="127"/>
      <c r="R32" s="127"/>
      <c r="S32" s="127"/>
      <c r="T32" s="127"/>
      <c r="U32" s="127"/>
      <c r="V32" s="127"/>
      <c r="W32" s="127"/>
      <c r="X32" s="127"/>
      <c r="Y32" s="127"/>
    </row>
    <row r="33" spans="1:25" ht="21" customHeight="1">
      <c r="A33" s="227" t="s">
        <v>117</v>
      </c>
      <c r="B33" s="135"/>
      <c r="C33" s="230"/>
      <c r="D33" s="231"/>
      <c r="E33" s="231"/>
      <c r="F33" s="231"/>
      <c r="G33" s="231">
        <v>3</v>
      </c>
      <c r="H33" s="231"/>
      <c r="I33" s="231">
        <v>1</v>
      </c>
      <c r="J33" s="231"/>
      <c r="K33" s="232">
        <v>4</v>
      </c>
      <c r="L33" s="127"/>
      <c r="M33" s="228" t="s">
        <v>115</v>
      </c>
      <c r="N33" s="229">
        <v>4</v>
      </c>
      <c r="O33" s="127"/>
      <c r="P33" s="127"/>
      <c r="Q33" s="127"/>
      <c r="R33" s="127"/>
      <c r="S33" s="127"/>
      <c r="T33" s="127"/>
      <c r="U33" s="127"/>
      <c r="V33" s="127"/>
      <c r="W33" s="127"/>
      <c r="X33" s="127"/>
      <c r="Y33" s="127"/>
    </row>
    <row r="34" spans="1:25" ht="21" customHeight="1">
      <c r="A34" s="227" t="s">
        <v>118</v>
      </c>
      <c r="B34" s="135"/>
      <c r="C34" s="230">
        <v>3</v>
      </c>
      <c r="D34" s="231"/>
      <c r="E34" s="231">
        <v>2</v>
      </c>
      <c r="F34" s="231"/>
      <c r="G34" s="231">
        <v>14</v>
      </c>
      <c r="H34" s="231"/>
      <c r="I34" s="231">
        <v>5</v>
      </c>
      <c r="J34" s="231"/>
      <c r="K34" s="232">
        <v>24</v>
      </c>
      <c r="L34" s="127"/>
      <c r="M34" s="228" t="s">
        <v>117</v>
      </c>
      <c r="N34" s="229">
        <v>4</v>
      </c>
      <c r="O34" s="127"/>
      <c r="P34" s="127"/>
      <c r="Q34" s="127"/>
      <c r="R34" s="127"/>
      <c r="S34" s="127"/>
      <c r="T34" s="127"/>
      <c r="U34" s="127"/>
      <c r="V34" s="127"/>
      <c r="W34" s="127"/>
      <c r="X34" s="127"/>
      <c r="Y34" s="127"/>
    </row>
    <row r="35" spans="1:25" ht="21" customHeight="1">
      <c r="A35" s="227" t="s">
        <v>119</v>
      </c>
      <c r="B35" s="135"/>
      <c r="C35" s="230">
        <v>1</v>
      </c>
      <c r="D35" s="231"/>
      <c r="E35" s="231">
        <v>1</v>
      </c>
      <c r="F35" s="231"/>
      <c r="G35" s="231">
        <v>4</v>
      </c>
      <c r="H35" s="231"/>
      <c r="I35" s="231">
        <v>2</v>
      </c>
      <c r="J35" s="231"/>
      <c r="K35" s="232">
        <v>8</v>
      </c>
      <c r="L35" s="127"/>
      <c r="M35" s="228" t="s">
        <v>111</v>
      </c>
      <c r="N35" s="229">
        <v>3</v>
      </c>
      <c r="O35" s="127"/>
      <c r="P35" s="127"/>
      <c r="Q35" s="127"/>
      <c r="R35" s="127"/>
      <c r="S35" s="127"/>
      <c r="T35" s="127"/>
      <c r="U35" s="127"/>
      <c r="V35" s="127"/>
      <c r="W35" s="127"/>
      <c r="X35" s="127"/>
      <c r="Y35" s="127"/>
    </row>
    <row r="36" spans="1:25" ht="21" customHeight="1">
      <c r="A36" s="227" t="s">
        <v>120</v>
      </c>
      <c r="B36" s="135"/>
      <c r="C36" s="230">
        <v>1</v>
      </c>
      <c r="D36" s="231"/>
      <c r="E36" s="231"/>
      <c r="F36" s="231"/>
      <c r="G36" s="231">
        <v>4</v>
      </c>
      <c r="H36" s="231"/>
      <c r="I36" s="231">
        <v>1</v>
      </c>
      <c r="J36" s="231"/>
      <c r="K36" s="232">
        <v>6</v>
      </c>
      <c r="L36" s="127"/>
      <c r="M36" s="228" t="s">
        <v>97</v>
      </c>
      <c r="N36" s="229">
        <v>2</v>
      </c>
      <c r="O36" s="127"/>
      <c r="P36" s="127"/>
      <c r="Q36" s="127"/>
      <c r="R36" s="127"/>
      <c r="S36" s="127"/>
      <c r="T36" s="127"/>
      <c r="U36" s="127"/>
      <c r="V36" s="127"/>
      <c r="W36" s="127"/>
      <c r="X36" s="127"/>
      <c r="Y36" s="127"/>
    </row>
    <row r="37" spans="1:25" ht="21" customHeight="1">
      <c r="A37" s="227" t="s">
        <v>121</v>
      </c>
      <c r="B37" s="135"/>
      <c r="C37" s="230"/>
      <c r="D37" s="231"/>
      <c r="E37" s="231"/>
      <c r="F37" s="231"/>
      <c r="G37" s="231">
        <v>34</v>
      </c>
      <c r="H37" s="231"/>
      <c r="I37" s="231">
        <v>16</v>
      </c>
      <c r="J37" s="231"/>
      <c r="K37" s="232">
        <v>50</v>
      </c>
      <c r="L37" s="127"/>
      <c r="M37" s="228" t="s">
        <v>100</v>
      </c>
      <c r="N37" s="229">
        <v>2</v>
      </c>
      <c r="O37" s="127"/>
      <c r="P37" s="127"/>
      <c r="Q37" s="127"/>
      <c r="R37" s="127"/>
      <c r="S37" s="127"/>
      <c r="T37" s="127"/>
      <c r="U37" s="127"/>
      <c r="V37" s="127"/>
      <c r="W37" s="127"/>
      <c r="X37" s="127"/>
      <c r="Y37" s="127"/>
    </row>
    <row r="38" spans="1:25" ht="21" customHeight="1">
      <c r="A38" s="227" t="s">
        <v>122</v>
      </c>
      <c r="B38" s="135"/>
      <c r="C38" s="230"/>
      <c r="D38" s="231"/>
      <c r="E38" s="231"/>
      <c r="F38" s="231"/>
      <c r="G38" s="231"/>
      <c r="H38" s="231"/>
      <c r="I38" s="231"/>
      <c r="J38" s="231"/>
      <c r="K38" s="232">
        <v>0</v>
      </c>
      <c r="L38" s="127"/>
      <c r="M38" s="228" t="s">
        <v>124</v>
      </c>
      <c r="N38" s="229">
        <v>2</v>
      </c>
      <c r="O38" s="127"/>
      <c r="P38" s="127"/>
      <c r="Q38" s="127"/>
      <c r="R38" s="127"/>
      <c r="S38" s="127"/>
      <c r="T38" s="127"/>
      <c r="U38" s="127"/>
      <c r="V38" s="127"/>
      <c r="W38" s="127"/>
      <c r="X38" s="127"/>
      <c r="Y38" s="127"/>
    </row>
    <row r="39" spans="1:25" ht="21" customHeight="1">
      <c r="A39" s="227" t="s">
        <v>123</v>
      </c>
      <c r="B39" s="135"/>
      <c r="C39" s="230">
        <v>1</v>
      </c>
      <c r="D39" s="231"/>
      <c r="E39" s="231">
        <v>1</v>
      </c>
      <c r="F39" s="231"/>
      <c r="G39" s="231">
        <v>23</v>
      </c>
      <c r="H39" s="231"/>
      <c r="I39" s="231">
        <v>11</v>
      </c>
      <c r="J39" s="231"/>
      <c r="K39" s="232">
        <v>36</v>
      </c>
      <c r="L39" s="127"/>
      <c r="M39" s="228" t="s">
        <v>94</v>
      </c>
      <c r="N39" s="229">
        <v>1</v>
      </c>
      <c r="O39" s="127"/>
      <c r="P39" s="127"/>
      <c r="Q39" s="127"/>
      <c r="R39" s="127"/>
      <c r="S39" s="127"/>
      <c r="T39" s="127"/>
      <c r="U39" s="127"/>
      <c r="V39" s="127"/>
      <c r="W39" s="127"/>
      <c r="X39" s="127"/>
      <c r="Y39" s="127"/>
    </row>
    <row r="40" spans="1:25" ht="21" customHeight="1">
      <c r="A40" s="227" t="s">
        <v>124</v>
      </c>
      <c r="B40" s="135"/>
      <c r="C40" s="230"/>
      <c r="D40" s="231"/>
      <c r="E40" s="231"/>
      <c r="F40" s="231"/>
      <c r="G40" s="231">
        <v>2</v>
      </c>
      <c r="H40" s="231"/>
      <c r="I40" s="231"/>
      <c r="J40" s="231"/>
      <c r="K40" s="232">
        <v>2</v>
      </c>
      <c r="L40" s="127"/>
      <c r="M40" s="228" t="s">
        <v>96</v>
      </c>
      <c r="N40" s="229">
        <v>0</v>
      </c>
      <c r="O40" s="127"/>
      <c r="P40" s="127"/>
      <c r="Q40" s="127"/>
      <c r="R40" s="127"/>
      <c r="S40" s="127"/>
      <c r="T40" s="127"/>
      <c r="U40" s="127"/>
      <c r="V40" s="127"/>
      <c r="W40" s="127"/>
      <c r="X40" s="127"/>
      <c r="Y40" s="127"/>
    </row>
    <row r="41" spans="1:25" ht="21" customHeight="1">
      <c r="A41" s="227" t="s">
        <v>125</v>
      </c>
      <c r="B41" s="135"/>
      <c r="C41" s="230"/>
      <c r="D41" s="231"/>
      <c r="E41" s="231"/>
      <c r="F41" s="231"/>
      <c r="G41" s="231">
        <v>2</v>
      </c>
      <c r="H41" s="231"/>
      <c r="I41" s="231">
        <v>3</v>
      </c>
      <c r="J41" s="231"/>
      <c r="K41" s="232">
        <v>5</v>
      </c>
      <c r="L41" s="127"/>
      <c r="M41" s="228" t="s">
        <v>116</v>
      </c>
      <c r="N41" s="229">
        <v>0</v>
      </c>
      <c r="O41" s="127"/>
      <c r="P41" s="127"/>
      <c r="Q41" s="127"/>
      <c r="R41" s="127"/>
      <c r="S41" s="127"/>
      <c r="T41" s="127"/>
      <c r="U41" s="127"/>
      <c r="V41" s="127"/>
      <c r="W41" s="127"/>
      <c r="X41" s="127"/>
      <c r="Y41" s="127"/>
    </row>
    <row r="42" spans="1:25" ht="21" customHeight="1">
      <c r="A42" s="227" t="s">
        <v>495</v>
      </c>
      <c r="B42" s="135"/>
      <c r="C42" s="230">
        <v>1</v>
      </c>
      <c r="D42" s="231"/>
      <c r="E42" s="231">
        <v>1</v>
      </c>
      <c r="F42" s="231"/>
      <c r="G42" s="231">
        <v>7</v>
      </c>
      <c r="H42" s="231"/>
      <c r="I42" s="231">
        <v>3</v>
      </c>
      <c r="J42" s="231"/>
      <c r="K42" s="232">
        <v>12</v>
      </c>
      <c r="L42" s="127"/>
      <c r="M42" s="228" t="s">
        <v>122</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26</v>
      </c>
      <c r="D44" s="235">
        <v>0</v>
      </c>
      <c r="E44" s="235">
        <v>39</v>
      </c>
      <c r="F44" s="235">
        <v>0</v>
      </c>
      <c r="G44" s="235">
        <v>363</v>
      </c>
      <c r="H44" s="235">
        <v>0</v>
      </c>
      <c r="I44" s="235">
        <v>145</v>
      </c>
      <c r="J44" s="235">
        <v>0</v>
      </c>
      <c r="K44" s="236">
        <v>573</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875DB-8A78-4DB1-BFEF-6091E8CA975D}">
  <sheetPr codeName="Hoja18">
    <pageSetUpPr fitToPage="1"/>
  </sheetPr>
  <dimension ref="A1:Y51"/>
  <sheetViews>
    <sheetView view="pageBreakPreview" zoomScale="55" zoomScaleNormal="100" zoomScaleSheetLayoutView="55" workbookViewId="0">
      <selection activeCell="AB31" sqref="AB31"/>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127</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v>1</v>
      </c>
      <c r="D10" s="231"/>
      <c r="E10" s="231">
        <v>3</v>
      </c>
      <c r="F10" s="231"/>
      <c r="G10" s="231">
        <v>1</v>
      </c>
      <c r="H10" s="231"/>
      <c r="I10" s="231">
        <v>1</v>
      </c>
      <c r="J10" s="231"/>
      <c r="K10" s="232">
        <v>6</v>
      </c>
      <c r="L10" s="127"/>
      <c r="M10" s="228" t="s">
        <v>108</v>
      </c>
      <c r="N10" s="229">
        <v>282</v>
      </c>
      <c r="O10" s="127"/>
      <c r="P10" s="127"/>
      <c r="Q10" s="127"/>
      <c r="R10" s="127"/>
      <c r="S10" s="127"/>
      <c r="T10" s="127"/>
      <c r="U10" s="127"/>
      <c r="V10" s="127"/>
      <c r="W10" s="127"/>
      <c r="X10" s="127"/>
      <c r="Y10" s="127"/>
    </row>
    <row r="11" spans="1:25" ht="21" customHeight="1">
      <c r="A11" s="227" t="s">
        <v>95</v>
      </c>
      <c r="B11" s="135"/>
      <c r="C11" s="230">
        <v>6</v>
      </c>
      <c r="D11" s="231"/>
      <c r="E11" s="231">
        <v>21</v>
      </c>
      <c r="F11" s="231"/>
      <c r="G11" s="231">
        <v>4</v>
      </c>
      <c r="H11" s="231"/>
      <c r="I11" s="231">
        <v>9</v>
      </c>
      <c r="J11" s="231"/>
      <c r="K11" s="232">
        <v>40</v>
      </c>
      <c r="L11" s="127"/>
      <c r="M11" s="228" t="s">
        <v>121</v>
      </c>
      <c r="N11" s="229">
        <v>153</v>
      </c>
      <c r="O11" s="127"/>
      <c r="P11" s="127"/>
      <c r="Q11" s="127"/>
      <c r="R11" s="127"/>
      <c r="S11" s="127"/>
      <c r="T11" s="127"/>
      <c r="U11" s="127"/>
      <c r="V11" s="127"/>
      <c r="W11" s="127"/>
      <c r="X11" s="127"/>
      <c r="Y11" s="127"/>
    </row>
    <row r="12" spans="1:25" ht="21" customHeight="1">
      <c r="A12" s="227" t="s">
        <v>96</v>
      </c>
      <c r="B12" s="135"/>
      <c r="C12" s="230">
        <v>1</v>
      </c>
      <c r="D12" s="231"/>
      <c r="E12" s="231"/>
      <c r="F12" s="231"/>
      <c r="G12" s="231"/>
      <c r="H12" s="231"/>
      <c r="I12" s="231">
        <v>2</v>
      </c>
      <c r="J12" s="231"/>
      <c r="K12" s="232">
        <v>3</v>
      </c>
      <c r="L12" s="127"/>
      <c r="M12" s="228" t="s">
        <v>111</v>
      </c>
      <c r="N12" s="229">
        <v>136</v>
      </c>
      <c r="O12" s="127"/>
      <c r="P12" s="127"/>
      <c r="Q12" s="127"/>
      <c r="R12" s="127"/>
      <c r="S12" s="127"/>
      <c r="T12" s="127"/>
      <c r="U12" s="127"/>
      <c r="V12" s="127"/>
      <c r="W12" s="127"/>
      <c r="X12" s="127"/>
      <c r="Y12" s="127"/>
    </row>
    <row r="13" spans="1:25" ht="21" customHeight="1">
      <c r="A13" s="227" t="s">
        <v>97</v>
      </c>
      <c r="B13" s="135"/>
      <c r="C13" s="230"/>
      <c r="D13" s="231"/>
      <c r="E13" s="231"/>
      <c r="F13" s="231"/>
      <c r="G13" s="231">
        <v>1</v>
      </c>
      <c r="H13" s="231"/>
      <c r="I13" s="231">
        <v>1</v>
      </c>
      <c r="J13" s="231"/>
      <c r="K13" s="232">
        <v>2</v>
      </c>
      <c r="L13" s="127"/>
      <c r="M13" s="228" t="s">
        <v>102</v>
      </c>
      <c r="N13" s="229">
        <v>122</v>
      </c>
      <c r="O13" s="127"/>
      <c r="P13" s="127"/>
      <c r="Q13" s="127"/>
      <c r="R13" s="127"/>
      <c r="S13" s="127"/>
      <c r="T13" s="127"/>
      <c r="U13" s="127"/>
      <c r="V13" s="127"/>
      <c r="W13" s="127"/>
      <c r="X13" s="127"/>
      <c r="Y13" s="127"/>
    </row>
    <row r="14" spans="1:25" ht="21" customHeight="1">
      <c r="A14" s="227" t="s">
        <v>100</v>
      </c>
      <c r="B14" s="135"/>
      <c r="C14" s="230">
        <v>2</v>
      </c>
      <c r="D14" s="231"/>
      <c r="E14" s="231">
        <v>23</v>
      </c>
      <c r="F14" s="231"/>
      <c r="G14" s="231">
        <v>3</v>
      </c>
      <c r="H14" s="231"/>
      <c r="I14" s="231">
        <v>3</v>
      </c>
      <c r="J14" s="231"/>
      <c r="K14" s="232">
        <v>31</v>
      </c>
      <c r="L14" s="127"/>
      <c r="M14" s="228" t="s">
        <v>104</v>
      </c>
      <c r="N14" s="229">
        <v>109</v>
      </c>
      <c r="O14" s="127"/>
      <c r="P14" s="127"/>
      <c r="Q14" s="127"/>
      <c r="R14" s="127"/>
      <c r="S14" s="127"/>
      <c r="T14" s="127"/>
      <c r="U14" s="127"/>
      <c r="V14" s="127"/>
      <c r="W14" s="127"/>
      <c r="X14" s="127"/>
      <c r="Y14" s="127"/>
    </row>
    <row r="15" spans="1:25" ht="21" customHeight="1">
      <c r="A15" s="227" t="s">
        <v>101</v>
      </c>
      <c r="B15" s="135"/>
      <c r="C15" s="230"/>
      <c r="D15" s="231"/>
      <c r="E15" s="231">
        <v>1</v>
      </c>
      <c r="F15" s="231"/>
      <c r="G15" s="231">
        <v>4</v>
      </c>
      <c r="H15" s="231"/>
      <c r="I15" s="231">
        <v>8</v>
      </c>
      <c r="J15" s="231"/>
      <c r="K15" s="232">
        <v>13</v>
      </c>
      <c r="L15" s="127"/>
      <c r="M15" s="228" t="s">
        <v>105</v>
      </c>
      <c r="N15" s="229">
        <v>96</v>
      </c>
      <c r="O15" s="127"/>
      <c r="P15" s="127"/>
      <c r="Q15" s="127"/>
      <c r="R15" s="127"/>
      <c r="S15" s="127"/>
      <c r="T15" s="127"/>
      <c r="U15" s="127"/>
      <c r="V15" s="127"/>
      <c r="W15" s="127"/>
      <c r="X15" s="127"/>
      <c r="Y15" s="127"/>
    </row>
    <row r="16" spans="1:25" ht="21" customHeight="1">
      <c r="A16" s="227" t="s">
        <v>102</v>
      </c>
      <c r="B16" s="135"/>
      <c r="C16" s="230">
        <v>6</v>
      </c>
      <c r="D16" s="231"/>
      <c r="E16" s="231">
        <v>36</v>
      </c>
      <c r="F16" s="231"/>
      <c r="G16" s="231">
        <v>49</v>
      </c>
      <c r="H16" s="231"/>
      <c r="I16" s="231">
        <v>31</v>
      </c>
      <c r="J16" s="231"/>
      <c r="K16" s="232">
        <v>122</v>
      </c>
      <c r="L16" s="127"/>
      <c r="M16" s="228" t="s">
        <v>98</v>
      </c>
      <c r="N16" s="229">
        <v>86</v>
      </c>
      <c r="O16" s="127"/>
      <c r="P16" s="127"/>
      <c r="Q16" s="127"/>
      <c r="R16" s="127"/>
      <c r="S16" s="127"/>
      <c r="T16" s="127"/>
      <c r="U16" s="127"/>
      <c r="V16" s="127"/>
      <c r="W16" s="127"/>
      <c r="X16" s="127"/>
      <c r="Y16" s="127"/>
    </row>
    <row r="17" spans="1:25" ht="21" customHeight="1">
      <c r="A17" s="227" t="s">
        <v>98</v>
      </c>
      <c r="B17" s="135"/>
      <c r="C17" s="230">
        <v>1</v>
      </c>
      <c r="D17" s="231"/>
      <c r="E17" s="231">
        <v>65</v>
      </c>
      <c r="F17" s="231"/>
      <c r="G17" s="231">
        <v>9</v>
      </c>
      <c r="H17" s="231"/>
      <c r="I17" s="231">
        <v>11</v>
      </c>
      <c r="J17" s="231"/>
      <c r="K17" s="232">
        <v>86</v>
      </c>
      <c r="L17" s="127"/>
      <c r="M17" s="228" t="s">
        <v>119</v>
      </c>
      <c r="N17" s="229">
        <v>78</v>
      </c>
      <c r="O17" s="127"/>
      <c r="P17" s="127"/>
      <c r="Q17" s="127"/>
      <c r="R17" s="127"/>
      <c r="S17" s="127"/>
      <c r="T17" s="127"/>
      <c r="U17" s="127"/>
      <c r="V17" s="127"/>
      <c r="W17" s="127"/>
      <c r="X17" s="127"/>
      <c r="Y17" s="127"/>
    </row>
    <row r="18" spans="1:25" ht="21" customHeight="1">
      <c r="A18" s="227" t="s">
        <v>99</v>
      </c>
      <c r="B18" s="135"/>
      <c r="C18" s="230">
        <v>1</v>
      </c>
      <c r="D18" s="231"/>
      <c r="E18" s="231">
        <v>3</v>
      </c>
      <c r="F18" s="231"/>
      <c r="G18" s="231">
        <v>3</v>
      </c>
      <c r="H18" s="231"/>
      <c r="I18" s="231">
        <v>2</v>
      </c>
      <c r="J18" s="231"/>
      <c r="K18" s="232">
        <v>9</v>
      </c>
      <c r="L18" s="127"/>
      <c r="M18" s="228" t="s">
        <v>109</v>
      </c>
      <c r="N18" s="229">
        <v>64</v>
      </c>
      <c r="O18" s="127"/>
      <c r="P18" s="127"/>
      <c r="Q18" s="127"/>
      <c r="R18" s="127"/>
      <c r="S18" s="127"/>
      <c r="T18" s="127"/>
      <c r="U18" s="127"/>
      <c r="V18" s="127"/>
      <c r="W18" s="127"/>
      <c r="X18" s="127"/>
      <c r="Y18" s="127"/>
    </row>
    <row r="19" spans="1:25" ht="21" customHeight="1">
      <c r="A19" s="227" t="s">
        <v>103</v>
      </c>
      <c r="B19" s="135"/>
      <c r="C19" s="230">
        <v>2</v>
      </c>
      <c r="D19" s="231"/>
      <c r="E19" s="231">
        <v>8</v>
      </c>
      <c r="F19" s="231"/>
      <c r="G19" s="231">
        <v>2</v>
      </c>
      <c r="H19" s="231"/>
      <c r="I19" s="231">
        <v>6</v>
      </c>
      <c r="J19" s="231"/>
      <c r="K19" s="232">
        <v>18</v>
      </c>
      <c r="L19" s="127"/>
      <c r="M19" s="228" t="s">
        <v>123</v>
      </c>
      <c r="N19" s="229">
        <v>60</v>
      </c>
      <c r="O19" s="127"/>
      <c r="P19" s="127"/>
      <c r="Q19" s="127"/>
      <c r="R19" s="127"/>
      <c r="S19" s="127"/>
      <c r="T19" s="127"/>
      <c r="U19" s="127"/>
      <c r="V19" s="127"/>
      <c r="W19" s="127"/>
      <c r="X19" s="127"/>
      <c r="Y19" s="127"/>
    </row>
    <row r="20" spans="1:25" ht="21" customHeight="1">
      <c r="A20" s="227" t="s">
        <v>108</v>
      </c>
      <c r="B20" s="135"/>
      <c r="C20" s="230">
        <v>36</v>
      </c>
      <c r="D20" s="231"/>
      <c r="E20" s="231">
        <v>177</v>
      </c>
      <c r="F20" s="231"/>
      <c r="G20" s="231">
        <v>28</v>
      </c>
      <c r="H20" s="231"/>
      <c r="I20" s="231">
        <v>41</v>
      </c>
      <c r="J20" s="231"/>
      <c r="K20" s="232">
        <v>282</v>
      </c>
      <c r="L20" s="127"/>
      <c r="M20" s="228" t="s">
        <v>114</v>
      </c>
      <c r="N20" s="229">
        <v>58</v>
      </c>
      <c r="O20" s="127"/>
      <c r="P20" s="127"/>
      <c r="Q20" s="127"/>
      <c r="R20" s="127"/>
      <c r="S20" s="127"/>
      <c r="T20" s="127"/>
      <c r="U20" s="127"/>
      <c r="V20" s="127"/>
      <c r="W20" s="127"/>
      <c r="X20" s="127"/>
      <c r="Y20" s="127"/>
    </row>
    <row r="21" spans="1:25" ht="21" customHeight="1">
      <c r="A21" s="227" t="s">
        <v>104</v>
      </c>
      <c r="B21" s="135"/>
      <c r="C21" s="230">
        <v>11</v>
      </c>
      <c r="D21" s="231"/>
      <c r="E21" s="231">
        <v>89</v>
      </c>
      <c r="F21" s="231"/>
      <c r="G21" s="231">
        <v>3</v>
      </c>
      <c r="H21" s="231"/>
      <c r="I21" s="231">
        <v>6</v>
      </c>
      <c r="J21" s="231"/>
      <c r="K21" s="232">
        <v>109</v>
      </c>
      <c r="L21" s="127"/>
      <c r="M21" s="228" t="s">
        <v>112</v>
      </c>
      <c r="N21" s="229">
        <v>56</v>
      </c>
      <c r="O21" s="127"/>
      <c r="P21" s="127"/>
      <c r="Q21" s="127"/>
      <c r="R21" s="127"/>
      <c r="S21" s="127"/>
      <c r="T21" s="127"/>
      <c r="U21" s="127"/>
      <c r="V21" s="127"/>
      <c r="W21" s="127"/>
      <c r="X21" s="127"/>
      <c r="Y21" s="127"/>
    </row>
    <row r="22" spans="1:25" ht="21" customHeight="1">
      <c r="A22" s="227" t="s">
        <v>105</v>
      </c>
      <c r="B22" s="135"/>
      <c r="C22" s="230">
        <v>22</v>
      </c>
      <c r="D22" s="231"/>
      <c r="E22" s="231">
        <v>18</v>
      </c>
      <c r="F22" s="231"/>
      <c r="G22" s="231">
        <v>29</v>
      </c>
      <c r="H22" s="231"/>
      <c r="I22" s="231">
        <v>27</v>
      </c>
      <c r="J22" s="231"/>
      <c r="K22" s="232">
        <v>96</v>
      </c>
      <c r="L22" s="127"/>
      <c r="M22" s="228" t="s">
        <v>107</v>
      </c>
      <c r="N22" s="229">
        <v>48</v>
      </c>
      <c r="O22" s="127"/>
      <c r="P22" s="127"/>
      <c r="Q22" s="127"/>
      <c r="R22" s="127"/>
      <c r="S22" s="127"/>
      <c r="T22" s="127"/>
      <c r="U22" s="127"/>
      <c r="V22" s="127"/>
      <c r="W22" s="127"/>
      <c r="X22" s="127"/>
      <c r="Y22" s="127"/>
    </row>
    <row r="23" spans="1:25" ht="21" customHeight="1">
      <c r="A23" s="227" t="s">
        <v>106</v>
      </c>
      <c r="B23" s="135"/>
      <c r="C23" s="230">
        <v>6</v>
      </c>
      <c r="D23" s="231"/>
      <c r="E23" s="231">
        <v>19</v>
      </c>
      <c r="F23" s="231"/>
      <c r="G23" s="231">
        <v>4</v>
      </c>
      <c r="H23" s="231"/>
      <c r="I23" s="231">
        <v>3</v>
      </c>
      <c r="J23" s="231"/>
      <c r="K23" s="232">
        <v>32</v>
      </c>
      <c r="L23" s="127"/>
      <c r="M23" s="228" t="s">
        <v>118</v>
      </c>
      <c r="N23" s="229">
        <v>46</v>
      </c>
      <c r="O23" s="127"/>
      <c r="P23" s="127"/>
      <c r="Q23" s="127"/>
      <c r="R23" s="127"/>
      <c r="S23" s="127"/>
      <c r="T23" s="127"/>
      <c r="U23" s="127"/>
      <c r="V23" s="127"/>
      <c r="W23" s="127"/>
      <c r="X23" s="127"/>
      <c r="Y23" s="127"/>
    </row>
    <row r="24" spans="1:25" ht="21" customHeight="1">
      <c r="A24" s="227" t="s">
        <v>107</v>
      </c>
      <c r="B24" s="135"/>
      <c r="C24" s="230">
        <v>4</v>
      </c>
      <c r="D24" s="231"/>
      <c r="E24" s="231">
        <v>5</v>
      </c>
      <c r="F24" s="231"/>
      <c r="G24" s="231">
        <v>14</v>
      </c>
      <c r="H24" s="231"/>
      <c r="I24" s="231">
        <v>25</v>
      </c>
      <c r="J24" s="231"/>
      <c r="K24" s="232">
        <v>48</v>
      </c>
      <c r="L24" s="127"/>
      <c r="M24" s="228" t="s">
        <v>95</v>
      </c>
      <c r="N24" s="229">
        <v>40</v>
      </c>
      <c r="O24" s="127"/>
      <c r="P24" s="127"/>
      <c r="Q24" s="127"/>
      <c r="R24" s="127"/>
      <c r="S24" s="127"/>
      <c r="T24" s="127"/>
      <c r="U24" s="127"/>
      <c r="V24" s="127"/>
      <c r="W24" s="127"/>
      <c r="X24" s="127"/>
      <c r="Y24" s="127"/>
    </row>
    <row r="25" spans="1:25" ht="21" customHeight="1">
      <c r="A25" s="227" t="s">
        <v>109</v>
      </c>
      <c r="B25" s="135"/>
      <c r="C25" s="230">
        <v>10</v>
      </c>
      <c r="D25" s="231"/>
      <c r="E25" s="231">
        <v>14</v>
      </c>
      <c r="F25" s="231"/>
      <c r="G25" s="231">
        <v>14</v>
      </c>
      <c r="H25" s="231"/>
      <c r="I25" s="231">
        <v>26</v>
      </c>
      <c r="J25" s="231"/>
      <c r="K25" s="232">
        <v>64</v>
      </c>
      <c r="L25" s="127"/>
      <c r="M25" s="228" t="s">
        <v>106</v>
      </c>
      <c r="N25" s="229">
        <v>32</v>
      </c>
      <c r="O25" s="127"/>
      <c r="P25" s="127"/>
      <c r="Q25" s="127"/>
      <c r="R25" s="127"/>
      <c r="S25" s="127"/>
      <c r="T25" s="127"/>
      <c r="U25" s="127"/>
      <c r="V25" s="127"/>
      <c r="W25" s="127"/>
      <c r="X25" s="127"/>
      <c r="Y25" s="127"/>
    </row>
    <row r="26" spans="1:25" ht="21" customHeight="1">
      <c r="A26" s="227" t="s">
        <v>110</v>
      </c>
      <c r="B26" s="135"/>
      <c r="C26" s="230">
        <v>3</v>
      </c>
      <c r="D26" s="231"/>
      <c r="E26" s="231">
        <v>4</v>
      </c>
      <c r="F26" s="231"/>
      <c r="G26" s="231">
        <v>6</v>
      </c>
      <c r="H26" s="231"/>
      <c r="I26" s="231">
        <v>12</v>
      </c>
      <c r="J26" s="231"/>
      <c r="K26" s="232">
        <v>25</v>
      </c>
      <c r="L26" s="127"/>
      <c r="M26" s="228" t="s">
        <v>100</v>
      </c>
      <c r="N26" s="229">
        <v>31</v>
      </c>
      <c r="O26" s="127"/>
      <c r="P26" s="127"/>
      <c r="Q26" s="127"/>
      <c r="R26" s="127"/>
      <c r="S26" s="127"/>
      <c r="T26" s="127"/>
      <c r="U26" s="127"/>
      <c r="V26" s="127"/>
      <c r="W26" s="127"/>
      <c r="X26" s="127"/>
      <c r="Y26" s="127"/>
    </row>
    <row r="27" spans="1:25" ht="21" customHeight="1">
      <c r="A27" s="227" t="s">
        <v>111</v>
      </c>
      <c r="B27" s="135"/>
      <c r="C27" s="230">
        <v>24</v>
      </c>
      <c r="D27" s="231"/>
      <c r="E27" s="231">
        <v>41</v>
      </c>
      <c r="F27" s="231"/>
      <c r="G27" s="231">
        <v>30</v>
      </c>
      <c r="H27" s="231"/>
      <c r="I27" s="231">
        <v>41</v>
      </c>
      <c r="J27" s="231"/>
      <c r="K27" s="232">
        <v>136</v>
      </c>
      <c r="L27" s="127"/>
      <c r="M27" s="228" t="s">
        <v>495</v>
      </c>
      <c r="N27" s="229">
        <v>30</v>
      </c>
      <c r="O27" s="127"/>
      <c r="P27" s="127"/>
      <c r="Q27" s="127"/>
      <c r="R27" s="127"/>
      <c r="S27" s="127"/>
      <c r="T27" s="127"/>
      <c r="U27" s="127"/>
      <c r="V27" s="127"/>
      <c r="W27" s="127"/>
      <c r="X27" s="127"/>
      <c r="Y27" s="127"/>
    </row>
    <row r="28" spans="1:25" ht="21" customHeight="1">
      <c r="A28" s="227" t="s">
        <v>112</v>
      </c>
      <c r="B28" s="135"/>
      <c r="C28" s="230">
        <v>16</v>
      </c>
      <c r="D28" s="231"/>
      <c r="E28" s="231">
        <v>30</v>
      </c>
      <c r="F28" s="231"/>
      <c r="G28" s="231">
        <v>3</v>
      </c>
      <c r="H28" s="231"/>
      <c r="I28" s="231">
        <v>7</v>
      </c>
      <c r="J28" s="231"/>
      <c r="K28" s="232">
        <v>56</v>
      </c>
      <c r="L28" s="127"/>
      <c r="M28" s="228" t="s">
        <v>110</v>
      </c>
      <c r="N28" s="229">
        <v>25</v>
      </c>
      <c r="O28" s="127"/>
      <c r="P28" s="127"/>
      <c r="Q28" s="127"/>
      <c r="R28" s="127"/>
      <c r="S28" s="127"/>
      <c r="T28" s="127"/>
      <c r="U28" s="127"/>
      <c r="V28" s="127"/>
      <c r="W28" s="127"/>
      <c r="X28" s="127"/>
      <c r="Y28" s="127"/>
    </row>
    <row r="29" spans="1:25" ht="21" customHeight="1">
      <c r="A29" s="227" t="s">
        <v>113</v>
      </c>
      <c r="B29" s="135"/>
      <c r="C29" s="230">
        <v>1</v>
      </c>
      <c r="D29" s="231"/>
      <c r="E29" s="231">
        <v>1</v>
      </c>
      <c r="F29" s="231"/>
      <c r="G29" s="231">
        <v>2</v>
      </c>
      <c r="H29" s="231"/>
      <c r="I29" s="231">
        <v>5</v>
      </c>
      <c r="J29" s="231"/>
      <c r="K29" s="232">
        <v>9</v>
      </c>
      <c r="L29" s="127"/>
      <c r="M29" s="228" t="s">
        <v>125</v>
      </c>
      <c r="N29" s="229">
        <v>20</v>
      </c>
      <c r="O29" s="127"/>
      <c r="P29" s="127"/>
      <c r="Q29" s="127"/>
      <c r="R29" s="127"/>
      <c r="S29" s="127"/>
      <c r="T29" s="127"/>
      <c r="U29" s="127"/>
      <c r="V29" s="127"/>
      <c r="W29" s="127"/>
      <c r="X29" s="127"/>
      <c r="Y29" s="127"/>
    </row>
    <row r="30" spans="1:25" ht="21" customHeight="1">
      <c r="A30" s="227" t="s">
        <v>114</v>
      </c>
      <c r="B30" s="135"/>
      <c r="C30" s="230">
        <v>11</v>
      </c>
      <c r="D30" s="231"/>
      <c r="E30" s="231">
        <v>32</v>
      </c>
      <c r="F30" s="231"/>
      <c r="G30" s="231">
        <v>4</v>
      </c>
      <c r="H30" s="231"/>
      <c r="I30" s="231">
        <v>11</v>
      </c>
      <c r="J30" s="231"/>
      <c r="K30" s="232">
        <v>58</v>
      </c>
      <c r="L30" s="127"/>
      <c r="M30" s="228" t="s">
        <v>103</v>
      </c>
      <c r="N30" s="229">
        <v>18</v>
      </c>
      <c r="O30" s="127"/>
      <c r="P30" s="127"/>
      <c r="Q30" s="127"/>
      <c r="R30" s="127"/>
      <c r="S30" s="127"/>
      <c r="T30" s="127"/>
      <c r="U30" s="127"/>
      <c r="V30" s="127"/>
      <c r="W30" s="127"/>
      <c r="X30" s="127"/>
      <c r="Y30" s="127"/>
    </row>
    <row r="31" spans="1:25" ht="21" customHeight="1">
      <c r="A31" s="227" t="s">
        <v>115</v>
      </c>
      <c r="B31" s="135"/>
      <c r="C31" s="230"/>
      <c r="D31" s="231"/>
      <c r="E31" s="231">
        <v>1</v>
      </c>
      <c r="F31" s="231"/>
      <c r="G31" s="231"/>
      <c r="H31" s="231"/>
      <c r="I31" s="231"/>
      <c r="J31" s="231"/>
      <c r="K31" s="232">
        <v>1</v>
      </c>
      <c r="L31" s="127"/>
      <c r="M31" s="228" t="s">
        <v>120</v>
      </c>
      <c r="N31" s="229">
        <v>18</v>
      </c>
      <c r="O31" s="127"/>
      <c r="P31" s="127"/>
      <c r="Q31" s="127"/>
      <c r="R31" s="127"/>
      <c r="S31" s="127"/>
      <c r="T31" s="127"/>
      <c r="U31" s="127"/>
      <c r="V31" s="127"/>
      <c r="W31" s="127"/>
      <c r="X31" s="127"/>
      <c r="Y31" s="127"/>
    </row>
    <row r="32" spans="1:25" ht="21" customHeight="1">
      <c r="A32" s="227" t="s">
        <v>116</v>
      </c>
      <c r="B32" s="135"/>
      <c r="C32" s="230">
        <v>7</v>
      </c>
      <c r="D32" s="231"/>
      <c r="E32" s="231">
        <v>9</v>
      </c>
      <c r="F32" s="231"/>
      <c r="G32" s="231"/>
      <c r="H32" s="231"/>
      <c r="I32" s="231"/>
      <c r="J32" s="231"/>
      <c r="K32" s="232">
        <v>16</v>
      </c>
      <c r="L32" s="127"/>
      <c r="M32" s="228" t="s">
        <v>117</v>
      </c>
      <c r="N32" s="229">
        <v>17</v>
      </c>
      <c r="O32" s="127"/>
      <c r="P32" s="127"/>
      <c r="Q32" s="127"/>
      <c r="R32" s="127"/>
      <c r="S32" s="127"/>
      <c r="T32" s="127"/>
      <c r="U32" s="127"/>
      <c r="V32" s="127"/>
      <c r="W32" s="127"/>
      <c r="X32" s="127"/>
      <c r="Y32" s="127"/>
    </row>
    <row r="33" spans="1:25" ht="21" customHeight="1">
      <c r="A33" s="227" t="s">
        <v>117</v>
      </c>
      <c r="B33" s="135"/>
      <c r="C33" s="230">
        <v>1</v>
      </c>
      <c r="D33" s="231"/>
      <c r="E33" s="231">
        <v>2</v>
      </c>
      <c r="F33" s="231"/>
      <c r="G33" s="231">
        <v>2</v>
      </c>
      <c r="H33" s="231"/>
      <c r="I33" s="231">
        <v>12</v>
      </c>
      <c r="J33" s="231"/>
      <c r="K33" s="232">
        <v>17</v>
      </c>
      <c r="L33" s="127"/>
      <c r="M33" s="228" t="s">
        <v>116</v>
      </c>
      <c r="N33" s="229">
        <v>16</v>
      </c>
      <c r="O33" s="127"/>
      <c r="P33" s="127"/>
      <c r="Q33" s="127"/>
      <c r="R33" s="127"/>
      <c r="S33" s="127"/>
      <c r="T33" s="127"/>
      <c r="U33" s="127"/>
      <c r="V33" s="127"/>
      <c r="W33" s="127"/>
      <c r="X33" s="127"/>
      <c r="Y33" s="127"/>
    </row>
    <row r="34" spans="1:25" ht="21" customHeight="1">
      <c r="A34" s="227" t="s">
        <v>118</v>
      </c>
      <c r="B34" s="135"/>
      <c r="C34" s="230">
        <v>5</v>
      </c>
      <c r="D34" s="231"/>
      <c r="E34" s="231">
        <v>5</v>
      </c>
      <c r="F34" s="231"/>
      <c r="G34" s="231">
        <v>11</v>
      </c>
      <c r="H34" s="231"/>
      <c r="I34" s="231">
        <v>25</v>
      </c>
      <c r="J34" s="231"/>
      <c r="K34" s="232">
        <v>46</v>
      </c>
      <c r="L34" s="127"/>
      <c r="M34" s="228" t="s">
        <v>101</v>
      </c>
      <c r="N34" s="229">
        <v>13</v>
      </c>
      <c r="O34" s="127"/>
      <c r="P34" s="127"/>
      <c r="Q34" s="127"/>
      <c r="R34" s="127"/>
      <c r="S34" s="127"/>
      <c r="T34" s="127"/>
      <c r="U34" s="127"/>
      <c r="V34" s="127"/>
      <c r="W34" s="127"/>
      <c r="X34" s="127"/>
      <c r="Y34" s="127"/>
    </row>
    <row r="35" spans="1:25" ht="21" customHeight="1">
      <c r="A35" s="227" t="s">
        <v>119</v>
      </c>
      <c r="B35" s="135"/>
      <c r="C35" s="230">
        <v>12</v>
      </c>
      <c r="D35" s="231"/>
      <c r="E35" s="231">
        <v>58</v>
      </c>
      <c r="F35" s="231"/>
      <c r="G35" s="231"/>
      <c r="H35" s="231"/>
      <c r="I35" s="231">
        <v>8</v>
      </c>
      <c r="J35" s="231"/>
      <c r="K35" s="232">
        <v>78</v>
      </c>
      <c r="L35" s="127"/>
      <c r="M35" s="228" t="s">
        <v>99</v>
      </c>
      <c r="N35" s="229">
        <v>9</v>
      </c>
      <c r="O35" s="127"/>
      <c r="P35" s="127"/>
      <c r="Q35" s="127"/>
      <c r="R35" s="127"/>
      <c r="S35" s="127"/>
      <c r="T35" s="127"/>
      <c r="U35" s="127"/>
      <c r="V35" s="127"/>
      <c r="W35" s="127"/>
      <c r="X35" s="127"/>
      <c r="Y35" s="127"/>
    </row>
    <row r="36" spans="1:25" ht="21" customHeight="1">
      <c r="A36" s="227" t="s">
        <v>120</v>
      </c>
      <c r="B36" s="135"/>
      <c r="C36" s="230">
        <v>1</v>
      </c>
      <c r="D36" s="231"/>
      <c r="E36" s="231">
        <v>1</v>
      </c>
      <c r="F36" s="231"/>
      <c r="G36" s="231">
        <v>10</v>
      </c>
      <c r="H36" s="231"/>
      <c r="I36" s="231">
        <v>6</v>
      </c>
      <c r="J36" s="231"/>
      <c r="K36" s="232">
        <v>18</v>
      </c>
      <c r="L36" s="127"/>
      <c r="M36" s="228" t="s">
        <v>113</v>
      </c>
      <c r="N36" s="229">
        <v>9</v>
      </c>
      <c r="O36" s="127"/>
      <c r="P36" s="127"/>
      <c r="Q36" s="127"/>
      <c r="R36" s="127"/>
      <c r="S36" s="127"/>
      <c r="T36" s="127"/>
      <c r="U36" s="127"/>
      <c r="V36" s="127"/>
      <c r="W36" s="127"/>
      <c r="X36" s="127"/>
      <c r="Y36" s="127"/>
    </row>
    <row r="37" spans="1:25" ht="21" customHeight="1">
      <c r="A37" s="227" t="s">
        <v>121</v>
      </c>
      <c r="B37" s="135"/>
      <c r="C37" s="230">
        <v>31</v>
      </c>
      <c r="D37" s="231"/>
      <c r="E37" s="231">
        <v>14</v>
      </c>
      <c r="F37" s="231"/>
      <c r="G37" s="231">
        <v>62</v>
      </c>
      <c r="H37" s="231"/>
      <c r="I37" s="231">
        <v>46</v>
      </c>
      <c r="J37" s="231"/>
      <c r="K37" s="232">
        <v>153</v>
      </c>
      <c r="L37" s="127"/>
      <c r="M37" s="228" t="s">
        <v>122</v>
      </c>
      <c r="N37" s="229">
        <v>7</v>
      </c>
      <c r="O37" s="127"/>
      <c r="P37" s="127"/>
      <c r="Q37" s="127"/>
      <c r="R37" s="127"/>
      <c r="S37" s="127"/>
      <c r="T37" s="127"/>
      <c r="U37" s="127"/>
      <c r="V37" s="127"/>
      <c r="W37" s="127"/>
      <c r="X37" s="127"/>
      <c r="Y37" s="127"/>
    </row>
    <row r="38" spans="1:25" ht="21" customHeight="1">
      <c r="A38" s="227" t="s">
        <v>122</v>
      </c>
      <c r="B38" s="135"/>
      <c r="C38" s="230"/>
      <c r="D38" s="231"/>
      <c r="E38" s="231">
        <v>1</v>
      </c>
      <c r="F38" s="231"/>
      <c r="G38" s="231">
        <v>5</v>
      </c>
      <c r="H38" s="231"/>
      <c r="I38" s="231">
        <v>1</v>
      </c>
      <c r="J38" s="231"/>
      <c r="K38" s="232">
        <v>7</v>
      </c>
      <c r="L38" s="127"/>
      <c r="M38" s="228" t="s">
        <v>94</v>
      </c>
      <c r="N38" s="229">
        <v>6</v>
      </c>
      <c r="O38" s="127"/>
      <c r="P38" s="127"/>
      <c r="Q38" s="127"/>
      <c r="R38" s="127"/>
      <c r="S38" s="127"/>
      <c r="T38" s="127"/>
      <c r="U38" s="127"/>
      <c r="V38" s="127"/>
      <c r="W38" s="127"/>
      <c r="X38" s="127"/>
      <c r="Y38" s="127"/>
    </row>
    <row r="39" spans="1:25" ht="21" customHeight="1">
      <c r="A39" s="227" t="s">
        <v>123</v>
      </c>
      <c r="B39" s="135"/>
      <c r="C39" s="230">
        <v>16</v>
      </c>
      <c r="D39" s="231"/>
      <c r="E39" s="231">
        <v>3</v>
      </c>
      <c r="F39" s="231"/>
      <c r="G39" s="231">
        <v>18</v>
      </c>
      <c r="H39" s="231"/>
      <c r="I39" s="231">
        <v>23</v>
      </c>
      <c r="J39" s="231"/>
      <c r="K39" s="232">
        <v>60</v>
      </c>
      <c r="L39" s="127"/>
      <c r="M39" s="228" t="s">
        <v>96</v>
      </c>
      <c r="N39" s="229">
        <v>3</v>
      </c>
      <c r="O39" s="127"/>
      <c r="P39" s="127"/>
      <c r="Q39" s="127"/>
      <c r="R39" s="127"/>
      <c r="S39" s="127"/>
      <c r="T39" s="127"/>
      <c r="U39" s="127"/>
      <c r="V39" s="127"/>
      <c r="W39" s="127"/>
      <c r="X39" s="127"/>
      <c r="Y39" s="127"/>
    </row>
    <row r="40" spans="1:25" ht="21" customHeight="1">
      <c r="A40" s="227" t="s">
        <v>124</v>
      </c>
      <c r="B40" s="135"/>
      <c r="C40" s="230"/>
      <c r="D40" s="231"/>
      <c r="E40" s="231"/>
      <c r="F40" s="231"/>
      <c r="G40" s="231">
        <v>1</v>
      </c>
      <c r="H40" s="231"/>
      <c r="I40" s="231"/>
      <c r="J40" s="231"/>
      <c r="K40" s="232">
        <v>1</v>
      </c>
      <c r="L40" s="127"/>
      <c r="M40" s="228" t="s">
        <v>97</v>
      </c>
      <c r="N40" s="229">
        <v>2</v>
      </c>
      <c r="O40" s="127"/>
      <c r="P40" s="127"/>
      <c r="Q40" s="127"/>
      <c r="R40" s="127"/>
      <c r="S40" s="127"/>
      <c r="T40" s="127"/>
      <c r="U40" s="127"/>
      <c r="V40" s="127"/>
      <c r="W40" s="127"/>
      <c r="X40" s="127"/>
      <c r="Y40" s="127"/>
    </row>
    <row r="41" spans="1:25" ht="21" customHeight="1">
      <c r="A41" s="227" t="s">
        <v>125</v>
      </c>
      <c r="B41" s="135"/>
      <c r="C41" s="230">
        <v>4</v>
      </c>
      <c r="D41" s="231"/>
      <c r="E41" s="231">
        <v>12</v>
      </c>
      <c r="F41" s="231"/>
      <c r="G41" s="231">
        <v>1</v>
      </c>
      <c r="H41" s="231"/>
      <c r="I41" s="231">
        <v>3</v>
      </c>
      <c r="J41" s="231"/>
      <c r="K41" s="232">
        <v>20</v>
      </c>
      <c r="L41" s="127"/>
      <c r="M41" s="228" t="s">
        <v>115</v>
      </c>
      <c r="N41" s="229">
        <v>1</v>
      </c>
      <c r="O41" s="127"/>
      <c r="P41" s="127"/>
      <c r="Q41" s="127"/>
      <c r="R41" s="127"/>
      <c r="S41" s="127"/>
      <c r="T41" s="127"/>
      <c r="U41" s="127"/>
      <c r="V41" s="127"/>
      <c r="W41" s="127"/>
      <c r="X41" s="127"/>
      <c r="Y41" s="127"/>
    </row>
    <row r="42" spans="1:25" ht="21" customHeight="1">
      <c r="A42" s="227" t="s">
        <v>495</v>
      </c>
      <c r="B42" s="135"/>
      <c r="C42" s="230">
        <v>4</v>
      </c>
      <c r="D42" s="231"/>
      <c r="E42" s="231">
        <v>12</v>
      </c>
      <c r="F42" s="231"/>
      <c r="G42" s="231">
        <v>4</v>
      </c>
      <c r="H42" s="231"/>
      <c r="I42" s="231">
        <v>10</v>
      </c>
      <c r="J42" s="231"/>
      <c r="K42" s="232">
        <v>30</v>
      </c>
      <c r="L42" s="127"/>
      <c r="M42" s="228" t="s">
        <v>124</v>
      </c>
      <c r="N42" s="229">
        <v>1</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245</v>
      </c>
      <c r="D44" s="235">
        <v>0</v>
      </c>
      <c r="E44" s="235">
        <v>708</v>
      </c>
      <c r="F44" s="235">
        <v>0</v>
      </c>
      <c r="G44" s="235">
        <v>327</v>
      </c>
      <c r="H44" s="235">
        <v>0</v>
      </c>
      <c r="I44" s="235">
        <v>412</v>
      </c>
      <c r="J44" s="235">
        <v>0</v>
      </c>
      <c r="K44" s="236">
        <v>1692</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A9D0D-3810-4D39-A156-1E68A7A3F06C}">
  <sheetPr>
    <tabColor theme="0" tint="-4.9989318521683403E-2"/>
  </sheetPr>
  <dimension ref="A1:H493"/>
  <sheetViews>
    <sheetView view="pageBreakPreview" topLeftCell="A52" zoomScale="55" zoomScaleNormal="80" zoomScaleSheetLayoutView="55" workbookViewId="0">
      <selection activeCell="C30" sqref="C30"/>
    </sheetView>
  </sheetViews>
  <sheetFormatPr baseColWidth="10" defaultRowHeight="21.6"/>
  <cols>
    <col min="1" max="1" width="37.5546875" style="3" customWidth="1"/>
    <col min="2" max="2" width="2.5546875" style="3" customWidth="1"/>
    <col min="3" max="3" width="200.6640625" style="3" customWidth="1"/>
    <col min="4" max="4" width="2.6640625" style="3" customWidth="1"/>
    <col min="5" max="5" width="8.6640625" style="4" customWidth="1"/>
    <col min="6" max="256" width="11.44140625" style="3"/>
    <col min="257" max="257" width="37.5546875" style="3" customWidth="1"/>
    <col min="258" max="258" width="2.5546875" style="3" customWidth="1"/>
    <col min="259" max="259" width="200.6640625" style="3" customWidth="1"/>
    <col min="260" max="260" width="2.6640625" style="3" customWidth="1"/>
    <col min="261" max="261" width="8.6640625" style="3" customWidth="1"/>
    <col min="262" max="512" width="11.44140625" style="3"/>
    <col min="513" max="513" width="37.5546875" style="3" customWidth="1"/>
    <col min="514" max="514" width="2.5546875" style="3" customWidth="1"/>
    <col min="515" max="515" width="200.6640625" style="3" customWidth="1"/>
    <col min="516" max="516" width="2.6640625" style="3" customWidth="1"/>
    <col min="517" max="517" width="8.6640625" style="3" customWidth="1"/>
    <col min="518" max="768" width="11.44140625" style="3"/>
    <col min="769" max="769" width="37.5546875" style="3" customWidth="1"/>
    <col min="770" max="770" width="2.5546875" style="3" customWidth="1"/>
    <col min="771" max="771" width="200.6640625" style="3" customWidth="1"/>
    <col min="772" max="772" width="2.6640625" style="3" customWidth="1"/>
    <col min="773" max="773" width="8.6640625" style="3" customWidth="1"/>
    <col min="774" max="1024" width="11.44140625" style="3"/>
    <col min="1025" max="1025" width="37.5546875" style="3" customWidth="1"/>
    <col min="1026" max="1026" width="2.5546875" style="3" customWidth="1"/>
    <col min="1027" max="1027" width="200.6640625" style="3" customWidth="1"/>
    <col min="1028" max="1028" width="2.6640625" style="3" customWidth="1"/>
    <col min="1029" max="1029" width="8.6640625" style="3" customWidth="1"/>
    <col min="1030" max="1280" width="11.44140625" style="3"/>
    <col min="1281" max="1281" width="37.5546875" style="3" customWidth="1"/>
    <col min="1282" max="1282" width="2.5546875" style="3" customWidth="1"/>
    <col min="1283" max="1283" width="200.6640625" style="3" customWidth="1"/>
    <col min="1284" max="1284" width="2.6640625" style="3" customWidth="1"/>
    <col min="1285" max="1285" width="8.6640625" style="3" customWidth="1"/>
    <col min="1286" max="1536" width="11.44140625" style="3"/>
    <col min="1537" max="1537" width="37.5546875" style="3" customWidth="1"/>
    <col min="1538" max="1538" width="2.5546875" style="3" customWidth="1"/>
    <col min="1539" max="1539" width="200.6640625" style="3" customWidth="1"/>
    <col min="1540" max="1540" width="2.6640625" style="3" customWidth="1"/>
    <col min="1541" max="1541" width="8.6640625" style="3" customWidth="1"/>
    <col min="1542" max="1792" width="11.44140625" style="3"/>
    <col min="1793" max="1793" width="37.5546875" style="3" customWidth="1"/>
    <col min="1794" max="1794" width="2.5546875" style="3" customWidth="1"/>
    <col min="1795" max="1795" width="200.6640625" style="3" customWidth="1"/>
    <col min="1796" max="1796" width="2.6640625" style="3" customWidth="1"/>
    <col min="1797" max="1797" width="8.6640625" style="3" customWidth="1"/>
    <col min="1798" max="2048" width="11.44140625" style="3"/>
    <col min="2049" max="2049" width="37.5546875" style="3" customWidth="1"/>
    <col min="2050" max="2050" width="2.5546875" style="3" customWidth="1"/>
    <col min="2051" max="2051" width="200.6640625" style="3" customWidth="1"/>
    <col min="2052" max="2052" width="2.6640625" style="3" customWidth="1"/>
    <col min="2053" max="2053" width="8.6640625" style="3" customWidth="1"/>
    <col min="2054" max="2304" width="11.44140625" style="3"/>
    <col min="2305" max="2305" width="37.5546875" style="3" customWidth="1"/>
    <col min="2306" max="2306" width="2.5546875" style="3" customWidth="1"/>
    <col min="2307" max="2307" width="200.6640625" style="3" customWidth="1"/>
    <col min="2308" max="2308" width="2.6640625" style="3" customWidth="1"/>
    <col min="2309" max="2309" width="8.6640625" style="3" customWidth="1"/>
    <col min="2310" max="2560" width="11.44140625" style="3"/>
    <col min="2561" max="2561" width="37.5546875" style="3" customWidth="1"/>
    <col min="2562" max="2562" width="2.5546875" style="3" customWidth="1"/>
    <col min="2563" max="2563" width="200.6640625" style="3" customWidth="1"/>
    <col min="2564" max="2564" width="2.6640625" style="3" customWidth="1"/>
    <col min="2565" max="2565" width="8.6640625" style="3" customWidth="1"/>
    <col min="2566" max="2816" width="11.44140625" style="3"/>
    <col min="2817" max="2817" width="37.5546875" style="3" customWidth="1"/>
    <col min="2818" max="2818" width="2.5546875" style="3" customWidth="1"/>
    <col min="2819" max="2819" width="200.6640625" style="3" customWidth="1"/>
    <col min="2820" max="2820" width="2.6640625" style="3" customWidth="1"/>
    <col min="2821" max="2821" width="8.6640625" style="3" customWidth="1"/>
    <col min="2822" max="3072" width="11.44140625" style="3"/>
    <col min="3073" max="3073" width="37.5546875" style="3" customWidth="1"/>
    <col min="3074" max="3074" width="2.5546875" style="3" customWidth="1"/>
    <col min="3075" max="3075" width="200.6640625" style="3" customWidth="1"/>
    <col min="3076" max="3076" width="2.6640625" style="3" customWidth="1"/>
    <col min="3077" max="3077" width="8.6640625" style="3" customWidth="1"/>
    <col min="3078" max="3328" width="11.44140625" style="3"/>
    <col min="3329" max="3329" width="37.5546875" style="3" customWidth="1"/>
    <col min="3330" max="3330" width="2.5546875" style="3" customWidth="1"/>
    <col min="3331" max="3331" width="200.6640625" style="3" customWidth="1"/>
    <col min="3332" max="3332" width="2.6640625" style="3" customWidth="1"/>
    <col min="3333" max="3333" width="8.6640625" style="3" customWidth="1"/>
    <col min="3334" max="3584" width="11.44140625" style="3"/>
    <col min="3585" max="3585" width="37.5546875" style="3" customWidth="1"/>
    <col min="3586" max="3586" width="2.5546875" style="3" customWidth="1"/>
    <col min="3587" max="3587" width="200.6640625" style="3" customWidth="1"/>
    <col min="3588" max="3588" width="2.6640625" style="3" customWidth="1"/>
    <col min="3589" max="3589" width="8.6640625" style="3" customWidth="1"/>
    <col min="3590" max="3840" width="11.44140625" style="3"/>
    <col min="3841" max="3841" width="37.5546875" style="3" customWidth="1"/>
    <col min="3842" max="3842" width="2.5546875" style="3" customWidth="1"/>
    <col min="3843" max="3843" width="200.6640625" style="3" customWidth="1"/>
    <col min="3844" max="3844" width="2.6640625" style="3" customWidth="1"/>
    <col min="3845" max="3845" width="8.6640625" style="3" customWidth="1"/>
    <col min="3846" max="4096" width="11.44140625" style="3"/>
    <col min="4097" max="4097" width="37.5546875" style="3" customWidth="1"/>
    <col min="4098" max="4098" width="2.5546875" style="3" customWidth="1"/>
    <col min="4099" max="4099" width="200.6640625" style="3" customWidth="1"/>
    <col min="4100" max="4100" width="2.6640625" style="3" customWidth="1"/>
    <col min="4101" max="4101" width="8.6640625" style="3" customWidth="1"/>
    <col min="4102" max="4352" width="11.44140625" style="3"/>
    <col min="4353" max="4353" width="37.5546875" style="3" customWidth="1"/>
    <col min="4354" max="4354" width="2.5546875" style="3" customWidth="1"/>
    <col min="4355" max="4355" width="200.6640625" style="3" customWidth="1"/>
    <col min="4356" max="4356" width="2.6640625" style="3" customWidth="1"/>
    <col min="4357" max="4357" width="8.6640625" style="3" customWidth="1"/>
    <col min="4358" max="4608" width="11.44140625" style="3"/>
    <col min="4609" max="4609" width="37.5546875" style="3" customWidth="1"/>
    <col min="4610" max="4610" width="2.5546875" style="3" customWidth="1"/>
    <col min="4611" max="4611" width="200.6640625" style="3" customWidth="1"/>
    <col min="4612" max="4612" width="2.6640625" style="3" customWidth="1"/>
    <col min="4613" max="4613" width="8.6640625" style="3" customWidth="1"/>
    <col min="4614" max="4864" width="11.44140625" style="3"/>
    <col min="4865" max="4865" width="37.5546875" style="3" customWidth="1"/>
    <col min="4866" max="4866" width="2.5546875" style="3" customWidth="1"/>
    <col min="4867" max="4867" width="200.6640625" style="3" customWidth="1"/>
    <col min="4868" max="4868" width="2.6640625" style="3" customWidth="1"/>
    <col min="4869" max="4869" width="8.6640625" style="3" customWidth="1"/>
    <col min="4870" max="5120" width="11.44140625" style="3"/>
    <col min="5121" max="5121" width="37.5546875" style="3" customWidth="1"/>
    <col min="5122" max="5122" width="2.5546875" style="3" customWidth="1"/>
    <col min="5123" max="5123" width="200.6640625" style="3" customWidth="1"/>
    <col min="5124" max="5124" width="2.6640625" style="3" customWidth="1"/>
    <col min="5125" max="5125" width="8.6640625" style="3" customWidth="1"/>
    <col min="5126" max="5376" width="11.44140625" style="3"/>
    <col min="5377" max="5377" width="37.5546875" style="3" customWidth="1"/>
    <col min="5378" max="5378" width="2.5546875" style="3" customWidth="1"/>
    <col min="5379" max="5379" width="200.6640625" style="3" customWidth="1"/>
    <col min="5380" max="5380" width="2.6640625" style="3" customWidth="1"/>
    <col min="5381" max="5381" width="8.6640625" style="3" customWidth="1"/>
    <col min="5382" max="5632" width="11.44140625" style="3"/>
    <col min="5633" max="5633" width="37.5546875" style="3" customWidth="1"/>
    <col min="5634" max="5634" width="2.5546875" style="3" customWidth="1"/>
    <col min="5635" max="5635" width="200.6640625" style="3" customWidth="1"/>
    <col min="5636" max="5636" width="2.6640625" style="3" customWidth="1"/>
    <col min="5637" max="5637" width="8.6640625" style="3" customWidth="1"/>
    <col min="5638" max="5888" width="11.44140625" style="3"/>
    <col min="5889" max="5889" width="37.5546875" style="3" customWidth="1"/>
    <col min="5890" max="5890" width="2.5546875" style="3" customWidth="1"/>
    <col min="5891" max="5891" width="200.6640625" style="3" customWidth="1"/>
    <col min="5892" max="5892" width="2.6640625" style="3" customWidth="1"/>
    <col min="5893" max="5893" width="8.6640625" style="3" customWidth="1"/>
    <col min="5894" max="6144" width="11.44140625" style="3"/>
    <col min="6145" max="6145" width="37.5546875" style="3" customWidth="1"/>
    <col min="6146" max="6146" width="2.5546875" style="3" customWidth="1"/>
    <col min="6147" max="6147" width="200.6640625" style="3" customWidth="1"/>
    <col min="6148" max="6148" width="2.6640625" style="3" customWidth="1"/>
    <col min="6149" max="6149" width="8.6640625" style="3" customWidth="1"/>
    <col min="6150" max="6400" width="11.44140625" style="3"/>
    <col min="6401" max="6401" width="37.5546875" style="3" customWidth="1"/>
    <col min="6402" max="6402" width="2.5546875" style="3" customWidth="1"/>
    <col min="6403" max="6403" width="200.6640625" style="3" customWidth="1"/>
    <col min="6404" max="6404" width="2.6640625" style="3" customWidth="1"/>
    <col min="6405" max="6405" width="8.6640625" style="3" customWidth="1"/>
    <col min="6406" max="6656" width="11.44140625" style="3"/>
    <col min="6657" max="6657" width="37.5546875" style="3" customWidth="1"/>
    <col min="6658" max="6658" width="2.5546875" style="3" customWidth="1"/>
    <col min="6659" max="6659" width="200.6640625" style="3" customWidth="1"/>
    <col min="6660" max="6660" width="2.6640625" style="3" customWidth="1"/>
    <col min="6661" max="6661" width="8.6640625" style="3" customWidth="1"/>
    <col min="6662" max="6912" width="11.44140625" style="3"/>
    <col min="6913" max="6913" width="37.5546875" style="3" customWidth="1"/>
    <col min="6914" max="6914" width="2.5546875" style="3" customWidth="1"/>
    <col min="6915" max="6915" width="200.6640625" style="3" customWidth="1"/>
    <col min="6916" max="6916" width="2.6640625" style="3" customWidth="1"/>
    <col min="6917" max="6917" width="8.6640625" style="3" customWidth="1"/>
    <col min="6918" max="7168" width="11.44140625" style="3"/>
    <col min="7169" max="7169" width="37.5546875" style="3" customWidth="1"/>
    <col min="7170" max="7170" width="2.5546875" style="3" customWidth="1"/>
    <col min="7171" max="7171" width="200.6640625" style="3" customWidth="1"/>
    <col min="7172" max="7172" width="2.6640625" style="3" customWidth="1"/>
    <col min="7173" max="7173" width="8.6640625" style="3" customWidth="1"/>
    <col min="7174" max="7424" width="11.44140625" style="3"/>
    <col min="7425" max="7425" width="37.5546875" style="3" customWidth="1"/>
    <col min="7426" max="7426" width="2.5546875" style="3" customWidth="1"/>
    <col min="7427" max="7427" width="200.6640625" style="3" customWidth="1"/>
    <col min="7428" max="7428" width="2.6640625" style="3" customWidth="1"/>
    <col min="7429" max="7429" width="8.6640625" style="3" customWidth="1"/>
    <col min="7430" max="7680" width="11.44140625" style="3"/>
    <col min="7681" max="7681" width="37.5546875" style="3" customWidth="1"/>
    <col min="7682" max="7682" width="2.5546875" style="3" customWidth="1"/>
    <col min="7683" max="7683" width="200.6640625" style="3" customWidth="1"/>
    <col min="7684" max="7684" width="2.6640625" style="3" customWidth="1"/>
    <col min="7685" max="7685" width="8.6640625" style="3" customWidth="1"/>
    <col min="7686" max="7936" width="11.44140625" style="3"/>
    <col min="7937" max="7937" width="37.5546875" style="3" customWidth="1"/>
    <col min="7938" max="7938" width="2.5546875" style="3" customWidth="1"/>
    <col min="7939" max="7939" width="200.6640625" style="3" customWidth="1"/>
    <col min="7940" max="7940" width="2.6640625" style="3" customWidth="1"/>
    <col min="7941" max="7941" width="8.6640625" style="3" customWidth="1"/>
    <col min="7942" max="8192" width="11.44140625" style="3"/>
    <col min="8193" max="8193" width="37.5546875" style="3" customWidth="1"/>
    <col min="8194" max="8194" width="2.5546875" style="3" customWidth="1"/>
    <col min="8195" max="8195" width="200.6640625" style="3" customWidth="1"/>
    <col min="8196" max="8196" width="2.6640625" style="3" customWidth="1"/>
    <col min="8197" max="8197" width="8.6640625" style="3" customWidth="1"/>
    <col min="8198" max="8448" width="11.44140625" style="3"/>
    <col min="8449" max="8449" width="37.5546875" style="3" customWidth="1"/>
    <col min="8450" max="8450" width="2.5546875" style="3" customWidth="1"/>
    <col min="8451" max="8451" width="200.6640625" style="3" customWidth="1"/>
    <col min="8452" max="8452" width="2.6640625" style="3" customWidth="1"/>
    <col min="8453" max="8453" width="8.6640625" style="3" customWidth="1"/>
    <col min="8454" max="8704" width="11.44140625" style="3"/>
    <col min="8705" max="8705" width="37.5546875" style="3" customWidth="1"/>
    <col min="8706" max="8706" width="2.5546875" style="3" customWidth="1"/>
    <col min="8707" max="8707" width="200.6640625" style="3" customWidth="1"/>
    <col min="8708" max="8708" width="2.6640625" style="3" customWidth="1"/>
    <col min="8709" max="8709" width="8.6640625" style="3" customWidth="1"/>
    <col min="8710" max="8960" width="11.44140625" style="3"/>
    <col min="8961" max="8961" width="37.5546875" style="3" customWidth="1"/>
    <col min="8962" max="8962" width="2.5546875" style="3" customWidth="1"/>
    <col min="8963" max="8963" width="200.6640625" style="3" customWidth="1"/>
    <col min="8964" max="8964" width="2.6640625" style="3" customWidth="1"/>
    <col min="8965" max="8965" width="8.6640625" style="3" customWidth="1"/>
    <col min="8966" max="9216" width="11.44140625" style="3"/>
    <col min="9217" max="9217" width="37.5546875" style="3" customWidth="1"/>
    <col min="9218" max="9218" width="2.5546875" style="3" customWidth="1"/>
    <col min="9219" max="9219" width="200.6640625" style="3" customWidth="1"/>
    <col min="9220" max="9220" width="2.6640625" style="3" customWidth="1"/>
    <col min="9221" max="9221" width="8.6640625" style="3" customWidth="1"/>
    <col min="9222" max="9472" width="11.44140625" style="3"/>
    <col min="9473" max="9473" width="37.5546875" style="3" customWidth="1"/>
    <col min="9474" max="9474" width="2.5546875" style="3" customWidth="1"/>
    <col min="9475" max="9475" width="200.6640625" style="3" customWidth="1"/>
    <col min="9476" max="9476" width="2.6640625" style="3" customWidth="1"/>
    <col min="9477" max="9477" width="8.6640625" style="3" customWidth="1"/>
    <col min="9478" max="9728" width="11.44140625" style="3"/>
    <col min="9729" max="9729" width="37.5546875" style="3" customWidth="1"/>
    <col min="9730" max="9730" width="2.5546875" style="3" customWidth="1"/>
    <col min="9731" max="9731" width="200.6640625" style="3" customWidth="1"/>
    <col min="9732" max="9732" width="2.6640625" style="3" customWidth="1"/>
    <col min="9733" max="9733" width="8.6640625" style="3" customWidth="1"/>
    <col min="9734" max="9984" width="11.44140625" style="3"/>
    <col min="9985" max="9985" width="37.5546875" style="3" customWidth="1"/>
    <col min="9986" max="9986" width="2.5546875" style="3" customWidth="1"/>
    <col min="9987" max="9987" width="200.6640625" style="3" customWidth="1"/>
    <col min="9988" max="9988" width="2.6640625" style="3" customWidth="1"/>
    <col min="9989" max="9989" width="8.6640625" style="3" customWidth="1"/>
    <col min="9990" max="10240" width="11.44140625" style="3"/>
    <col min="10241" max="10241" width="37.5546875" style="3" customWidth="1"/>
    <col min="10242" max="10242" width="2.5546875" style="3" customWidth="1"/>
    <col min="10243" max="10243" width="200.6640625" style="3" customWidth="1"/>
    <col min="10244" max="10244" width="2.6640625" style="3" customWidth="1"/>
    <col min="10245" max="10245" width="8.6640625" style="3" customWidth="1"/>
    <col min="10246" max="10496" width="11.44140625" style="3"/>
    <col min="10497" max="10497" width="37.5546875" style="3" customWidth="1"/>
    <col min="10498" max="10498" width="2.5546875" style="3" customWidth="1"/>
    <col min="10499" max="10499" width="200.6640625" style="3" customWidth="1"/>
    <col min="10500" max="10500" width="2.6640625" style="3" customWidth="1"/>
    <col min="10501" max="10501" width="8.6640625" style="3" customWidth="1"/>
    <col min="10502" max="10752" width="11.44140625" style="3"/>
    <col min="10753" max="10753" width="37.5546875" style="3" customWidth="1"/>
    <col min="10754" max="10754" width="2.5546875" style="3" customWidth="1"/>
    <col min="10755" max="10755" width="200.6640625" style="3" customWidth="1"/>
    <col min="10756" max="10756" width="2.6640625" style="3" customWidth="1"/>
    <col min="10757" max="10757" width="8.6640625" style="3" customWidth="1"/>
    <col min="10758" max="11008" width="11.44140625" style="3"/>
    <col min="11009" max="11009" width="37.5546875" style="3" customWidth="1"/>
    <col min="11010" max="11010" width="2.5546875" style="3" customWidth="1"/>
    <col min="11011" max="11011" width="200.6640625" style="3" customWidth="1"/>
    <col min="11012" max="11012" width="2.6640625" style="3" customWidth="1"/>
    <col min="11013" max="11013" width="8.6640625" style="3" customWidth="1"/>
    <col min="11014" max="11264" width="11.44140625" style="3"/>
    <col min="11265" max="11265" width="37.5546875" style="3" customWidth="1"/>
    <col min="11266" max="11266" width="2.5546875" style="3" customWidth="1"/>
    <col min="11267" max="11267" width="200.6640625" style="3" customWidth="1"/>
    <col min="11268" max="11268" width="2.6640625" style="3" customWidth="1"/>
    <col min="11269" max="11269" width="8.6640625" style="3" customWidth="1"/>
    <col min="11270" max="11520" width="11.44140625" style="3"/>
    <col min="11521" max="11521" width="37.5546875" style="3" customWidth="1"/>
    <col min="11522" max="11522" width="2.5546875" style="3" customWidth="1"/>
    <col min="11523" max="11523" width="200.6640625" style="3" customWidth="1"/>
    <col min="11524" max="11524" width="2.6640625" style="3" customWidth="1"/>
    <col min="11525" max="11525" width="8.6640625" style="3" customWidth="1"/>
    <col min="11526" max="11776" width="11.44140625" style="3"/>
    <col min="11777" max="11777" width="37.5546875" style="3" customWidth="1"/>
    <col min="11778" max="11778" width="2.5546875" style="3" customWidth="1"/>
    <col min="11779" max="11779" width="200.6640625" style="3" customWidth="1"/>
    <col min="11780" max="11780" width="2.6640625" style="3" customWidth="1"/>
    <col min="11781" max="11781" width="8.6640625" style="3" customWidth="1"/>
    <col min="11782" max="12032" width="11.44140625" style="3"/>
    <col min="12033" max="12033" width="37.5546875" style="3" customWidth="1"/>
    <col min="12034" max="12034" width="2.5546875" style="3" customWidth="1"/>
    <col min="12035" max="12035" width="200.6640625" style="3" customWidth="1"/>
    <col min="12036" max="12036" width="2.6640625" style="3" customWidth="1"/>
    <col min="12037" max="12037" width="8.6640625" style="3" customWidth="1"/>
    <col min="12038" max="12288" width="11.44140625" style="3"/>
    <col min="12289" max="12289" width="37.5546875" style="3" customWidth="1"/>
    <col min="12290" max="12290" width="2.5546875" style="3" customWidth="1"/>
    <col min="12291" max="12291" width="200.6640625" style="3" customWidth="1"/>
    <col min="12292" max="12292" width="2.6640625" style="3" customWidth="1"/>
    <col min="12293" max="12293" width="8.6640625" style="3" customWidth="1"/>
    <col min="12294" max="12544" width="11.44140625" style="3"/>
    <col min="12545" max="12545" width="37.5546875" style="3" customWidth="1"/>
    <col min="12546" max="12546" width="2.5546875" style="3" customWidth="1"/>
    <col min="12547" max="12547" width="200.6640625" style="3" customWidth="1"/>
    <col min="12548" max="12548" width="2.6640625" style="3" customWidth="1"/>
    <col min="12549" max="12549" width="8.6640625" style="3" customWidth="1"/>
    <col min="12550" max="12800" width="11.44140625" style="3"/>
    <col min="12801" max="12801" width="37.5546875" style="3" customWidth="1"/>
    <col min="12802" max="12802" width="2.5546875" style="3" customWidth="1"/>
    <col min="12803" max="12803" width="200.6640625" style="3" customWidth="1"/>
    <col min="12804" max="12804" width="2.6640625" style="3" customWidth="1"/>
    <col min="12805" max="12805" width="8.6640625" style="3" customWidth="1"/>
    <col min="12806" max="13056" width="11.44140625" style="3"/>
    <col min="13057" max="13057" width="37.5546875" style="3" customWidth="1"/>
    <col min="13058" max="13058" width="2.5546875" style="3" customWidth="1"/>
    <col min="13059" max="13059" width="200.6640625" style="3" customWidth="1"/>
    <col min="13060" max="13060" width="2.6640625" style="3" customWidth="1"/>
    <col min="13061" max="13061" width="8.6640625" style="3" customWidth="1"/>
    <col min="13062" max="13312" width="11.44140625" style="3"/>
    <col min="13313" max="13313" width="37.5546875" style="3" customWidth="1"/>
    <col min="13314" max="13314" width="2.5546875" style="3" customWidth="1"/>
    <col min="13315" max="13315" width="200.6640625" style="3" customWidth="1"/>
    <col min="13316" max="13316" width="2.6640625" style="3" customWidth="1"/>
    <col min="13317" max="13317" width="8.6640625" style="3" customWidth="1"/>
    <col min="13318" max="13568" width="11.44140625" style="3"/>
    <col min="13569" max="13569" width="37.5546875" style="3" customWidth="1"/>
    <col min="13570" max="13570" width="2.5546875" style="3" customWidth="1"/>
    <col min="13571" max="13571" width="200.6640625" style="3" customWidth="1"/>
    <col min="13572" max="13572" width="2.6640625" style="3" customWidth="1"/>
    <col min="13573" max="13573" width="8.6640625" style="3" customWidth="1"/>
    <col min="13574" max="13824" width="11.44140625" style="3"/>
    <col min="13825" max="13825" width="37.5546875" style="3" customWidth="1"/>
    <col min="13826" max="13826" width="2.5546875" style="3" customWidth="1"/>
    <col min="13827" max="13827" width="200.6640625" style="3" customWidth="1"/>
    <col min="13828" max="13828" width="2.6640625" style="3" customWidth="1"/>
    <col min="13829" max="13829" width="8.6640625" style="3" customWidth="1"/>
    <col min="13830" max="14080" width="11.44140625" style="3"/>
    <col min="14081" max="14081" width="37.5546875" style="3" customWidth="1"/>
    <col min="14082" max="14082" width="2.5546875" style="3" customWidth="1"/>
    <col min="14083" max="14083" width="200.6640625" style="3" customWidth="1"/>
    <col min="14084" max="14084" width="2.6640625" style="3" customWidth="1"/>
    <col min="14085" max="14085" width="8.6640625" style="3" customWidth="1"/>
    <col min="14086" max="14336" width="11.44140625" style="3"/>
    <col min="14337" max="14337" width="37.5546875" style="3" customWidth="1"/>
    <col min="14338" max="14338" width="2.5546875" style="3" customWidth="1"/>
    <col min="14339" max="14339" width="200.6640625" style="3" customWidth="1"/>
    <col min="14340" max="14340" width="2.6640625" style="3" customWidth="1"/>
    <col min="14341" max="14341" width="8.6640625" style="3" customWidth="1"/>
    <col min="14342" max="14592" width="11.44140625" style="3"/>
    <col min="14593" max="14593" width="37.5546875" style="3" customWidth="1"/>
    <col min="14594" max="14594" width="2.5546875" style="3" customWidth="1"/>
    <col min="14595" max="14595" width="200.6640625" style="3" customWidth="1"/>
    <col min="14596" max="14596" width="2.6640625" style="3" customWidth="1"/>
    <col min="14597" max="14597" width="8.6640625" style="3" customWidth="1"/>
    <col min="14598" max="14848" width="11.44140625" style="3"/>
    <col min="14849" max="14849" width="37.5546875" style="3" customWidth="1"/>
    <col min="14850" max="14850" width="2.5546875" style="3" customWidth="1"/>
    <col min="14851" max="14851" width="200.6640625" style="3" customWidth="1"/>
    <col min="14852" max="14852" width="2.6640625" style="3" customWidth="1"/>
    <col min="14853" max="14853" width="8.6640625" style="3" customWidth="1"/>
    <col min="14854" max="15104" width="11.44140625" style="3"/>
    <col min="15105" max="15105" width="37.5546875" style="3" customWidth="1"/>
    <col min="15106" max="15106" width="2.5546875" style="3" customWidth="1"/>
    <col min="15107" max="15107" width="200.6640625" style="3" customWidth="1"/>
    <col min="15108" max="15108" width="2.6640625" style="3" customWidth="1"/>
    <col min="15109" max="15109" width="8.6640625" style="3" customWidth="1"/>
    <col min="15110" max="15360" width="11.44140625" style="3"/>
    <col min="15361" max="15361" width="37.5546875" style="3" customWidth="1"/>
    <col min="15362" max="15362" width="2.5546875" style="3" customWidth="1"/>
    <col min="15363" max="15363" width="200.6640625" style="3" customWidth="1"/>
    <col min="15364" max="15364" width="2.6640625" style="3" customWidth="1"/>
    <col min="15365" max="15365" width="8.6640625" style="3" customWidth="1"/>
    <col min="15366" max="15616" width="11.44140625" style="3"/>
    <col min="15617" max="15617" width="37.5546875" style="3" customWidth="1"/>
    <col min="15618" max="15618" width="2.5546875" style="3" customWidth="1"/>
    <col min="15619" max="15619" width="200.6640625" style="3" customWidth="1"/>
    <col min="15620" max="15620" width="2.6640625" style="3" customWidth="1"/>
    <col min="15621" max="15621" width="8.6640625" style="3" customWidth="1"/>
    <col min="15622" max="15872" width="11.44140625" style="3"/>
    <col min="15873" max="15873" width="37.5546875" style="3" customWidth="1"/>
    <col min="15874" max="15874" width="2.5546875" style="3" customWidth="1"/>
    <col min="15875" max="15875" width="200.6640625" style="3" customWidth="1"/>
    <col min="15876" max="15876" width="2.6640625" style="3" customWidth="1"/>
    <col min="15877" max="15877" width="8.6640625" style="3" customWidth="1"/>
    <col min="15878" max="16128" width="11.44140625" style="3"/>
    <col min="16129" max="16129" width="37.5546875" style="3" customWidth="1"/>
    <col min="16130" max="16130" width="2.5546875" style="3" customWidth="1"/>
    <col min="16131" max="16131" width="200.6640625" style="3" customWidth="1"/>
    <col min="16132" max="16132" width="2.6640625" style="3" customWidth="1"/>
    <col min="16133" max="16133" width="8.6640625" style="3" customWidth="1"/>
    <col min="16134" max="16384" width="11.44140625" style="3"/>
  </cols>
  <sheetData>
    <row r="1" spans="1:8" ht="9.9" customHeight="1">
      <c r="A1" s="580" t="s">
        <v>36</v>
      </c>
      <c r="B1" s="92"/>
      <c r="C1" s="93"/>
      <c r="D1" s="93"/>
      <c r="E1" s="94"/>
      <c r="F1" s="5"/>
      <c r="G1" s="5"/>
      <c r="H1" s="5"/>
    </row>
    <row r="2" spans="1:8" ht="39.9" customHeight="1">
      <c r="A2" s="580"/>
      <c r="B2" s="92"/>
      <c r="C2" s="103" t="s">
        <v>25</v>
      </c>
      <c r="D2" s="111"/>
      <c r="E2" s="94"/>
      <c r="F2" s="6"/>
      <c r="G2" s="5"/>
      <c r="H2" s="5"/>
    </row>
    <row r="3" spans="1:8" ht="8.1" customHeight="1">
      <c r="A3" s="580"/>
      <c r="B3" s="92"/>
      <c r="C3" s="95"/>
      <c r="D3" s="95"/>
      <c r="E3" s="94"/>
      <c r="F3" s="6"/>
      <c r="G3" s="5"/>
      <c r="H3" s="5"/>
    </row>
    <row r="4" spans="1:8" s="7" customFormat="1" ht="39.9" customHeight="1">
      <c r="A4" s="580"/>
      <c r="B4" s="92"/>
      <c r="C4" s="96" t="s">
        <v>48</v>
      </c>
      <c r="D4" s="96"/>
      <c r="E4" s="97">
        <v>3</v>
      </c>
      <c r="F4" s="5"/>
      <c r="G4" s="5"/>
      <c r="H4" s="5"/>
    </row>
    <row r="5" spans="1:8" s="7" customFormat="1" ht="8.1" customHeight="1">
      <c r="A5" s="580"/>
      <c r="B5" s="92"/>
      <c r="C5" s="96"/>
      <c r="D5" s="96"/>
      <c r="E5" s="97"/>
      <c r="F5" s="5"/>
      <c r="G5" s="5"/>
      <c r="H5" s="5"/>
    </row>
    <row r="6" spans="1:8" s="7" customFormat="1" ht="39.9" customHeight="1">
      <c r="A6" s="580"/>
      <c r="B6" s="92"/>
      <c r="C6" s="96" t="s">
        <v>27</v>
      </c>
      <c r="D6" s="96"/>
      <c r="E6" s="97">
        <v>4</v>
      </c>
      <c r="F6" s="5"/>
      <c r="G6" s="5"/>
      <c r="H6" s="5"/>
    </row>
    <row r="7" spans="1:8" s="7" customFormat="1" ht="8.1" customHeight="1">
      <c r="A7" s="580"/>
      <c r="B7" s="92"/>
      <c r="C7" s="96"/>
      <c r="D7" s="96"/>
      <c r="E7" s="97"/>
      <c r="F7" s="5"/>
      <c r="G7" s="5"/>
      <c r="H7" s="5"/>
    </row>
    <row r="8" spans="1:8" s="7" customFormat="1" ht="46.5" customHeight="1">
      <c r="A8" s="580"/>
      <c r="B8" s="92"/>
      <c r="C8" s="96" t="s">
        <v>714</v>
      </c>
      <c r="D8" s="96"/>
      <c r="E8" s="97">
        <v>5</v>
      </c>
      <c r="F8" s="5"/>
      <c r="G8" s="5"/>
      <c r="H8" s="5"/>
    </row>
    <row r="9" spans="1:8" s="7" customFormat="1" ht="8.1" customHeight="1">
      <c r="A9" s="580"/>
      <c r="B9" s="92"/>
      <c r="C9" s="96"/>
      <c r="D9" s="96"/>
      <c r="E9" s="97"/>
      <c r="F9" s="5"/>
      <c r="G9" s="5"/>
      <c r="H9" s="5"/>
    </row>
    <row r="10" spans="1:8" s="7" customFormat="1" ht="46.5" customHeight="1">
      <c r="A10" s="580"/>
      <c r="B10" s="92"/>
      <c r="C10" s="96" t="s">
        <v>715</v>
      </c>
      <c r="D10" s="96"/>
      <c r="E10" s="97">
        <v>6</v>
      </c>
      <c r="F10" s="5"/>
      <c r="G10" s="5"/>
      <c r="H10" s="5"/>
    </row>
    <row r="11" spans="1:8" s="7" customFormat="1" ht="8.1" customHeight="1">
      <c r="A11" s="580"/>
      <c r="B11" s="92"/>
      <c r="C11" s="96"/>
      <c r="D11" s="96"/>
      <c r="E11" s="97"/>
      <c r="F11" s="5"/>
      <c r="G11" s="5"/>
      <c r="H11" s="5"/>
    </row>
    <row r="12" spans="1:8" s="7" customFormat="1" ht="46.8">
      <c r="A12" s="580"/>
      <c r="B12" s="92"/>
      <c r="C12" s="96" t="s">
        <v>28</v>
      </c>
      <c r="D12" s="96"/>
      <c r="E12" s="97">
        <v>7</v>
      </c>
      <c r="F12" s="5"/>
      <c r="G12" s="5"/>
      <c r="H12" s="5"/>
    </row>
    <row r="13" spans="1:8" s="7" customFormat="1" ht="8.1" customHeight="1">
      <c r="A13" s="580"/>
      <c r="B13" s="92"/>
      <c r="C13" s="96"/>
      <c r="D13" s="96"/>
      <c r="E13" s="97"/>
      <c r="F13" s="5"/>
      <c r="G13" s="5"/>
      <c r="H13" s="5"/>
    </row>
    <row r="14" spans="1:8" s="7" customFormat="1" ht="39.9" customHeight="1">
      <c r="A14" s="580"/>
      <c r="B14" s="92"/>
      <c r="C14" s="96" t="s">
        <v>49</v>
      </c>
      <c r="D14" s="96"/>
      <c r="E14" s="97">
        <v>8</v>
      </c>
      <c r="F14" s="5"/>
      <c r="G14" s="5"/>
      <c r="H14" s="5"/>
    </row>
    <row r="15" spans="1:8" s="7" customFormat="1" ht="8.1" customHeight="1">
      <c r="A15" s="580"/>
      <c r="B15" s="92"/>
      <c r="C15" s="96"/>
      <c r="D15" s="96"/>
      <c r="E15" s="97"/>
      <c r="F15" s="5"/>
      <c r="G15" s="5"/>
      <c r="H15" s="5"/>
    </row>
    <row r="16" spans="1:8" s="7" customFormat="1" ht="39.9" customHeight="1">
      <c r="A16" s="580"/>
      <c r="B16" s="92"/>
      <c r="C16" s="96" t="s">
        <v>29</v>
      </c>
      <c r="D16" s="96"/>
      <c r="E16" s="97">
        <v>9</v>
      </c>
      <c r="F16" s="5"/>
      <c r="G16" s="5"/>
      <c r="H16" s="5"/>
    </row>
    <row r="17" spans="1:8" s="7" customFormat="1" ht="8.1" customHeight="1">
      <c r="A17" s="580"/>
      <c r="B17" s="92"/>
      <c r="C17" s="96"/>
      <c r="D17" s="96"/>
      <c r="E17" s="97"/>
      <c r="F17" s="5"/>
      <c r="G17" s="5"/>
      <c r="H17" s="5"/>
    </row>
    <row r="18" spans="1:8" s="7" customFormat="1" ht="39.9" customHeight="1">
      <c r="A18" s="580"/>
      <c r="B18" s="92"/>
      <c r="C18" s="96" t="s">
        <v>50</v>
      </c>
      <c r="D18" s="96"/>
      <c r="E18" s="97">
        <v>10</v>
      </c>
      <c r="F18" s="5"/>
      <c r="G18" s="5"/>
      <c r="H18" s="5"/>
    </row>
    <row r="19" spans="1:8" s="7" customFormat="1" ht="8.1" customHeight="1">
      <c r="A19" s="580"/>
      <c r="B19" s="92"/>
      <c r="C19" s="96"/>
      <c r="D19" s="96"/>
      <c r="E19" s="97"/>
      <c r="F19" s="5"/>
      <c r="G19" s="5"/>
      <c r="H19" s="5"/>
    </row>
    <row r="20" spans="1:8" s="7" customFormat="1" ht="39.9" customHeight="1">
      <c r="A20" s="580"/>
      <c r="B20" s="92"/>
      <c r="C20" s="96" t="s">
        <v>30</v>
      </c>
      <c r="D20" s="96"/>
      <c r="E20" s="97">
        <v>11</v>
      </c>
      <c r="F20" s="5"/>
      <c r="G20" s="5"/>
      <c r="H20" s="5"/>
    </row>
    <row r="21" spans="1:8" s="7" customFormat="1" ht="8.1" customHeight="1">
      <c r="A21" s="580"/>
      <c r="B21" s="92"/>
      <c r="C21" s="98"/>
      <c r="D21" s="98"/>
      <c r="E21" s="99"/>
      <c r="F21" s="5"/>
      <c r="G21" s="5"/>
      <c r="H21" s="5"/>
    </row>
    <row r="22" spans="1:8" s="7" customFormat="1" ht="39.9" customHeight="1">
      <c r="A22" s="580"/>
      <c r="B22" s="92"/>
      <c r="C22" s="103" t="s">
        <v>31</v>
      </c>
      <c r="D22" s="111"/>
      <c r="E22" s="94"/>
      <c r="F22" s="5"/>
      <c r="G22" s="5"/>
      <c r="H22" s="5"/>
    </row>
    <row r="23" spans="1:8" s="7" customFormat="1" ht="8.1" customHeight="1">
      <c r="A23" s="580"/>
      <c r="B23" s="92"/>
      <c r="C23" s="98"/>
      <c r="D23" s="98"/>
      <c r="E23" s="99"/>
      <c r="F23" s="5"/>
      <c r="G23" s="5"/>
      <c r="H23" s="5"/>
    </row>
    <row r="24" spans="1:8" s="7" customFormat="1" ht="39.9" customHeight="1">
      <c r="A24" s="580"/>
      <c r="B24" s="92"/>
      <c r="C24" s="100" t="s">
        <v>7</v>
      </c>
      <c r="D24" s="100"/>
      <c r="E24" s="99">
        <v>12</v>
      </c>
      <c r="F24" s="5"/>
      <c r="G24" s="5"/>
      <c r="H24" s="5"/>
    </row>
    <row r="25" spans="1:8" s="7" customFormat="1" ht="8.1" customHeight="1">
      <c r="A25" s="580"/>
      <c r="B25" s="92"/>
      <c r="C25" s="100"/>
      <c r="D25" s="100"/>
      <c r="E25" s="99"/>
      <c r="F25" s="5"/>
      <c r="G25" s="5"/>
      <c r="H25" s="5"/>
    </row>
    <row r="26" spans="1:8" s="7" customFormat="1" ht="60" customHeight="1">
      <c r="A26" s="580"/>
      <c r="B26" s="92"/>
      <c r="C26" s="100" t="s">
        <v>32</v>
      </c>
      <c r="D26" s="100"/>
      <c r="E26" s="99">
        <v>13</v>
      </c>
      <c r="F26" s="5"/>
      <c r="G26" s="5"/>
      <c r="H26" s="5"/>
    </row>
    <row r="27" spans="1:8" s="7" customFormat="1" ht="8.1" customHeight="1">
      <c r="A27" s="580"/>
      <c r="B27" s="92"/>
      <c r="C27" s="100"/>
      <c r="D27" s="100"/>
      <c r="E27" s="99"/>
      <c r="F27" s="5"/>
      <c r="G27" s="5"/>
      <c r="H27" s="5"/>
    </row>
    <row r="28" spans="1:8" s="7" customFormat="1" ht="50.1" customHeight="1">
      <c r="A28" s="580"/>
      <c r="B28" s="92"/>
      <c r="C28" s="100" t="s">
        <v>60</v>
      </c>
      <c r="D28" s="100"/>
      <c r="E28" s="99">
        <v>14</v>
      </c>
      <c r="F28" s="5"/>
      <c r="G28" s="5"/>
      <c r="H28" s="5"/>
    </row>
    <row r="29" spans="1:8" s="7" customFormat="1" ht="8.1" customHeight="1">
      <c r="A29" s="580"/>
      <c r="B29" s="92"/>
      <c r="C29" s="100"/>
      <c r="D29" s="100"/>
      <c r="E29" s="99"/>
      <c r="F29" s="5"/>
      <c r="G29" s="5"/>
      <c r="H29" s="5"/>
    </row>
    <row r="30" spans="1:8" s="7" customFormat="1" ht="50.1" customHeight="1">
      <c r="A30" s="580"/>
      <c r="B30" s="92"/>
      <c r="C30" s="100" t="s">
        <v>51</v>
      </c>
      <c r="D30" s="100"/>
      <c r="E30" s="99">
        <v>15</v>
      </c>
      <c r="F30" s="5"/>
      <c r="G30" s="5"/>
      <c r="H30" s="5"/>
    </row>
    <row r="31" spans="1:8" s="7" customFormat="1" ht="8.1" customHeight="1">
      <c r="A31" s="580"/>
      <c r="B31" s="92"/>
      <c r="C31" s="100"/>
      <c r="D31" s="100"/>
      <c r="E31" s="99"/>
      <c r="F31" s="5"/>
      <c r="G31" s="5"/>
      <c r="H31" s="5"/>
    </row>
    <row r="32" spans="1:8" s="7" customFormat="1" ht="60" customHeight="1">
      <c r="A32" s="580"/>
      <c r="B32" s="92"/>
      <c r="C32" s="100" t="s">
        <v>33</v>
      </c>
      <c r="D32" s="100"/>
      <c r="E32" s="99">
        <v>16</v>
      </c>
      <c r="F32" s="5"/>
      <c r="G32" s="5"/>
      <c r="H32" s="5"/>
    </row>
    <row r="33" spans="1:8" s="7" customFormat="1" ht="8.1" customHeight="1">
      <c r="A33" s="580"/>
      <c r="B33" s="92"/>
      <c r="C33" s="98"/>
      <c r="D33" s="98"/>
      <c r="E33" s="99"/>
      <c r="F33" s="5"/>
      <c r="G33" s="5"/>
      <c r="H33" s="5"/>
    </row>
    <row r="34" spans="1:8" s="7" customFormat="1" ht="39.9" customHeight="1">
      <c r="A34" s="580"/>
      <c r="B34" s="92"/>
      <c r="C34" s="103" t="s">
        <v>37</v>
      </c>
      <c r="D34" s="111"/>
      <c r="E34" s="94"/>
      <c r="F34" s="5"/>
      <c r="G34" s="5"/>
      <c r="H34" s="5"/>
    </row>
    <row r="35" spans="1:8" s="7" customFormat="1" ht="8.1" customHeight="1">
      <c r="A35" s="580"/>
      <c r="B35" s="92"/>
      <c r="C35" s="98"/>
      <c r="D35" s="98"/>
      <c r="E35" s="99"/>
      <c r="F35" s="5"/>
      <c r="G35" s="5"/>
      <c r="H35" s="5"/>
    </row>
    <row r="36" spans="1:8" s="7" customFormat="1" ht="50.1" customHeight="1">
      <c r="A36" s="580"/>
      <c r="B36" s="92"/>
      <c r="C36" s="100" t="s">
        <v>52</v>
      </c>
      <c r="D36" s="100"/>
      <c r="E36" s="99">
        <v>26</v>
      </c>
      <c r="F36" s="5"/>
      <c r="G36" s="5"/>
      <c r="H36" s="5"/>
    </row>
    <row r="37" spans="1:8" s="7" customFormat="1" ht="8.1" customHeight="1">
      <c r="A37" s="580"/>
      <c r="B37" s="92"/>
      <c r="C37" s="100"/>
      <c r="D37" s="100"/>
      <c r="E37" s="99"/>
      <c r="F37" s="5"/>
      <c r="G37" s="5"/>
      <c r="H37" s="5"/>
    </row>
    <row r="38" spans="1:8" s="7" customFormat="1" ht="60" customHeight="1">
      <c r="A38" s="580"/>
      <c r="B38" s="92"/>
      <c r="C38" s="100" t="s">
        <v>716</v>
      </c>
      <c r="D38" s="100"/>
      <c r="E38" s="99">
        <v>27</v>
      </c>
      <c r="F38" s="5"/>
      <c r="G38" s="5"/>
      <c r="H38" s="5"/>
    </row>
    <row r="39" spans="1:8" s="7" customFormat="1" ht="8.1" customHeight="1">
      <c r="A39" s="580" t="s">
        <v>36</v>
      </c>
      <c r="B39" s="92"/>
      <c r="C39" s="100"/>
      <c r="D39" s="100"/>
      <c r="E39" s="99"/>
      <c r="F39" s="5"/>
      <c r="G39" s="5"/>
      <c r="H39" s="5"/>
    </row>
    <row r="40" spans="1:8" s="7" customFormat="1" ht="39.9" customHeight="1">
      <c r="A40" s="580"/>
      <c r="B40" s="92"/>
      <c r="C40" s="103" t="s">
        <v>57</v>
      </c>
      <c r="D40" s="111"/>
      <c r="E40" s="99"/>
      <c r="F40" s="5"/>
      <c r="G40" s="5"/>
      <c r="H40" s="5"/>
    </row>
    <row r="41" spans="1:8" s="7" customFormat="1" ht="8.1" customHeight="1">
      <c r="A41" s="580"/>
      <c r="B41" s="92"/>
      <c r="C41" s="100"/>
      <c r="D41" s="100"/>
      <c r="E41" s="99"/>
      <c r="F41" s="5"/>
      <c r="G41" s="5"/>
      <c r="H41" s="5"/>
    </row>
    <row r="42" spans="1:8" s="7" customFormat="1" ht="39.9" customHeight="1">
      <c r="A42" s="580"/>
      <c r="B42" s="92"/>
      <c r="C42" s="100" t="s">
        <v>58</v>
      </c>
      <c r="D42" s="100"/>
      <c r="E42" s="99">
        <v>41</v>
      </c>
      <c r="F42" s="5"/>
      <c r="G42" s="5"/>
      <c r="H42" s="5"/>
    </row>
    <row r="43" spans="1:8" s="7" customFormat="1" ht="8.1" customHeight="1">
      <c r="A43" s="580"/>
      <c r="B43" s="92"/>
      <c r="C43" s="100"/>
      <c r="D43" s="100"/>
      <c r="E43" s="99"/>
      <c r="F43" s="5"/>
      <c r="G43" s="5"/>
      <c r="H43" s="5"/>
    </row>
    <row r="44" spans="1:8" s="7" customFormat="1" ht="39.9" customHeight="1">
      <c r="A44" s="580"/>
      <c r="B44" s="92"/>
      <c r="C44" s="100" t="s">
        <v>59</v>
      </c>
      <c r="D44" s="100"/>
      <c r="E44" s="99">
        <v>42</v>
      </c>
      <c r="F44" s="5"/>
      <c r="G44" s="5"/>
      <c r="H44" s="5"/>
    </row>
    <row r="45" spans="1:8" s="7" customFormat="1" ht="8.1" customHeight="1">
      <c r="A45" s="580"/>
      <c r="B45" s="92"/>
      <c r="C45" s="100"/>
      <c r="D45" s="100"/>
      <c r="E45" s="99"/>
      <c r="F45" s="5"/>
      <c r="G45" s="5"/>
      <c r="H45" s="5"/>
    </row>
    <row r="46" spans="1:8" s="7" customFormat="1" ht="39.9" customHeight="1">
      <c r="A46" s="580"/>
      <c r="B46" s="92"/>
      <c r="C46" s="100" t="s">
        <v>61</v>
      </c>
      <c r="D46" s="100"/>
      <c r="E46" s="99">
        <v>43</v>
      </c>
      <c r="F46" s="5"/>
      <c r="G46" s="5"/>
      <c r="H46" s="5"/>
    </row>
    <row r="47" spans="1:8" s="7" customFormat="1" ht="8.1" customHeight="1">
      <c r="A47" s="580"/>
      <c r="B47" s="92"/>
      <c r="C47" s="100"/>
      <c r="D47" s="100"/>
      <c r="E47" s="99"/>
      <c r="F47" s="5"/>
      <c r="G47" s="5"/>
      <c r="H47" s="5"/>
    </row>
    <row r="48" spans="1:8" s="7" customFormat="1" ht="39.9" customHeight="1">
      <c r="A48" s="580"/>
      <c r="B48" s="92"/>
      <c r="C48" s="103" t="s">
        <v>62</v>
      </c>
      <c r="D48" s="111"/>
      <c r="E48" s="99"/>
      <c r="F48" s="5"/>
      <c r="G48" s="5"/>
      <c r="H48" s="5"/>
    </row>
    <row r="49" spans="1:8" s="7" customFormat="1" ht="8.1" customHeight="1">
      <c r="A49" s="580"/>
      <c r="B49" s="92"/>
      <c r="C49" s="100"/>
      <c r="D49" s="95"/>
      <c r="E49" s="99"/>
      <c r="F49" s="5"/>
      <c r="G49" s="5"/>
      <c r="H49" s="5"/>
    </row>
    <row r="50" spans="1:8" s="7" customFormat="1" ht="39.9" customHeight="1">
      <c r="A50" s="580"/>
      <c r="B50" s="92"/>
      <c r="C50" s="100" t="s">
        <v>63</v>
      </c>
      <c r="D50" s="95"/>
      <c r="E50" s="99">
        <v>44</v>
      </c>
      <c r="F50" s="5"/>
      <c r="G50" s="5"/>
      <c r="H50" s="5"/>
    </row>
    <row r="51" spans="1:8" s="7" customFormat="1" ht="8.1" customHeight="1">
      <c r="A51" s="580"/>
      <c r="B51" s="92"/>
      <c r="C51" s="100"/>
      <c r="D51" s="95"/>
      <c r="E51" s="99"/>
      <c r="F51" s="5"/>
      <c r="G51" s="5"/>
      <c r="H51" s="5"/>
    </row>
    <row r="52" spans="1:8" s="7" customFormat="1" ht="39" customHeight="1">
      <c r="A52" s="580"/>
      <c r="B52" s="92"/>
      <c r="C52" s="100" t="s">
        <v>723</v>
      </c>
      <c r="D52" s="95"/>
      <c r="E52" s="99">
        <v>45</v>
      </c>
      <c r="F52" s="5"/>
      <c r="G52" s="5"/>
      <c r="H52" s="5"/>
    </row>
    <row r="53" spans="1:8" s="7" customFormat="1" ht="8.1" customHeight="1">
      <c r="A53" s="580"/>
      <c r="B53" s="92"/>
      <c r="C53" s="100"/>
      <c r="D53" s="95"/>
      <c r="E53" s="99"/>
      <c r="F53" s="5"/>
      <c r="G53" s="5"/>
      <c r="H53" s="5"/>
    </row>
    <row r="54" spans="1:8" s="7" customFormat="1" ht="39.9" customHeight="1">
      <c r="A54" s="580"/>
      <c r="B54" s="92"/>
      <c r="C54" s="100" t="s">
        <v>64</v>
      </c>
      <c r="D54" s="100"/>
      <c r="E54" s="99">
        <v>46</v>
      </c>
      <c r="F54" s="5"/>
      <c r="G54" s="5"/>
      <c r="H54" s="5"/>
    </row>
    <row r="55" spans="1:8" s="7" customFormat="1" ht="8.1" customHeight="1">
      <c r="A55" s="580"/>
      <c r="B55" s="92"/>
      <c r="C55" s="100"/>
      <c r="D55" s="100"/>
      <c r="E55" s="99"/>
      <c r="F55" s="5"/>
      <c r="G55" s="5"/>
      <c r="H55" s="5"/>
    </row>
    <row r="56" spans="1:8" s="7" customFormat="1" ht="39.9" customHeight="1">
      <c r="A56" s="580"/>
      <c r="B56" s="92"/>
      <c r="C56" s="100" t="s">
        <v>65</v>
      </c>
      <c r="D56" s="100"/>
      <c r="E56" s="99">
        <v>47</v>
      </c>
      <c r="F56" s="5"/>
      <c r="G56" s="5"/>
      <c r="H56" s="5"/>
    </row>
    <row r="57" spans="1:8" s="7" customFormat="1" ht="8.1" customHeight="1">
      <c r="A57" s="580"/>
      <c r="B57" s="92"/>
      <c r="C57" s="100"/>
      <c r="D57" s="100"/>
      <c r="E57" s="99"/>
      <c r="F57" s="5"/>
      <c r="G57" s="5"/>
      <c r="H57" s="5"/>
    </row>
    <row r="58" spans="1:8" s="7" customFormat="1" ht="39.9" customHeight="1">
      <c r="A58" s="580"/>
      <c r="B58" s="101"/>
      <c r="C58" s="103" t="s">
        <v>26</v>
      </c>
      <c r="D58" s="111"/>
      <c r="E58" s="94"/>
      <c r="F58" s="5"/>
      <c r="G58" s="5"/>
      <c r="H58" s="5"/>
    </row>
    <row r="59" spans="1:8" s="7" customFormat="1" ht="8.1" customHeight="1">
      <c r="A59" s="580"/>
      <c r="B59" s="101"/>
      <c r="C59" s="102"/>
      <c r="D59" s="102"/>
      <c r="E59" s="94"/>
      <c r="F59" s="5"/>
      <c r="G59" s="5"/>
      <c r="H59" s="5"/>
    </row>
    <row r="60" spans="1:8" s="7" customFormat="1" ht="50.1" customHeight="1">
      <c r="A60" s="580"/>
      <c r="B60" s="101"/>
      <c r="C60" s="100" t="s">
        <v>717</v>
      </c>
      <c r="D60" s="100"/>
      <c r="E60" s="99">
        <v>48</v>
      </c>
      <c r="F60" s="5"/>
      <c r="G60" s="5"/>
      <c r="H60" s="5"/>
    </row>
    <row r="61" spans="1:8" s="7" customFormat="1" ht="8.1" customHeight="1">
      <c r="A61" s="580"/>
      <c r="B61" s="101"/>
      <c r="C61" s="100"/>
      <c r="D61" s="100"/>
      <c r="E61" s="99"/>
      <c r="F61" s="5"/>
      <c r="G61" s="5"/>
      <c r="H61" s="5"/>
    </row>
    <row r="62" spans="1:8" s="7" customFormat="1" ht="50.1" customHeight="1">
      <c r="A62" s="580"/>
      <c r="B62" s="101"/>
      <c r="C62" s="100" t="s">
        <v>718</v>
      </c>
      <c r="D62" s="100"/>
      <c r="E62" s="99">
        <v>49</v>
      </c>
      <c r="F62" s="5"/>
      <c r="G62" s="5"/>
      <c r="H62" s="5"/>
    </row>
    <row r="63" spans="1:8" s="7" customFormat="1" ht="8.1" customHeight="1">
      <c r="A63" s="580"/>
      <c r="B63" s="101"/>
      <c r="C63" s="102"/>
      <c r="D63" s="102"/>
      <c r="E63" s="99"/>
      <c r="F63" s="5"/>
      <c r="G63" s="5"/>
      <c r="H63" s="5"/>
    </row>
    <row r="64" spans="1:8" s="7" customFormat="1" ht="39.9" customHeight="1">
      <c r="A64" s="580"/>
      <c r="B64" s="101"/>
      <c r="C64" s="103" t="s">
        <v>4</v>
      </c>
      <c r="D64" s="111"/>
      <c r="E64" s="94"/>
      <c r="F64" s="5"/>
      <c r="G64" s="5"/>
      <c r="H64" s="5"/>
    </row>
    <row r="65" spans="1:8" s="7" customFormat="1" ht="8.1" customHeight="1">
      <c r="A65" s="580"/>
      <c r="B65" s="101"/>
      <c r="C65" s="102"/>
      <c r="D65" s="102"/>
      <c r="E65" s="99"/>
      <c r="F65" s="5"/>
      <c r="G65" s="5"/>
      <c r="H65" s="5"/>
    </row>
    <row r="66" spans="1:8" s="7" customFormat="1" ht="50.1" customHeight="1">
      <c r="A66" s="580"/>
      <c r="B66" s="101"/>
      <c r="C66" s="100" t="s">
        <v>719</v>
      </c>
      <c r="D66" s="100"/>
      <c r="E66" s="99">
        <v>50</v>
      </c>
      <c r="F66" s="5"/>
      <c r="G66" s="5"/>
      <c r="H66" s="5"/>
    </row>
    <row r="67" spans="1:8" s="7" customFormat="1" ht="8.1" customHeight="1">
      <c r="A67" s="580"/>
      <c r="B67" s="101"/>
      <c r="C67" s="100"/>
      <c r="D67" s="100"/>
      <c r="E67" s="99"/>
      <c r="F67" s="5"/>
      <c r="G67" s="5"/>
      <c r="H67" s="5"/>
    </row>
    <row r="68" spans="1:8" s="7" customFormat="1" ht="50.1" customHeight="1">
      <c r="A68" s="580"/>
      <c r="B68" s="101"/>
      <c r="C68" s="100" t="s">
        <v>38</v>
      </c>
      <c r="D68" s="100"/>
      <c r="E68" s="99">
        <v>51</v>
      </c>
      <c r="F68" s="5"/>
      <c r="G68" s="5"/>
      <c r="H68" s="5"/>
    </row>
    <row r="69" spans="1:8" s="7" customFormat="1" ht="8.1" customHeight="1">
      <c r="A69" s="580"/>
      <c r="B69" s="101"/>
      <c r="C69" s="102"/>
      <c r="D69" s="102"/>
      <c r="E69" s="99"/>
      <c r="F69" s="5"/>
      <c r="G69" s="5"/>
      <c r="H69" s="5"/>
    </row>
    <row r="70" spans="1:8" s="7" customFormat="1" ht="39.9" customHeight="1">
      <c r="A70" s="580"/>
      <c r="B70" s="101"/>
      <c r="C70" s="103" t="s">
        <v>5</v>
      </c>
      <c r="D70" s="111"/>
      <c r="E70" s="94"/>
      <c r="F70" s="5"/>
      <c r="G70" s="5"/>
      <c r="H70" s="5"/>
    </row>
    <row r="71" spans="1:8" s="7" customFormat="1" ht="8.1" customHeight="1">
      <c r="A71" s="580"/>
      <c r="B71" s="101"/>
      <c r="C71" s="102"/>
      <c r="D71" s="102"/>
      <c r="E71" s="99"/>
      <c r="F71" s="5"/>
      <c r="G71" s="5"/>
      <c r="H71" s="5"/>
    </row>
    <row r="72" spans="1:8" s="7" customFormat="1" ht="50.1" customHeight="1">
      <c r="A72" s="580"/>
      <c r="B72" s="101"/>
      <c r="C72" s="100" t="s">
        <v>720</v>
      </c>
      <c r="D72" s="100"/>
      <c r="E72" s="99">
        <v>52</v>
      </c>
      <c r="F72" s="5"/>
      <c r="G72" s="5"/>
      <c r="H72" s="5"/>
    </row>
    <row r="73" spans="1:8" s="7" customFormat="1" ht="8.1" customHeight="1">
      <c r="A73" s="580"/>
      <c r="B73" s="101"/>
      <c r="C73" s="100"/>
      <c r="D73" s="100"/>
      <c r="E73" s="99"/>
      <c r="F73" s="5"/>
      <c r="G73" s="5"/>
      <c r="H73" s="5"/>
    </row>
    <row r="74" spans="1:8" s="7" customFormat="1" ht="50.1" customHeight="1">
      <c r="A74" s="580"/>
      <c r="B74" s="101"/>
      <c r="C74" s="100" t="s">
        <v>721</v>
      </c>
      <c r="D74" s="100"/>
      <c r="E74" s="99">
        <v>53</v>
      </c>
      <c r="F74" s="5"/>
      <c r="G74" s="5"/>
      <c r="H74" s="5"/>
    </row>
    <row r="75" spans="1:8" s="7" customFormat="1" ht="8.1" customHeight="1">
      <c r="A75" s="580"/>
      <c r="B75" s="101"/>
      <c r="C75" s="102"/>
      <c r="D75" s="102"/>
      <c r="E75" s="99"/>
      <c r="F75" s="5"/>
      <c r="G75" s="5"/>
      <c r="H75" s="5"/>
    </row>
    <row r="76" spans="1:8" s="7" customFormat="1" ht="39.9" customHeight="1">
      <c r="A76" s="580"/>
      <c r="B76" s="101"/>
      <c r="C76" s="103" t="s">
        <v>2</v>
      </c>
      <c r="D76" s="111"/>
      <c r="E76" s="94"/>
      <c r="F76" s="6"/>
      <c r="G76" s="5"/>
      <c r="H76" s="5"/>
    </row>
    <row r="77" spans="1:8" s="7" customFormat="1" ht="8.1" customHeight="1">
      <c r="A77" s="580"/>
      <c r="B77" s="101"/>
      <c r="C77" s="102"/>
      <c r="D77" s="102"/>
      <c r="E77" s="99"/>
      <c r="F77" s="5"/>
      <c r="G77" s="5"/>
      <c r="H77" s="5"/>
    </row>
    <row r="78" spans="1:8" s="7" customFormat="1" ht="50.1" customHeight="1">
      <c r="A78" s="580"/>
      <c r="B78" s="101"/>
      <c r="C78" s="100" t="s">
        <v>39</v>
      </c>
      <c r="D78" s="100"/>
      <c r="E78" s="99">
        <v>54</v>
      </c>
      <c r="F78" s="5"/>
      <c r="G78" s="5"/>
      <c r="H78" s="5"/>
    </row>
    <row r="79" spans="1:8" s="7" customFormat="1" ht="8.1" customHeight="1">
      <c r="A79" s="580"/>
      <c r="B79" s="101"/>
      <c r="C79" s="100"/>
      <c r="D79" s="100"/>
      <c r="E79" s="99"/>
      <c r="F79" s="5"/>
      <c r="G79" s="5"/>
      <c r="H79" s="5"/>
    </row>
    <row r="80" spans="1:8" s="7" customFormat="1" ht="50.1" customHeight="1">
      <c r="A80" s="580"/>
      <c r="B80" s="101"/>
      <c r="C80" s="100" t="s">
        <v>40</v>
      </c>
      <c r="D80" s="100"/>
      <c r="E80" s="99">
        <v>55</v>
      </c>
      <c r="F80" s="5"/>
      <c r="G80" s="5"/>
      <c r="H80" s="5"/>
    </row>
    <row r="81" spans="1:8" s="7" customFormat="1" ht="8.1" customHeight="1">
      <c r="A81" s="580"/>
      <c r="B81" s="101"/>
      <c r="C81" s="100"/>
      <c r="D81" s="100"/>
      <c r="E81" s="99"/>
      <c r="F81" s="5"/>
      <c r="G81" s="5"/>
      <c r="H81" s="5"/>
    </row>
    <row r="82" spans="1:8" s="7" customFormat="1" ht="50.1" customHeight="1">
      <c r="A82" s="580"/>
      <c r="B82" s="101"/>
      <c r="C82" s="100" t="s">
        <v>34</v>
      </c>
      <c r="D82" s="100"/>
      <c r="E82" s="99">
        <v>56</v>
      </c>
      <c r="F82" s="5"/>
      <c r="G82" s="5"/>
      <c r="H82" s="5"/>
    </row>
    <row r="83" spans="1:8" s="7" customFormat="1" ht="8.1" customHeight="1">
      <c r="A83" s="580"/>
      <c r="B83" s="101"/>
      <c r="C83" s="100"/>
      <c r="D83" s="100"/>
      <c r="E83" s="99"/>
      <c r="F83" s="5"/>
      <c r="G83" s="5"/>
      <c r="H83" s="5"/>
    </row>
    <row r="84" spans="1:8" s="7" customFormat="1" ht="50.1" customHeight="1">
      <c r="A84" s="580"/>
      <c r="B84" s="101"/>
      <c r="C84" s="100" t="s">
        <v>722</v>
      </c>
      <c r="D84" s="100"/>
      <c r="E84" s="99">
        <v>57</v>
      </c>
      <c r="F84" s="5"/>
      <c r="G84" s="5"/>
      <c r="H84" s="5"/>
    </row>
    <row r="85" spans="1:8" s="7" customFormat="1" ht="8.1" customHeight="1">
      <c r="A85" s="580"/>
      <c r="B85" s="101"/>
      <c r="C85" s="100"/>
      <c r="D85" s="100"/>
      <c r="E85" s="99"/>
      <c r="F85" s="5"/>
      <c r="G85" s="5"/>
      <c r="H85" s="5"/>
    </row>
    <row r="86" spans="1:8" s="7" customFormat="1" ht="50.1" customHeight="1">
      <c r="A86" s="580"/>
      <c r="B86" s="101"/>
      <c r="C86" s="100" t="s">
        <v>35</v>
      </c>
      <c r="D86" s="100"/>
      <c r="E86" s="99">
        <v>58</v>
      </c>
      <c r="F86" s="5"/>
      <c r="G86" s="5"/>
      <c r="H86" s="5"/>
    </row>
    <row r="87" spans="1:8" s="7" customFormat="1" ht="8.1" customHeight="1">
      <c r="A87" s="580"/>
      <c r="B87" s="101"/>
      <c r="C87" s="102"/>
      <c r="D87" s="102"/>
      <c r="E87" s="99"/>
      <c r="F87" s="5"/>
      <c r="G87" s="5"/>
      <c r="H87" s="5"/>
    </row>
    <row r="88" spans="1:8" s="7" customFormat="1" ht="39.9" customHeight="1">
      <c r="A88" s="580"/>
      <c r="B88" s="101"/>
      <c r="C88" s="103" t="s">
        <v>6</v>
      </c>
      <c r="D88" s="111"/>
      <c r="E88" s="94"/>
      <c r="F88" s="5"/>
      <c r="G88" s="5"/>
      <c r="H88" s="5"/>
    </row>
    <row r="89" spans="1:8" s="7" customFormat="1" ht="8.1" customHeight="1">
      <c r="A89" s="580"/>
      <c r="B89" s="101"/>
      <c r="C89" s="102"/>
      <c r="D89" s="102"/>
      <c r="E89" s="99"/>
      <c r="F89" s="5"/>
      <c r="G89" s="5"/>
      <c r="H89" s="5"/>
    </row>
    <row r="90" spans="1:8" s="7" customFormat="1" ht="50.1" customHeight="1">
      <c r="A90" s="580"/>
      <c r="B90" s="101"/>
      <c r="C90" s="100" t="s">
        <v>3</v>
      </c>
      <c r="D90" s="100"/>
      <c r="E90" s="99">
        <v>59</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8D45F-35C5-4A8D-BAFF-27BE3C1510B0}">
  <sheetPr codeName="Hoja19">
    <pageSetUpPr fitToPage="1"/>
  </sheetPr>
  <dimension ref="A1:Y51"/>
  <sheetViews>
    <sheetView view="pageBreakPreview" topLeftCell="A3" zoomScale="60" zoomScaleNormal="100" workbookViewId="0">
      <selection activeCell="C6" activeCellId="1" sqref="A6:A8 C6:K8"/>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128</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v>1</v>
      </c>
      <c r="D10" s="231"/>
      <c r="E10" s="231">
        <v>3</v>
      </c>
      <c r="F10" s="231"/>
      <c r="G10" s="231"/>
      <c r="H10" s="231"/>
      <c r="I10" s="231"/>
      <c r="J10" s="231"/>
      <c r="K10" s="232">
        <v>4</v>
      </c>
      <c r="L10" s="127"/>
      <c r="M10" s="228" t="s">
        <v>108</v>
      </c>
      <c r="N10" s="229">
        <v>450</v>
      </c>
      <c r="O10" s="127"/>
      <c r="P10" s="127"/>
      <c r="Q10" s="127"/>
      <c r="R10" s="127"/>
      <c r="S10" s="127"/>
      <c r="T10" s="127"/>
      <c r="U10" s="127"/>
      <c r="V10" s="127"/>
      <c r="W10" s="127"/>
      <c r="X10" s="127"/>
      <c r="Y10" s="127"/>
    </row>
    <row r="11" spans="1:25" ht="21" customHeight="1">
      <c r="A11" s="227" t="s">
        <v>95</v>
      </c>
      <c r="B11" s="135"/>
      <c r="C11" s="230">
        <v>1</v>
      </c>
      <c r="D11" s="231"/>
      <c r="E11" s="231">
        <v>1</v>
      </c>
      <c r="F11" s="231"/>
      <c r="G11" s="231"/>
      <c r="H11" s="231"/>
      <c r="I11" s="231"/>
      <c r="J11" s="231"/>
      <c r="K11" s="232">
        <v>2</v>
      </c>
      <c r="L11" s="127"/>
      <c r="M11" s="228" t="s">
        <v>123</v>
      </c>
      <c r="N11" s="229">
        <v>339</v>
      </c>
      <c r="O11" s="127"/>
      <c r="P11" s="127"/>
      <c r="Q11" s="127"/>
      <c r="R11" s="127"/>
      <c r="S11" s="127"/>
      <c r="T11" s="127"/>
      <c r="U11" s="127"/>
      <c r="V11" s="127"/>
      <c r="W11" s="127"/>
      <c r="X11" s="127"/>
      <c r="Y11" s="127"/>
    </row>
    <row r="12" spans="1:25" ht="21" customHeight="1">
      <c r="A12" s="227" t="s">
        <v>96</v>
      </c>
      <c r="B12" s="135"/>
      <c r="C12" s="230"/>
      <c r="D12" s="231"/>
      <c r="E12" s="231"/>
      <c r="F12" s="231"/>
      <c r="G12" s="231"/>
      <c r="H12" s="231"/>
      <c r="I12" s="231"/>
      <c r="J12" s="231"/>
      <c r="K12" s="232">
        <v>0</v>
      </c>
      <c r="L12" s="127"/>
      <c r="M12" s="228" t="s">
        <v>121</v>
      </c>
      <c r="N12" s="229">
        <v>183</v>
      </c>
      <c r="O12" s="127"/>
      <c r="P12" s="127"/>
      <c r="Q12" s="127"/>
      <c r="R12" s="127"/>
      <c r="S12" s="127"/>
      <c r="T12" s="127"/>
      <c r="U12" s="127"/>
      <c r="V12" s="127"/>
      <c r="W12" s="127"/>
      <c r="X12" s="127"/>
      <c r="Y12" s="127"/>
    </row>
    <row r="13" spans="1:25" ht="21" customHeight="1">
      <c r="A13" s="227" t="s">
        <v>97</v>
      </c>
      <c r="B13" s="135"/>
      <c r="C13" s="230">
        <v>1</v>
      </c>
      <c r="D13" s="231"/>
      <c r="E13" s="231"/>
      <c r="F13" s="231"/>
      <c r="G13" s="231"/>
      <c r="H13" s="231"/>
      <c r="I13" s="231">
        <v>3</v>
      </c>
      <c r="J13" s="231"/>
      <c r="K13" s="232">
        <v>4</v>
      </c>
      <c r="L13" s="127"/>
      <c r="M13" s="228" t="s">
        <v>114</v>
      </c>
      <c r="N13" s="229">
        <v>82</v>
      </c>
      <c r="O13" s="127"/>
      <c r="P13" s="127"/>
      <c r="Q13" s="127"/>
      <c r="R13" s="127"/>
      <c r="S13" s="127"/>
      <c r="T13" s="127"/>
      <c r="U13" s="127"/>
      <c r="V13" s="127"/>
      <c r="W13" s="127"/>
      <c r="X13" s="127"/>
      <c r="Y13" s="127"/>
    </row>
    <row r="14" spans="1:25" ht="21" customHeight="1">
      <c r="A14" s="227" t="s">
        <v>100</v>
      </c>
      <c r="B14" s="135"/>
      <c r="C14" s="230"/>
      <c r="D14" s="231"/>
      <c r="E14" s="231">
        <v>23</v>
      </c>
      <c r="F14" s="231"/>
      <c r="G14" s="231"/>
      <c r="H14" s="231"/>
      <c r="I14" s="231">
        <v>1</v>
      </c>
      <c r="J14" s="231"/>
      <c r="K14" s="232">
        <v>24</v>
      </c>
      <c r="L14" s="127"/>
      <c r="M14" s="228" t="s">
        <v>104</v>
      </c>
      <c r="N14" s="229">
        <v>78</v>
      </c>
      <c r="O14" s="127"/>
      <c r="P14" s="127"/>
      <c r="Q14" s="127"/>
      <c r="R14" s="127"/>
      <c r="S14" s="127"/>
      <c r="T14" s="127"/>
      <c r="U14" s="127"/>
      <c r="V14" s="127"/>
      <c r="W14" s="127"/>
      <c r="X14" s="127"/>
      <c r="Y14" s="127"/>
    </row>
    <row r="15" spans="1:25" ht="21" customHeight="1">
      <c r="A15" s="227" t="s">
        <v>101</v>
      </c>
      <c r="B15" s="135"/>
      <c r="C15" s="230"/>
      <c r="D15" s="231"/>
      <c r="E15" s="231"/>
      <c r="F15" s="231"/>
      <c r="G15" s="231"/>
      <c r="H15" s="231"/>
      <c r="I15" s="231">
        <v>6</v>
      </c>
      <c r="J15" s="231"/>
      <c r="K15" s="232">
        <v>6</v>
      </c>
      <c r="L15" s="127"/>
      <c r="M15" s="228" t="s">
        <v>125</v>
      </c>
      <c r="N15" s="229">
        <v>73</v>
      </c>
      <c r="O15" s="127"/>
      <c r="P15" s="127"/>
      <c r="Q15" s="127"/>
      <c r="R15" s="127"/>
      <c r="S15" s="127"/>
      <c r="T15" s="127"/>
      <c r="U15" s="127"/>
      <c r="V15" s="127"/>
      <c r="W15" s="127"/>
      <c r="X15" s="127"/>
      <c r="Y15" s="127"/>
    </row>
    <row r="16" spans="1:25" ht="21" customHeight="1">
      <c r="A16" s="227" t="s">
        <v>102</v>
      </c>
      <c r="B16" s="135"/>
      <c r="C16" s="230"/>
      <c r="D16" s="231"/>
      <c r="E16" s="231">
        <v>5</v>
      </c>
      <c r="F16" s="231"/>
      <c r="G16" s="231">
        <v>16</v>
      </c>
      <c r="H16" s="231"/>
      <c r="I16" s="231">
        <v>36</v>
      </c>
      <c r="J16" s="231"/>
      <c r="K16" s="232">
        <v>57</v>
      </c>
      <c r="L16" s="127"/>
      <c r="M16" s="228" t="s">
        <v>98</v>
      </c>
      <c r="N16" s="229">
        <v>69</v>
      </c>
      <c r="O16" s="127"/>
      <c r="P16" s="127"/>
      <c r="Q16" s="127"/>
      <c r="R16" s="127"/>
      <c r="S16" s="127"/>
      <c r="T16" s="127"/>
      <c r="U16" s="127"/>
      <c r="V16" s="127"/>
      <c r="W16" s="127"/>
      <c r="X16" s="127"/>
      <c r="Y16" s="127"/>
    </row>
    <row r="17" spans="1:25" ht="21" customHeight="1">
      <c r="A17" s="227" t="s">
        <v>98</v>
      </c>
      <c r="B17" s="135"/>
      <c r="C17" s="230">
        <v>6</v>
      </c>
      <c r="D17" s="231"/>
      <c r="E17" s="231">
        <v>51</v>
      </c>
      <c r="F17" s="231"/>
      <c r="G17" s="231"/>
      <c r="H17" s="231"/>
      <c r="I17" s="231">
        <v>12</v>
      </c>
      <c r="J17" s="231"/>
      <c r="K17" s="232">
        <v>69</v>
      </c>
      <c r="L17" s="127"/>
      <c r="M17" s="228" t="s">
        <v>105</v>
      </c>
      <c r="N17" s="229">
        <v>62</v>
      </c>
      <c r="O17" s="127"/>
      <c r="P17" s="127"/>
      <c r="Q17" s="127"/>
      <c r="R17" s="127"/>
      <c r="S17" s="127"/>
      <c r="T17" s="127"/>
      <c r="U17" s="127"/>
      <c r="V17" s="127"/>
      <c r="W17" s="127"/>
      <c r="X17" s="127"/>
      <c r="Y17" s="127"/>
    </row>
    <row r="18" spans="1:25" ht="21" customHeight="1">
      <c r="A18" s="227" t="s">
        <v>99</v>
      </c>
      <c r="B18" s="135"/>
      <c r="C18" s="230">
        <v>2</v>
      </c>
      <c r="D18" s="231"/>
      <c r="E18" s="231"/>
      <c r="F18" s="231"/>
      <c r="G18" s="231"/>
      <c r="H18" s="231"/>
      <c r="I18" s="231">
        <v>1</v>
      </c>
      <c r="J18" s="231"/>
      <c r="K18" s="232">
        <v>3</v>
      </c>
      <c r="L18" s="127"/>
      <c r="M18" s="228" t="s">
        <v>102</v>
      </c>
      <c r="N18" s="229">
        <v>57</v>
      </c>
      <c r="O18" s="127"/>
      <c r="P18" s="127"/>
      <c r="Q18" s="127"/>
      <c r="R18" s="127"/>
      <c r="S18" s="127"/>
      <c r="T18" s="127"/>
      <c r="U18" s="127"/>
      <c r="V18" s="127"/>
      <c r="W18" s="127"/>
      <c r="X18" s="127"/>
      <c r="Y18" s="127"/>
    </row>
    <row r="19" spans="1:25" ht="21" customHeight="1">
      <c r="A19" s="227" t="s">
        <v>103</v>
      </c>
      <c r="B19" s="135"/>
      <c r="C19" s="230"/>
      <c r="D19" s="231"/>
      <c r="E19" s="231">
        <v>2</v>
      </c>
      <c r="F19" s="231"/>
      <c r="G19" s="231"/>
      <c r="H19" s="231"/>
      <c r="I19" s="231"/>
      <c r="J19" s="231"/>
      <c r="K19" s="232">
        <v>2</v>
      </c>
      <c r="L19" s="127"/>
      <c r="M19" s="228" t="s">
        <v>116</v>
      </c>
      <c r="N19" s="229">
        <v>52</v>
      </c>
      <c r="O19" s="127"/>
      <c r="P19" s="127"/>
      <c r="Q19" s="127"/>
      <c r="R19" s="127"/>
      <c r="S19" s="127"/>
      <c r="T19" s="127"/>
      <c r="U19" s="127"/>
      <c r="V19" s="127"/>
      <c r="W19" s="127"/>
      <c r="X19" s="127"/>
      <c r="Y19" s="127"/>
    </row>
    <row r="20" spans="1:25" ht="21" customHeight="1">
      <c r="A20" s="227" t="s">
        <v>108</v>
      </c>
      <c r="B20" s="135"/>
      <c r="C20" s="230">
        <v>1</v>
      </c>
      <c r="D20" s="231"/>
      <c r="E20" s="231">
        <v>248</v>
      </c>
      <c r="F20" s="231"/>
      <c r="G20" s="231">
        <v>127</v>
      </c>
      <c r="H20" s="231"/>
      <c r="I20" s="231">
        <v>74</v>
      </c>
      <c r="J20" s="231"/>
      <c r="K20" s="232">
        <v>450</v>
      </c>
      <c r="L20" s="127"/>
      <c r="M20" s="228" t="s">
        <v>122</v>
      </c>
      <c r="N20" s="229">
        <v>42</v>
      </c>
      <c r="O20" s="127"/>
      <c r="P20" s="127"/>
      <c r="Q20" s="127"/>
      <c r="R20" s="127"/>
      <c r="S20" s="127"/>
      <c r="T20" s="127"/>
      <c r="U20" s="127"/>
      <c r="V20" s="127"/>
      <c r="W20" s="127"/>
      <c r="X20" s="127"/>
      <c r="Y20" s="127"/>
    </row>
    <row r="21" spans="1:25" ht="21" customHeight="1">
      <c r="A21" s="227" t="s">
        <v>104</v>
      </c>
      <c r="B21" s="135"/>
      <c r="C21" s="230"/>
      <c r="D21" s="231"/>
      <c r="E21" s="231">
        <v>74</v>
      </c>
      <c r="F21" s="231"/>
      <c r="G21" s="231"/>
      <c r="H21" s="231"/>
      <c r="I21" s="231">
        <v>4</v>
      </c>
      <c r="J21" s="231"/>
      <c r="K21" s="232">
        <v>78</v>
      </c>
      <c r="L21" s="127"/>
      <c r="M21" s="228" t="s">
        <v>106</v>
      </c>
      <c r="N21" s="229">
        <v>36</v>
      </c>
      <c r="O21" s="127"/>
      <c r="P21" s="127"/>
      <c r="Q21" s="127"/>
      <c r="R21" s="127"/>
      <c r="S21" s="127"/>
      <c r="T21" s="127"/>
      <c r="U21" s="127"/>
      <c r="V21" s="127"/>
      <c r="W21" s="127"/>
      <c r="X21" s="127"/>
      <c r="Y21" s="127"/>
    </row>
    <row r="22" spans="1:25" ht="21" customHeight="1">
      <c r="A22" s="227" t="s">
        <v>105</v>
      </c>
      <c r="B22" s="135"/>
      <c r="C22" s="230">
        <v>9</v>
      </c>
      <c r="D22" s="231"/>
      <c r="E22" s="231">
        <v>14</v>
      </c>
      <c r="F22" s="231"/>
      <c r="G22" s="231">
        <v>17</v>
      </c>
      <c r="H22" s="231"/>
      <c r="I22" s="231">
        <v>22</v>
      </c>
      <c r="J22" s="231"/>
      <c r="K22" s="232">
        <v>62</v>
      </c>
      <c r="L22" s="127"/>
      <c r="M22" s="228" t="s">
        <v>112</v>
      </c>
      <c r="N22" s="229">
        <v>34</v>
      </c>
      <c r="O22" s="127"/>
      <c r="P22" s="127"/>
      <c r="Q22" s="127"/>
      <c r="R22" s="127"/>
      <c r="S22" s="127"/>
      <c r="T22" s="127"/>
      <c r="U22" s="127"/>
      <c r="V22" s="127"/>
      <c r="W22" s="127"/>
      <c r="X22" s="127"/>
      <c r="Y22" s="127"/>
    </row>
    <row r="23" spans="1:25" ht="21" customHeight="1">
      <c r="A23" s="227" t="s">
        <v>106</v>
      </c>
      <c r="B23" s="135"/>
      <c r="C23" s="230">
        <v>7</v>
      </c>
      <c r="D23" s="231"/>
      <c r="E23" s="231">
        <v>24</v>
      </c>
      <c r="F23" s="231"/>
      <c r="G23" s="231">
        <v>4</v>
      </c>
      <c r="H23" s="231"/>
      <c r="I23" s="231">
        <v>1</v>
      </c>
      <c r="J23" s="231"/>
      <c r="K23" s="232">
        <v>36</v>
      </c>
      <c r="L23" s="127"/>
      <c r="M23" s="228" t="s">
        <v>100</v>
      </c>
      <c r="N23" s="229">
        <v>24</v>
      </c>
      <c r="O23" s="127"/>
      <c r="P23" s="127"/>
      <c r="Q23" s="127"/>
      <c r="R23" s="127"/>
      <c r="S23" s="127"/>
      <c r="T23" s="127"/>
      <c r="U23" s="127"/>
      <c r="V23" s="127"/>
      <c r="W23" s="127"/>
      <c r="X23" s="127"/>
      <c r="Y23" s="127"/>
    </row>
    <row r="24" spans="1:25" ht="21" customHeight="1">
      <c r="A24" s="227" t="s">
        <v>107</v>
      </c>
      <c r="B24" s="135"/>
      <c r="C24" s="230">
        <v>2</v>
      </c>
      <c r="D24" s="231"/>
      <c r="E24" s="231">
        <v>1</v>
      </c>
      <c r="F24" s="231"/>
      <c r="G24" s="231">
        <v>2</v>
      </c>
      <c r="H24" s="231"/>
      <c r="I24" s="231">
        <v>19</v>
      </c>
      <c r="J24" s="231"/>
      <c r="K24" s="232">
        <v>24</v>
      </c>
      <c r="L24" s="127"/>
      <c r="M24" s="228" t="s">
        <v>107</v>
      </c>
      <c r="N24" s="229">
        <v>24</v>
      </c>
      <c r="O24" s="127"/>
      <c r="P24" s="127"/>
      <c r="Q24" s="127"/>
      <c r="R24" s="127"/>
      <c r="S24" s="127"/>
      <c r="T24" s="127"/>
      <c r="U24" s="127"/>
      <c r="V24" s="127"/>
      <c r="W24" s="127"/>
      <c r="X24" s="127"/>
      <c r="Y24" s="127"/>
    </row>
    <row r="25" spans="1:25" ht="21" customHeight="1">
      <c r="A25" s="227" t="s">
        <v>109</v>
      </c>
      <c r="B25" s="135"/>
      <c r="C25" s="230"/>
      <c r="D25" s="231"/>
      <c r="E25" s="231"/>
      <c r="F25" s="231"/>
      <c r="G25" s="231">
        <v>2</v>
      </c>
      <c r="H25" s="231"/>
      <c r="I25" s="231">
        <v>20</v>
      </c>
      <c r="J25" s="231"/>
      <c r="K25" s="232">
        <v>22</v>
      </c>
      <c r="L25" s="127"/>
      <c r="M25" s="228" t="s">
        <v>495</v>
      </c>
      <c r="N25" s="229">
        <v>23</v>
      </c>
      <c r="O25" s="127"/>
      <c r="P25" s="127"/>
      <c r="Q25" s="127"/>
      <c r="R25" s="127"/>
      <c r="S25" s="127"/>
      <c r="T25" s="127"/>
      <c r="U25" s="127"/>
      <c r="V25" s="127"/>
      <c r="W25" s="127"/>
      <c r="X25" s="127"/>
      <c r="Y25" s="127"/>
    </row>
    <row r="26" spans="1:25" ht="21" customHeight="1">
      <c r="A26" s="227" t="s">
        <v>110</v>
      </c>
      <c r="B26" s="135"/>
      <c r="C26" s="230"/>
      <c r="D26" s="231"/>
      <c r="E26" s="231"/>
      <c r="F26" s="231"/>
      <c r="G26" s="231">
        <v>6</v>
      </c>
      <c r="H26" s="231"/>
      <c r="I26" s="231">
        <v>1</v>
      </c>
      <c r="J26" s="231"/>
      <c r="K26" s="232">
        <v>7</v>
      </c>
      <c r="L26" s="127"/>
      <c r="M26" s="228" t="s">
        <v>109</v>
      </c>
      <c r="N26" s="229">
        <v>22</v>
      </c>
      <c r="O26" s="127"/>
      <c r="P26" s="127"/>
      <c r="Q26" s="127"/>
      <c r="R26" s="127"/>
      <c r="S26" s="127"/>
      <c r="T26" s="127"/>
      <c r="U26" s="127"/>
      <c r="V26" s="127"/>
      <c r="W26" s="127"/>
      <c r="X26" s="127"/>
      <c r="Y26" s="127"/>
    </row>
    <row r="27" spans="1:25" ht="21" customHeight="1">
      <c r="A27" s="227" t="s">
        <v>111</v>
      </c>
      <c r="B27" s="135"/>
      <c r="C27" s="230"/>
      <c r="D27" s="231"/>
      <c r="E27" s="231">
        <v>2</v>
      </c>
      <c r="F27" s="231"/>
      <c r="G27" s="231"/>
      <c r="H27" s="231"/>
      <c r="I27" s="231">
        <v>1</v>
      </c>
      <c r="J27" s="231"/>
      <c r="K27" s="232">
        <v>3</v>
      </c>
      <c r="L27" s="127"/>
      <c r="M27" s="228" t="s">
        <v>113</v>
      </c>
      <c r="N27" s="229">
        <v>16</v>
      </c>
      <c r="O27" s="127"/>
      <c r="P27" s="127"/>
      <c r="Q27" s="127"/>
      <c r="R27" s="127"/>
      <c r="S27" s="127"/>
      <c r="T27" s="127"/>
      <c r="U27" s="127"/>
      <c r="V27" s="127"/>
      <c r="W27" s="127"/>
      <c r="X27" s="127"/>
      <c r="Y27" s="127"/>
    </row>
    <row r="28" spans="1:25" ht="21" customHeight="1">
      <c r="A28" s="227" t="s">
        <v>112</v>
      </c>
      <c r="B28" s="135"/>
      <c r="C28" s="230">
        <v>9</v>
      </c>
      <c r="D28" s="231"/>
      <c r="E28" s="231">
        <v>19</v>
      </c>
      <c r="F28" s="231"/>
      <c r="G28" s="231">
        <v>1</v>
      </c>
      <c r="H28" s="231"/>
      <c r="I28" s="231">
        <v>5</v>
      </c>
      <c r="J28" s="231"/>
      <c r="K28" s="232">
        <v>34</v>
      </c>
      <c r="L28" s="127"/>
      <c r="M28" s="228" t="s">
        <v>110</v>
      </c>
      <c r="N28" s="229">
        <v>7</v>
      </c>
      <c r="O28" s="127"/>
      <c r="P28" s="127"/>
      <c r="Q28" s="127"/>
      <c r="R28" s="127"/>
      <c r="S28" s="127"/>
      <c r="T28" s="127"/>
      <c r="U28" s="127"/>
      <c r="V28" s="127"/>
      <c r="W28" s="127"/>
      <c r="X28" s="127"/>
      <c r="Y28" s="127"/>
    </row>
    <row r="29" spans="1:25" ht="21" customHeight="1">
      <c r="A29" s="227" t="s">
        <v>113</v>
      </c>
      <c r="B29" s="135"/>
      <c r="C29" s="230">
        <v>5</v>
      </c>
      <c r="D29" s="231"/>
      <c r="E29" s="231">
        <v>5</v>
      </c>
      <c r="F29" s="231"/>
      <c r="G29" s="231">
        <v>4</v>
      </c>
      <c r="H29" s="231"/>
      <c r="I29" s="231">
        <v>2</v>
      </c>
      <c r="J29" s="231"/>
      <c r="K29" s="232">
        <v>16</v>
      </c>
      <c r="L29" s="127"/>
      <c r="M29" s="228" t="s">
        <v>117</v>
      </c>
      <c r="N29" s="229">
        <v>7</v>
      </c>
      <c r="O29" s="127"/>
      <c r="P29" s="127"/>
      <c r="Q29" s="127"/>
      <c r="R29" s="127"/>
      <c r="S29" s="127"/>
      <c r="T29" s="127"/>
      <c r="U29" s="127"/>
      <c r="V29" s="127"/>
      <c r="W29" s="127"/>
      <c r="X29" s="127"/>
      <c r="Y29" s="127"/>
    </row>
    <row r="30" spans="1:25" ht="21" customHeight="1">
      <c r="A30" s="227" t="s">
        <v>114</v>
      </c>
      <c r="B30" s="135"/>
      <c r="C30" s="230">
        <v>25</v>
      </c>
      <c r="D30" s="231"/>
      <c r="E30" s="231">
        <v>25</v>
      </c>
      <c r="F30" s="231"/>
      <c r="G30" s="231">
        <v>28</v>
      </c>
      <c r="H30" s="231"/>
      <c r="I30" s="231">
        <v>4</v>
      </c>
      <c r="J30" s="231"/>
      <c r="K30" s="232">
        <v>82</v>
      </c>
      <c r="L30" s="127"/>
      <c r="M30" s="228" t="s">
        <v>101</v>
      </c>
      <c r="N30" s="229">
        <v>6</v>
      </c>
      <c r="O30" s="127"/>
      <c r="P30" s="127"/>
      <c r="Q30" s="127"/>
      <c r="R30" s="127"/>
      <c r="S30" s="127"/>
      <c r="T30" s="127"/>
      <c r="U30" s="127"/>
      <c r="V30" s="127"/>
      <c r="W30" s="127"/>
      <c r="X30" s="127"/>
      <c r="Y30" s="127"/>
    </row>
    <row r="31" spans="1:25" ht="21" customHeight="1">
      <c r="A31" s="227" t="s">
        <v>115</v>
      </c>
      <c r="B31" s="135"/>
      <c r="C31" s="230"/>
      <c r="D31" s="231"/>
      <c r="E31" s="231">
        <v>1</v>
      </c>
      <c r="F31" s="231"/>
      <c r="G31" s="231"/>
      <c r="H31" s="231"/>
      <c r="I31" s="231"/>
      <c r="J31" s="231"/>
      <c r="K31" s="232">
        <v>1</v>
      </c>
      <c r="L31" s="127"/>
      <c r="M31" s="228" t="s">
        <v>120</v>
      </c>
      <c r="N31" s="229">
        <v>5</v>
      </c>
      <c r="O31" s="127"/>
      <c r="P31" s="127"/>
      <c r="Q31" s="127"/>
      <c r="R31" s="127"/>
      <c r="S31" s="127"/>
      <c r="T31" s="127"/>
      <c r="U31" s="127"/>
      <c r="V31" s="127"/>
      <c r="W31" s="127"/>
      <c r="X31" s="127"/>
      <c r="Y31" s="127"/>
    </row>
    <row r="32" spans="1:25" ht="21" customHeight="1">
      <c r="A32" s="227" t="s">
        <v>116</v>
      </c>
      <c r="B32" s="135"/>
      <c r="C32" s="230">
        <v>16</v>
      </c>
      <c r="D32" s="231"/>
      <c r="E32" s="231">
        <v>23</v>
      </c>
      <c r="F32" s="231"/>
      <c r="G32" s="231">
        <v>2</v>
      </c>
      <c r="H32" s="231"/>
      <c r="I32" s="231">
        <v>11</v>
      </c>
      <c r="J32" s="231"/>
      <c r="K32" s="232">
        <v>52</v>
      </c>
      <c r="L32" s="127"/>
      <c r="M32" s="228" t="s">
        <v>94</v>
      </c>
      <c r="N32" s="229">
        <v>4</v>
      </c>
      <c r="O32" s="127"/>
      <c r="P32" s="127"/>
      <c r="Q32" s="127"/>
      <c r="R32" s="127"/>
      <c r="S32" s="127"/>
      <c r="T32" s="127"/>
      <c r="U32" s="127"/>
      <c r="V32" s="127"/>
      <c r="W32" s="127"/>
      <c r="X32" s="127"/>
      <c r="Y32" s="127"/>
    </row>
    <row r="33" spans="1:25" ht="21" customHeight="1">
      <c r="A33" s="227" t="s">
        <v>117</v>
      </c>
      <c r="B33" s="135"/>
      <c r="C33" s="230">
        <v>2</v>
      </c>
      <c r="D33" s="231"/>
      <c r="E33" s="231">
        <v>2</v>
      </c>
      <c r="F33" s="231"/>
      <c r="G33" s="231"/>
      <c r="H33" s="231"/>
      <c r="I33" s="231">
        <v>3</v>
      </c>
      <c r="J33" s="231"/>
      <c r="K33" s="232">
        <v>7</v>
      </c>
      <c r="L33" s="127"/>
      <c r="M33" s="228" t="s">
        <v>97</v>
      </c>
      <c r="N33" s="229">
        <v>4</v>
      </c>
      <c r="O33" s="127"/>
      <c r="P33" s="127"/>
      <c r="Q33" s="127"/>
      <c r="R33" s="127"/>
      <c r="S33" s="127"/>
      <c r="T33" s="127"/>
      <c r="U33" s="127"/>
      <c r="V33" s="127"/>
      <c r="W33" s="127"/>
      <c r="X33" s="127"/>
      <c r="Y33" s="127"/>
    </row>
    <row r="34" spans="1:25" ht="21" customHeight="1">
      <c r="A34" s="227" t="s">
        <v>118</v>
      </c>
      <c r="B34" s="135"/>
      <c r="C34" s="230"/>
      <c r="D34" s="231"/>
      <c r="E34" s="231"/>
      <c r="F34" s="231"/>
      <c r="G34" s="231"/>
      <c r="H34" s="231"/>
      <c r="I34" s="231"/>
      <c r="J34" s="231"/>
      <c r="K34" s="232">
        <v>0</v>
      </c>
      <c r="L34" s="127"/>
      <c r="M34" s="228" t="s">
        <v>99</v>
      </c>
      <c r="N34" s="229">
        <v>3</v>
      </c>
      <c r="O34" s="127"/>
      <c r="P34" s="127"/>
      <c r="Q34" s="127"/>
      <c r="R34" s="127"/>
      <c r="S34" s="127"/>
      <c r="T34" s="127"/>
      <c r="U34" s="127"/>
      <c r="V34" s="127"/>
      <c r="W34" s="127"/>
      <c r="X34" s="127"/>
      <c r="Y34" s="127"/>
    </row>
    <row r="35" spans="1:25" ht="21" customHeight="1">
      <c r="A35" s="227" t="s">
        <v>119</v>
      </c>
      <c r="B35" s="135"/>
      <c r="C35" s="230"/>
      <c r="D35" s="231"/>
      <c r="E35" s="231"/>
      <c r="F35" s="231"/>
      <c r="G35" s="231"/>
      <c r="H35" s="231"/>
      <c r="I35" s="231">
        <v>1</v>
      </c>
      <c r="J35" s="231"/>
      <c r="K35" s="232">
        <v>1</v>
      </c>
      <c r="L35" s="127"/>
      <c r="M35" s="228" t="s">
        <v>111</v>
      </c>
      <c r="N35" s="229">
        <v>3</v>
      </c>
      <c r="O35" s="127"/>
      <c r="P35" s="127"/>
      <c r="Q35" s="127"/>
      <c r="R35" s="127"/>
      <c r="S35" s="127"/>
      <c r="T35" s="127"/>
      <c r="U35" s="127"/>
      <c r="V35" s="127"/>
      <c r="W35" s="127"/>
      <c r="X35" s="127"/>
      <c r="Y35" s="127"/>
    </row>
    <row r="36" spans="1:25" ht="21" customHeight="1">
      <c r="A36" s="227" t="s">
        <v>120</v>
      </c>
      <c r="B36" s="135"/>
      <c r="C36" s="230"/>
      <c r="D36" s="231"/>
      <c r="E36" s="231"/>
      <c r="F36" s="231"/>
      <c r="G36" s="231">
        <v>4</v>
      </c>
      <c r="H36" s="231"/>
      <c r="I36" s="231">
        <v>1</v>
      </c>
      <c r="J36" s="231"/>
      <c r="K36" s="232">
        <v>5</v>
      </c>
      <c r="L36" s="127"/>
      <c r="M36" s="228" t="s">
        <v>95</v>
      </c>
      <c r="N36" s="229">
        <v>2</v>
      </c>
      <c r="O36" s="127"/>
      <c r="P36" s="127"/>
      <c r="Q36" s="127"/>
      <c r="R36" s="127"/>
      <c r="S36" s="127"/>
      <c r="T36" s="127"/>
      <c r="U36" s="127"/>
      <c r="V36" s="127"/>
      <c r="W36" s="127"/>
      <c r="X36" s="127"/>
      <c r="Y36" s="127"/>
    </row>
    <row r="37" spans="1:25" ht="21" customHeight="1">
      <c r="A37" s="227" t="s">
        <v>121</v>
      </c>
      <c r="B37" s="135"/>
      <c r="C37" s="230">
        <v>12</v>
      </c>
      <c r="D37" s="231"/>
      <c r="E37" s="231">
        <v>4</v>
      </c>
      <c r="F37" s="231"/>
      <c r="G37" s="231">
        <v>18</v>
      </c>
      <c r="H37" s="231"/>
      <c r="I37" s="231">
        <v>149</v>
      </c>
      <c r="J37" s="231"/>
      <c r="K37" s="232">
        <v>183</v>
      </c>
      <c r="L37" s="127"/>
      <c r="M37" s="228" t="s">
        <v>103</v>
      </c>
      <c r="N37" s="229">
        <v>2</v>
      </c>
      <c r="O37" s="127"/>
      <c r="P37" s="127"/>
      <c r="Q37" s="127"/>
      <c r="R37" s="127"/>
      <c r="S37" s="127"/>
      <c r="T37" s="127"/>
      <c r="U37" s="127"/>
      <c r="V37" s="127"/>
      <c r="W37" s="127"/>
      <c r="X37" s="127"/>
      <c r="Y37" s="127"/>
    </row>
    <row r="38" spans="1:25" ht="21" customHeight="1">
      <c r="A38" s="227" t="s">
        <v>122</v>
      </c>
      <c r="B38" s="135"/>
      <c r="C38" s="230">
        <v>1</v>
      </c>
      <c r="D38" s="231"/>
      <c r="E38" s="231">
        <v>1</v>
      </c>
      <c r="F38" s="231"/>
      <c r="G38" s="231">
        <v>33</v>
      </c>
      <c r="H38" s="231"/>
      <c r="I38" s="231">
        <v>7</v>
      </c>
      <c r="J38" s="231"/>
      <c r="K38" s="232">
        <v>42</v>
      </c>
      <c r="L38" s="127"/>
      <c r="M38" s="228" t="s">
        <v>115</v>
      </c>
      <c r="N38" s="229">
        <v>1</v>
      </c>
      <c r="O38" s="127"/>
      <c r="P38" s="127"/>
      <c r="Q38" s="127"/>
      <c r="R38" s="127"/>
      <c r="S38" s="127"/>
      <c r="T38" s="127"/>
      <c r="U38" s="127"/>
      <c r="V38" s="127"/>
      <c r="W38" s="127"/>
      <c r="X38" s="127"/>
      <c r="Y38" s="127"/>
    </row>
    <row r="39" spans="1:25" ht="21" customHeight="1">
      <c r="A39" s="227" t="s">
        <v>123</v>
      </c>
      <c r="B39" s="135"/>
      <c r="C39" s="230">
        <v>56</v>
      </c>
      <c r="D39" s="231"/>
      <c r="E39" s="231">
        <v>27</v>
      </c>
      <c r="F39" s="231"/>
      <c r="G39" s="231">
        <v>68</v>
      </c>
      <c r="H39" s="231"/>
      <c r="I39" s="231">
        <v>188</v>
      </c>
      <c r="J39" s="231"/>
      <c r="K39" s="232">
        <v>339</v>
      </c>
      <c r="L39" s="127"/>
      <c r="M39" s="228" t="s">
        <v>119</v>
      </c>
      <c r="N39" s="229">
        <v>1</v>
      </c>
      <c r="O39" s="127"/>
      <c r="P39" s="127"/>
      <c r="Q39" s="127"/>
      <c r="R39" s="127"/>
      <c r="S39" s="127"/>
      <c r="T39" s="127"/>
      <c r="U39" s="127"/>
      <c r="V39" s="127"/>
      <c r="W39" s="127"/>
      <c r="X39" s="127"/>
      <c r="Y39" s="127"/>
    </row>
    <row r="40" spans="1:25" ht="21" customHeight="1">
      <c r="A40" s="227" t="s">
        <v>124</v>
      </c>
      <c r="B40" s="135"/>
      <c r="C40" s="230"/>
      <c r="D40" s="231"/>
      <c r="E40" s="231"/>
      <c r="F40" s="231"/>
      <c r="G40" s="231"/>
      <c r="H40" s="231"/>
      <c r="I40" s="231"/>
      <c r="J40" s="231"/>
      <c r="K40" s="232">
        <v>0</v>
      </c>
      <c r="L40" s="127"/>
      <c r="M40" s="228" t="s">
        <v>96</v>
      </c>
      <c r="N40" s="229">
        <v>0</v>
      </c>
      <c r="O40" s="127"/>
      <c r="P40" s="127"/>
      <c r="Q40" s="127"/>
      <c r="R40" s="127"/>
      <c r="S40" s="127"/>
      <c r="T40" s="127"/>
      <c r="U40" s="127"/>
      <c r="V40" s="127"/>
      <c r="W40" s="127"/>
      <c r="X40" s="127"/>
      <c r="Y40" s="127"/>
    </row>
    <row r="41" spans="1:25" ht="21" customHeight="1">
      <c r="A41" s="227" t="s">
        <v>125</v>
      </c>
      <c r="B41" s="135"/>
      <c r="C41" s="230"/>
      <c r="D41" s="231"/>
      <c r="E41" s="231">
        <v>53</v>
      </c>
      <c r="F41" s="231"/>
      <c r="G41" s="231">
        <v>1</v>
      </c>
      <c r="H41" s="231"/>
      <c r="I41" s="231">
        <v>19</v>
      </c>
      <c r="J41" s="231"/>
      <c r="K41" s="232">
        <v>73</v>
      </c>
      <c r="L41" s="127"/>
      <c r="M41" s="228" t="s">
        <v>118</v>
      </c>
      <c r="N41" s="229">
        <v>0</v>
      </c>
      <c r="O41" s="127"/>
      <c r="P41" s="127"/>
      <c r="Q41" s="127"/>
      <c r="R41" s="127"/>
      <c r="S41" s="127"/>
      <c r="T41" s="127"/>
      <c r="U41" s="127"/>
      <c r="V41" s="127"/>
      <c r="W41" s="127"/>
      <c r="X41" s="127"/>
      <c r="Y41" s="127"/>
    </row>
    <row r="42" spans="1:25" ht="21" customHeight="1">
      <c r="A42" s="227" t="s">
        <v>495</v>
      </c>
      <c r="B42" s="135"/>
      <c r="C42" s="230"/>
      <c r="D42" s="231"/>
      <c r="E42" s="231">
        <v>8</v>
      </c>
      <c r="F42" s="231"/>
      <c r="G42" s="231">
        <v>6</v>
      </c>
      <c r="H42" s="231"/>
      <c r="I42" s="231">
        <v>9</v>
      </c>
      <c r="J42" s="231"/>
      <c r="K42" s="232">
        <v>23</v>
      </c>
      <c r="L42" s="127"/>
      <c r="M42" s="228" t="s">
        <v>124</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156</v>
      </c>
      <c r="D44" s="235">
        <v>0</v>
      </c>
      <c r="E44" s="235">
        <v>616</v>
      </c>
      <c r="F44" s="235">
        <v>0</v>
      </c>
      <c r="G44" s="235">
        <v>339</v>
      </c>
      <c r="H44" s="235">
        <v>0</v>
      </c>
      <c r="I44" s="235">
        <v>600</v>
      </c>
      <c r="J44" s="235">
        <v>0</v>
      </c>
      <c r="K44" s="236">
        <v>1711</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A78C8-8384-42A8-AD42-B2A6E3D9D041}">
  <sheetPr codeName="Hoja20">
    <pageSetUpPr fitToPage="1"/>
  </sheetPr>
  <dimension ref="A1:Y51"/>
  <sheetViews>
    <sheetView view="pageBreakPreview" topLeftCell="A2" zoomScale="60" zoomScaleNormal="100" workbookViewId="0">
      <selection activeCell="C6" activeCellId="1" sqref="A6:A8 C6:K8"/>
    </sheetView>
  </sheetViews>
  <sheetFormatPr baseColWidth="10" defaultRowHeight="13.2"/>
  <cols>
    <col min="1" max="1" width="30.6640625" customWidth="1"/>
    <col min="2" max="2" width="1.44140625" customWidth="1"/>
    <col min="3" max="3" width="5.5546875" customWidth="1"/>
    <col min="4" max="5" width="6.109375" customWidth="1"/>
    <col min="6" max="6" width="5.5546875" customWidth="1"/>
    <col min="7" max="7" width="6.109375" customWidth="1"/>
    <col min="8" max="8" width="5.5546875" customWidth="1"/>
    <col min="9" max="9" width="6.88671875" customWidth="1"/>
    <col min="10" max="10" width="4.8867187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129</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c r="D10" s="231"/>
      <c r="E10" s="231"/>
      <c r="F10" s="231"/>
      <c r="G10" s="231"/>
      <c r="H10" s="231"/>
      <c r="I10" s="231"/>
      <c r="J10" s="231"/>
      <c r="K10" s="232">
        <v>0</v>
      </c>
      <c r="L10" s="127"/>
      <c r="M10" s="228" t="s">
        <v>98</v>
      </c>
      <c r="N10" s="229">
        <v>37</v>
      </c>
      <c r="O10" s="127"/>
      <c r="P10" s="127"/>
      <c r="Q10" s="127"/>
      <c r="R10" s="127"/>
      <c r="S10" s="127"/>
      <c r="T10" s="127"/>
      <c r="U10" s="127"/>
      <c r="V10" s="127"/>
      <c r="W10" s="127"/>
      <c r="X10" s="127"/>
      <c r="Y10" s="127"/>
    </row>
    <row r="11" spans="1:25" ht="21" customHeight="1">
      <c r="A11" s="227" t="s">
        <v>95</v>
      </c>
      <c r="B11" s="135"/>
      <c r="C11" s="230"/>
      <c r="D11" s="231"/>
      <c r="E11" s="231"/>
      <c r="F11" s="231"/>
      <c r="G11" s="231"/>
      <c r="H11" s="231"/>
      <c r="I11" s="231"/>
      <c r="J11" s="231"/>
      <c r="K11" s="232">
        <v>0</v>
      </c>
      <c r="L11" s="127"/>
      <c r="M11" s="228" t="s">
        <v>103</v>
      </c>
      <c r="N11" s="229">
        <v>37</v>
      </c>
      <c r="O11" s="127"/>
      <c r="P11" s="127"/>
      <c r="Q11" s="127"/>
      <c r="R11" s="127"/>
      <c r="S11" s="127"/>
      <c r="T11" s="127"/>
      <c r="U11" s="127"/>
      <c r="V11" s="127"/>
      <c r="W11" s="127"/>
      <c r="X11" s="127"/>
      <c r="Y11" s="127"/>
    </row>
    <row r="12" spans="1:25" ht="21" customHeight="1">
      <c r="A12" s="227" t="s">
        <v>96</v>
      </c>
      <c r="B12" s="135"/>
      <c r="C12" s="230"/>
      <c r="D12" s="231"/>
      <c r="E12" s="231"/>
      <c r="F12" s="231"/>
      <c r="G12" s="231"/>
      <c r="H12" s="231"/>
      <c r="I12" s="231"/>
      <c r="J12" s="231"/>
      <c r="K12" s="232">
        <v>0</v>
      </c>
      <c r="L12" s="127"/>
      <c r="M12" s="228" t="s">
        <v>121</v>
      </c>
      <c r="N12" s="229">
        <v>17</v>
      </c>
      <c r="O12" s="127"/>
      <c r="P12" s="127"/>
      <c r="Q12" s="127"/>
      <c r="R12" s="127"/>
      <c r="S12" s="127"/>
      <c r="T12" s="127"/>
      <c r="U12" s="127"/>
      <c r="V12" s="127"/>
      <c r="W12" s="127"/>
      <c r="X12" s="127"/>
      <c r="Y12" s="127"/>
    </row>
    <row r="13" spans="1:25" ht="21" customHeight="1">
      <c r="A13" s="227" t="s">
        <v>97</v>
      </c>
      <c r="B13" s="135"/>
      <c r="C13" s="230"/>
      <c r="D13" s="231"/>
      <c r="E13" s="231"/>
      <c r="F13" s="231"/>
      <c r="G13" s="231"/>
      <c r="H13" s="231"/>
      <c r="I13" s="231"/>
      <c r="J13" s="231"/>
      <c r="K13" s="232">
        <v>0</v>
      </c>
      <c r="L13" s="127"/>
      <c r="M13" s="228" t="s">
        <v>112</v>
      </c>
      <c r="N13" s="229">
        <v>12</v>
      </c>
      <c r="O13" s="127"/>
      <c r="P13" s="127"/>
      <c r="Q13" s="127"/>
      <c r="R13" s="127"/>
      <c r="S13" s="127"/>
      <c r="T13" s="127"/>
      <c r="U13" s="127"/>
      <c r="V13" s="127"/>
      <c r="W13" s="127"/>
      <c r="X13" s="127"/>
      <c r="Y13" s="127"/>
    </row>
    <row r="14" spans="1:25" ht="21" customHeight="1">
      <c r="A14" s="227" t="s">
        <v>100</v>
      </c>
      <c r="B14" s="135"/>
      <c r="C14" s="230"/>
      <c r="D14" s="231"/>
      <c r="E14" s="231">
        <v>1</v>
      </c>
      <c r="F14" s="231"/>
      <c r="G14" s="231"/>
      <c r="H14" s="231"/>
      <c r="I14" s="231"/>
      <c r="J14" s="231"/>
      <c r="K14" s="232">
        <v>1</v>
      </c>
      <c r="L14" s="127"/>
      <c r="M14" s="228" t="s">
        <v>118</v>
      </c>
      <c r="N14" s="229">
        <v>11</v>
      </c>
      <c r="O14" s="127"/>
      <c r="P14" s="127"/>
      <c r="Q14" s="127"/>
      <c r="R14" s="127"/>
      <c r="S14" s="127"/>
      <c r="T14" s="127"/>
      <c r="U14" s="127"/>
      <c r="V14" s="127"/>
      <c r="W14" s="127"/>
      <c r="X14" s="127"/>
      <c r="Y14" s="127"/>
    </row>
    <row r="15" spans="1:25" ht="21" customHeight="1">
      <c r="A15" s="227" t="s">
        <v>101</v>
      </c>
      <c r="B15" s="135"/>
      <c r="C15" s="230">
        <v>1</v>
      </c>
      <c r="D15" s="231"/>
      <c r="E15" s="231">
        <v>2</v>
      </c>
      <c r="F15" s="231"/>
      <c r="G15" s="231"/>
      <c r="H15" s="231"/>
      <c r="I15" s="231">
        <v>7</v>
      </c>
      <c r="J15" s="231"/>
      <c r="K15" s="232">
        <v>10</v>
      </c>
      <c r="L15" s="127"/>
      <c r="M15" s="228" t="s">
        <v>101</v>
      </c>
      <c r="N15" s="229">
        <v>10</v>
      </c>
      <c r="O15" s="127"/>
      <c r="P15" s="127"/>
      <c r="Q15" s="127"/>
      <c r="R15" s="127"/>
      <c r="S15" s="127"/>
      <c r="T15" s="127"/>
      <c r="U15" s="127"/>
      <c r="V15" s="127"/>
      <c r="W15" s="127"/>
      <c r="X15" s="127"/>
      <c r="Y15" s="127"/>
    </row>
    <row r="16" spans="1:25" ht="21" customHeight="1">
      <c r="A16" s="227" t="s">
        <v>102</v>
      </c>
      <c r="B16" s="135"/>
      <c r="C16" s="230"/>
      <c r="D16" s="231"/>
      <c r="E16" s="231">
        <v>1</v>
      </c>
      <c r="F16" s="231"/>
      <c r="G16" s="231"/>
      <c r="H16" s="231"/>
      <c r="I16" s="231">
        <v>3</v>
      </c>
      <c r="J16" s="231"/>
      <c r="K16" s="232">
        <v>4</v>
      </c>
      <c r="L16" s="127"/>
      <c r="M16" s="228" t="s">
        <v>123</v>
      </c>
      <c r="N16" s="229">
        <v>7</v>
      </c>
      <c r="O16" s="127"/>
      <c r="P16" s="127"/>
      <c r="Q16" s="127"/>
      <c r="R16" s="127"/>
      <c r="S16" s="127"/>
      <c r="T16" s="127"/>
      <c r="U16" s="127"/>
      <c r="V16" s="127"/>
      <c r="W16" s="127"/>
      <c r="X16" s="127"/>
      <c r="Y16" s="127"/>
    </row>
    <row r="17" spans="1:25" ht="21" customHeight="1">
      <c r="A17" s="227" t="s">
        <v>98</v>
      </c>
      <c r="B17" s="135"/>
      <c r="C17" s="230">
        <v>2</v>
      </c>
      <c r="D17" s="231"/>
      <c r="E17" s="231">
        <v>5</v>
      </c>
      <c r="F17" s="231"/>
      <c r="G17" s="231">
        <v>3</v>
      </c>
      <c r="H17" s="231"/>
      <c r="I17" s="231">
        <v>27</v>
      </c>
      <c r="J17" s="231"/>
      <c r="K17" s="232">
        <v>37</v>
      </c>
      <c r="L17" s="127"/>
      <c r="M17" s="228" t="s">
        <v>117</v>
      </c>
      <c r="N17" s="229">
        <v>6</v>
      </c>
      <c r="O17" s="127"/>
      <c r="P17" s="127"/>
      <c r="Q17" s="127"/>
      <c r="R17" s="127"/>
      <c r="S17" s="127"/>
      <c r="T17" s="127"/>
      <c r="U17" s="127"/>
      <c r="V17" s="127"/>
      <c r="W17" s="127"/>
      <c r="X17" s="127"/>
      <c r="Y17" s="127"/>
    </row>
    <row r="18" spans="1:25" ht="21" customHeight="1">
      <c r="A18" s="227" t="s">
        <v>99</v>
      </c>
      <c r="B18" s="135"/>
      <c r="C18" s="230"/>
      <c r="D18" s="231"/>
      <c r="E18" s="231"/>
      <c r="F18" s="231"/>
      <c r="G18" s="231"/>
      <c r="H18" s="231"/>
      <c r="I18" s="231">
        <v>1</v>
      </c>
      <c r="J18" s="231"/>
      <c r="K18" s="232">
        <v>1</v>
      </c>
      <c r="L18" s="127"/>
      <c r="M18" s="228" t="s">
        <v>108</v>
      </c>
      <c r="N18" s="229">
        <v>5</v>
      </c>
      <c r="O18" s="127"/>
      <c r="P18" s="127"/>
      <c r="Q18" s="127"/>
      <c r="R18" s="127"/>
      <c r="S18" s="127"/>
      <c r="T18" s="127"/>
      <c r="U18" s="127"/>
      <c r="V18" s="127"/>
      <c r="W18" s="127"/>
      <c r="X18" s="127"/>
      <c r="Y18" s="127"/>
    </row>
    <row r="19" spans="1:25" ht="21" customHeight="1">
      <c r="A19" s="227" t="s">
        <v>103</v>
      </c>
      <c r="B19" s="135"/>
      <c r="C19" s="230">
        <v>2</v>
      </c>
      <c r="D19" s="231"/>
      <c r="E19" s="231">
        <v>8</v>
      </c>
      <c r="F19" s="231"/>
      <c r="G19" s="231"/>
      <c r="H19" s="231"/>
      <c r="I19" s="231">
        <v>27</v>
      </c>
      <c r="J19" s="231"/>
      <c r="K19" s="232">
        <v>37</v>
      </c>
      <c r="L19" s="127"/>
      <c r="M19" s="228" t="s">
        <v>105</v>
      </c>
      <c r="N19" s="229">
        <v>5</v>
      </c>
      <c r="O19" s="127"/>
      <c r="P19" s="127"/>
      <c r="Q19" s="127"/>
      <c r="R19" s="127"/>
      <c r="S19" s="127"/>
      <c r="T19" s="127"/>
      <c r="U19" s="127"/>
      <c r="V19" s="127"/>
      <c r="W19" s="127"/>
      <c r="X19" s="127"/>
      <c r="Y19" s="127"/>
    </row>
    <row r="20" spans="1:25" ht="21" customHeight="1">
      <c r="A20" s="227" t="s">
        <v>108</v>
      </c>
      <c r="B20" s="135"/>
      <c r="C20" s="230"/>
      <c r="D20" s="231"/>
      <c r="E20" s="231">
        <v>1</v>
      </c>
      <c r="F20" s="231"/>
      <c r="G20" s="231">
        <v>3</v>
      </c>
      <c r="H20" s="231"/>
      <c r="I20" s="231">
        <v>1</v>
      </c>
      <c r="J20" s="231"/>
      <c r="K20" s="232">
        <v>5</v>
      </c>
      <c r="L20" s="127"/>
      <c r="M20" s="228" t="s">
        <v>125</v>
      </c>
      <c r="N20" s="229">
        <v>5</v>
      </c>
      <c r="O20" s="127"/>
      <c r="P20" s="127"/>
      <c r="Q20" s="127"/>
      <c r="R20" s="127"/>
      <c r="S20" s="127"/>
      <c r="T20" s="127"/>
      <c r="U20" s="127"/>
      <c r="V20" s="127"/>
      <c r="W20" s="127"/>
      <c r="X20" s="127"/>
      <c r="Y20" s="127"/>
    </row>
    <row r="21" spans="1:25" ht="21" customHeight="1">
      <c r="A21" s="227" t="s">
        <v>104</v>
      </c>
      <c r="B21" s="135"/>
      <c r="C21" s="230"/>
      <c r="D21" s="231"/>
      <c r="E21" s="231"/>
      <c r="F21" s="231"/>
      <c r="G21" s="231"/>
      <c r="H21" s="231"/>
      <c r="I21" s="231"/>
      <c r="J21" s="231"/>
      <c r="K21" s="232">
        <v>0</v>
      </c>
      <c r="L21" s="127"/>
      <c r="M21" s="228" t="s">
        <v>102</v>
      </c>
      <c r="N21" s="229">
        <v>4</v>
      </c>
      <c r="O21" s="127"/>
      <c r="P21" s="127"/>
      <c r="Q21" s="127"/>
      <c r="R21" s="127"/>
      <c r="S21" s="127"/>
      <c r="T21" s="127"/>
      <c r="U21" s="127"/>
      <c r="V21" s="127"/>
      <c r="W21" s="127"/>
      <c r="X21" s="127"/>
      <c r="Y21" s="127"/>
    </row>
    <row r="22" spans="1:25" ht="21" customHeight="1">
      <c r="A22" s="227" t="s">
        <v>105</v>
      </c>
      <c r="B22" s="135"/>
      <c r="C22" s="230">
        <v>1</v>
      </c>
      <c r="D22" s="231"/>
      <c r="E22" s="231"/>
      <c r="F22" s="231"/>
      <c r="G22" s="231">
        <v>1</v>
      </c>
      <c r="H22" s="231"/>
      <c r="I22" s="231">
        <v>3</v>
      </c>
      <c r="J22" s="231"/>
      <c r="K22" s="232">
        <v>5</v>
      </c>
      <c r="L22" s="127"/>
      <c r="M22" s="228" t="s">
        <v>495</v>
      </c>
      <c r="N22" s="229">
        <v>3</v>
      </c>
      <c r="O22" s="127"/>
      <c r="P22" s="127"/>
      <c r="Q22" s="127"/>
      <c r="R22" s="127"/>
      <c r="S22" s="127"/>
      <c r="T22" s="127"/>
      <c r="U22" s="127"/>
      <c r="V22" s="127"/>
      <c r="W22" s="127"/>
      <c r="X22" s="127"/>
      <c r="Y22" s="127"/>
    </row>
    <row r="23" spans="1:25" ht="21" customHeight="1">
      <c r="A23" s="227" t="s">
        <v>106</v>
      </c>
      <c r="B23" s="135"/>
      <c r="C23" s="230"/>
      <c r="D23" s="231"/>
      <c r="E23" s="231"/>
      <c r="F23" s="231"/>
      <c r="G23" s="231">
        <v>1</v>
      </c>
      <c r="H23" s="231"/>
      <c r="I23" s="231"/>
      <c r="J23" s="231"/>
      <c r="K23" s="232">
        <v>1</v>
      </c>
      <c r="L23" s="127"/>
      <c r="M23" s="228" t="s">
        <v>100</v>
      </c>
      <c r="N23" s="229">
        <v>1</v>
      </c>
      <c r="O23" s="127"/>
      <c r="P23" s="127"/>
      <c r="Q23" s="127"/>
      <c r="R23" s="127"/>
      <c r="S23" s="127"/>
      <c r="T23" s="127"/>
      <c r="U23" s="127"/>
      <c r="V23" s="127"/>
      <c r="W23" s="127"/>
      <c r="X23" s="127"/>
      <c r="Y23" s="127"/>
    </row>
    <row r="24" spans="1:25" ht="21" customHeight="1">
      <c r="A24" s="227" t="s">
        <v>107</v>
      </c>
      <c r="B24" s="135"/>
      <c r="C24" s="230"/>
      <c r="D24" s="231"/>
      <c r="E24" s="231"/>
      <c r="F24" s="231"/>
      <c r="G24" s="231"/>
      <c r="H24" s="231"/>
      <c r="I24" s="231">
        <v>1</v>
      </c>
      <c r="J24" s="231"/>
      <c r="K24" s="232">
        <v>1</v>
      </c>
      <c r="L24" s="127"/>
      <c r="M24" s="228" t="s">
        <v>99</v>
      </c>
      <c r="N24" s="229">
        <v>1</v>
      </c>
      <c r="O24" s="127"/>
      <c r="P24" s="127"/>
      <c r="Q24" s="127"/>
      <c r="R24" s="127"/>
      <c r="S24" s="127"/>
      <c r="T24" s="127"/>
      <c r="U24" s="127"/>
      <c r="V24" s="127"/>
      <c r="W24" s="127"/>
      <c r="X24" s="127"/>
      <c r="Y24" s="127"/>
    </row>
    <row r="25" spans="1:25" ht="21" customHeight="1">
      <c r="A25" s="227" t="s">
        <v>109</v>
      </c>
      <c r="B25" s="135"/>
      <c r="C25" s="230"/>
      <c r="D25" s="231"/>
      <c r="E25" s="231"/>
      <c r="F25" s="231"/>
      <c r="G25" s="231"/>
      <c r="H25" s="231"/>
      <c r="I25" s="231"/>
      <c r="J25" s="231"/>
      <c r="K25" s="232">
        <v>0</v>
      </c>
      <c r="L25" s="127"/>
      <c r="M25" s="228" t="s">
        <v>106</v>
      </c>
      <c r="N25" s="229">
        <v>1</v>
      </c>
      <c r="O25" s="127"/>
      <c r="P25" s="127"/>
      <c r="Q25" s="127"/>
      <c r="R25" s="127"/>
      <c r="S25" s="127"/>
      <c r="T25" s="127"/>
      <c r="U25" s="127"/>
      <c r="V25" s="127"/>
      <c r="W25" s="127"/>
      <c r="X25" s="127"/>
      <c r="Y25" s="127"/>
    </row>
    <row r="26" spans="1:25" ht="21" customHeight="1">
      <c r="A26" s="227" t="s">
        <v>110</v>
      </c>
      <c r="B26" s="135"/>
      <c r="C26" s="230"/>
      <c r="D26" s="231"/>
      <c r="E26" s="231"/>
      <c r="F26" s="231"/>
      <c r="G26" s="231"/>
      <c r="H26" s="231"/>
      <c r="I26" s="231"/>
      <c r="J26" s="231"/>
      <c r="K26" s="232">
        <v>0</v>
      </c>
      <c r="L26" s="127"/>
      <c r="M26" s="228" t="s">
        <v>107</v>
      </c>
      <c r="N26" s="229">
        <v>1</v>
      </c>
      <c r="O26" s="127"/>
      <c r="P26" s="127"/>
      <c r="Q26" s="127"/>
      <c r="R26" s="127"/>
      <c r="S26" s="127"/>
      <c r="T26" s="127"/>
      <c r="U26" s="127"/>
      <c r="V26" s="127"/>
      <c r="W26" s="127"/>
      <c r="X26" s="127"/>
      <c r="Y26" s="127"/>
    </row>
    <row r="27" spans="1:25" ht="21" customHeight="1">
      <c r="A27" s="227" t="s">
        <v>111</v>
      </c>
      <c r="B27" s="135"/>
      <c r="C27" s="230">
        <v>1</v>
      </c>
      <c r="D27" s="231"/>
      <c r="E27" s="231"/>
      <c r="F27" s="231"/>
      <c r="G27" s="231"/>
      <c r="H27" s="231"/>
      <c r="I27" s="231"/>
      <c r="J27" s="231"/>
      <c r="K27" s="232">
        <v>1</v>
      </c>
      <c r="L27" s="127"/>
      <c r="M27" s="228" t="s">
        <v>111</v>
      </c>
      <c r="N27" s="229">
        <v>1</v>
      </c>
      <c r="O27" s="127"/>
      <c r="P27" s="127"/>
      <c r="Q27" s="127"/>
      <c r="R27" s="127"/>
      <c r="S27" s="127"/>
      <c r="T27" s="127"/>
      <c r="U27" s="127"/>
      <c r="V27" s="127"/>
      <c r="W27" s="127"/>
      <c r="X27" s="127"/>
      <c r="Y27" s="127"/>
    </row>
    <row r="28" spans="1:25" ht="21" customHeight="1">
      <c r="A28" s="227" t="s">
        <v>112</v>
      </c>
      <c r="B28" s="135"/>
      <c r="C28" s="230">
        <v>1</v>
      </c>
      <c r="D28" s="231"/>
      <c r="E28" s="231">
        <v>3</v>
      </c>
      <c r="F28" s="231"/>
      <c r="G28" s="231">
        <v>1</v>
      </c>
      <c r="H28" s="231"/>
      <c r="I28" s="231">
        <v>7</v>
      </c>
      <c r="J28" s="231"/>
      <c r="K28" s="232">
        <v>12</v>
      </c>
      <c r="L28" s="127"/>
      <c r="M28" s="228" t="s">
        <v>94</v>
      </c>
      <c r="N28" s="229">
        <v>0</v>
      </c>
      <c r="O28" s="127"/>
      <c r="P28" s="127"/>
      <c r="Q28" s="127"/>
      <c r="R28" s="127"/>
      <c r="S28" s="127"/>
      <c r="T28" s="127"/>
      <c r="U28" s="127"/>
      <c r="V28" s="127"/>
      <c r="W28" s="127"/>
      <c r="X28" s="127"/>
      <c r="Y28" s="127"/>
    </row>
    <row r="29" spans="1:25" ht="21" customHeight="1">
      <c r="A29" s="227" t="s">
        <v>113</v>
      </c>
      <c r="B29" s="135"/>
      <c r="C29" s="230"/>
      <c r="D29" s="231"/>
      <c r="E29" s="231"/>
      <c r="F29" s="231"/>
      <c r="G29" s="231"/>
      <c r="H29" s="231"/>
      <c r="I29" s="231"/>
      <c r="J29" s="231"/>
      <c r="K29" s="232">
        <v>0</v>
      </c>
      <c r="L29" s="127"/>
      <c r="M29" s="228" t="s">
        <v>95</v>
      </c>
      <c r="N29" s="229">
        <v>0</v>
      </c>
      <c r="O29" s="127"/>
      <c r="P29" s="127"/>
      <c r="Q29" s="127"/>
      <c r="R29" s="127"/>
      <c r="S29" s="127"/>
      <c r="T29" s="127"/>
      <c r="U29" s="127"/>
      <c r="V29" s="127"/>
      <c r="W29" s="127"/>
      <c r="X29" s="127"/>
      <c r="Y29" s="127"/>
    </row>
    <row r="30" spans="1:25" ht="21" customHeight="1">
      <c r="A30" s="227" t="s">
        <v>114</v>
      </c>
      <c r="B30" s="135"/>
      <c r="C30" s="230"/>
      <c r="D30" s="231"/>
      <c r="E30" s="231"/>
      <c r="F30" s="231"/>
      <c r="G30" s="231"/>
      <c r="H30" s="231"/>
      <c r="I30" s="231"/>
      <c r="J30" s="231"/>
      <c r="K30" s="232">
        <v>0</v>
      </c>
      <c r="L30" s="127"/>
      <c r="M30" s="228" t="s">
        <v>96</v>
      </c>
      <c r="N30" s="229">
        <v>0</v>
      </c>
      <c r="O30" s="127"/>
      <c r="P30" s="127"/>
      <c r="Q30" s="127"/>
      <c r="R30" s="127"/>
      <c r="S30" s="127"/>
      <c r="T30" s="127"/>
      <c r="U30" s="127"/>
      <c r="V30" s="127"/>
      <c r="W30" s="127"/>
      <c r="X30" s="127"/>
      <c r="Y30" s="127"/>
    </row>
    <row r="31" spans="1:25" ht="21" customHeight="1">
      <c r="A31" s="227" t="s">
        <v>115</v>
      </c>
      <c r="B31" s="135"/>
      <c r="C31" s="230"/>
      <c r="D31" s="231"/>
      <c r="E31" s="231"/>
      <c r="F31" s="231"/>
      <c r="G31" s="231"/>
      <c r="H31" s="231"/>
      <c r="I31" s="231"/>
      <c r="J31" s="231"/>
      <c r="K31" s="232">
        <v>0</v>
      </c>
      <c r="L31" s="127"/>
      <c r="M31" s="228" t="s">
        <v>97</v>
      </c>
      <c r="N31" s="229">
        <v>0</v>
      </c>
      <c r="O31" s="127"/>
      <c r="P31" s="127"/>
      <c r="Q31" s="127"/>
      <c r="R31" s="127"/>
      <c r="S31" s="127"/>
      <c r="T31" s="127"/>
      <c r="U31" s="127"/>
      <c r="V31" s="127"/>
      <c r="W31" s="127"/>
      <c r="X31" s="127"/>
      <c r="Y31" s="127"/>
    </row>
    <row r="32" spans="1:25" ht="21" customHeight="1">
      <c r="A32" s="227" t="s">
        <v>116</v>
      </c>
      <c r="B32" s="135"/>
      <c r="C32" s="230"/>
      <c r="D32" s="231"/>
      <c r="E32" s="231"/>
      <c r="F32" s="231"/>
      <c r="G32" s="231"/>
      <c r="H32" s="231"/>
      <c r="I32" s="231"/>
      <c r="J32" s="231"/>
      <c r="K32" s="232">
        <v>0</v>
      </c>
      <c r="L32" s="127"/>
      <c r="M32" s="228" t="s">
        <v>104</v>
      </c>
      <c r="N32" s="229">
        <v>0</v>
      </c>
      <c r="O32" s="127"/>
      <c r="P32" s="127"/>
      <c r="Q32" s="127"/>
      <c r="R32" s="127"/>
      <c r="S32" s="127"/>
      <c r="T32" s="127"/>
      <c r="U32" s="127"/>
      <c r="V32" s="127"/>
      <c r="W32" s="127"/>
      <c r="X32" s="127"/>
      <c r="Y32" s="127"/>
    </row>
    <row r="33" spans="1:25" ht="21" customHeight="1">
      <c r="A33" s="227" t="s">
        <v>117</v>
      </c>
      <c r="B33" s="135"/>
      <c r="C33" s="230"/>
      <c r="D33" s="231"/>
      <c r="E33" s="231">
        <v>1</v>
      </c>
      <c r="F33" s="231"/>
      <c r="G33" s="231"/>
      <c r="H33" s="231"/>
      <c r="I33" s="231">
        <v>5</v>
      </c>
      <c r="J33" s="231"/>
      <c r="K33" s="232">
        <v>6</v>
      </c>
      <c r="L33" s="127"/>
      <c r="M33" s="228" t="s">
        <v>109</v>
      </c>
      <c r="N33" s="229">
        <v>0</v>
      </c>
      <c r="O33" s="127"/>
      <c r="P33" s="127"/>
      <c r="Q33" s="127"/>
      <c r="R33" s="127"/>
      <c r="S33" s="127"/>
      <c r="T33" s="127"/>
      <c r="U33" s="127"/>
      <c r="V33" s="127"/>
      <c r="W33" s="127"/>
      <c r="X33" s="127"/>
      <c r="Y33" s="127"/>
    </row>
    <row r="34" spans="1:25" ht="21" customHeight="1">
      <c r="A34" s="227" t="s">
        <v>118</v>
      </c>
      <c r="B34" s="135"/>
      <c r="C34" s="230"/>
      <c r="D34" s="231"/>
      <c r="E34" s="231">
        <v>2</v>
      </c>
      <c r="F34" s="231"/>
      <c r="G34" s="231">
        <v>1</v>
      </c>
      <c r="H34" s="231"/>
      <c r="I34" s="231">
        <v>8</v>
      </c>
      <c r="J34" s="231"/>
      <c r="K34" s="232">
        <v>11</v>
      </c>
      <c r="L34" s="127"/>
      <c r="M34" s="228" t="s">
        <v>110</v>
      </c>
      <c r="N34" s="229">
        <v>0</v>
      </c>
      <c r="O34" s="127"/>
      <c r="P34" s="127"/>
      <c r="Q34" s="127"/>
      <c r="R34" s="127"/>
      <c r="S34" s="127"/>
      <c r="T34" s="127"/>
      <c r="U34" s="127"/>
      <c r="V34" s="127"/>
      <c r="W34" s="127"/>
      <c r="X34" s="127"/>
      <c r="Y34" s="127"/>
    </row>
    <row r="35" spans="1:25" ht="21" customHeight="1">
      <c r="A35" s="227" t="s">
        <v>119</v>
      </c>
      <c r="B35" s="135"/>
      <c r="C35" s="230"/>
      <c r="D35" s="231"/>
      <c r="E35" s="231"/>
      <c r="F35" s="231"/>
      <c r="G35" s="231"/>
      <c r="H35" s="231"/>
      <c r="I35" s="231"/>
      <c r="J35" s="231"/>
      <c r="K35" s="232">
        <v>0</v>
      </c>
      <c r="L35" s="127"/>
      <c r="M35" s="228" t="s">
        <v>113</v>
      </c>
      <c r="N35" s="229">
        <v>0</v>
      </c>
      <c r="O35" s="127"/>
      <c r="P35" s="127"/>
      <c r="Q35" s="127"/>
      <c r="R35" s="127"/>
      <c r="S35" s="127"/>
      <c r="T35" s="127"/>
      <c r="U35" s="127"/>
      <c r="V35" s="127"/>
      <c r="W35" s="127"/>
      <c r="X35" s="127"/>
      <c r="Y35" s="127"/>
    </row>
    <row r="36" spans="1:25" ht="21" customHeight="1">
      <c r="A36" s="227" t="s">
        <v>120</v>
      </c>
      <c r="B36" s="135"/>
      <c r="C36" s="230"/>
      <c r="D36" s="231"/>
      <c r="E36" s="231"/>
      <c r="F36" s="231"/>
      <c r="G36" s="231"/>
      <c r="H36" s="231"/>
      <c r="I36" s="231"/>
      <c r="J36" s="231"/>
      <c r="K36" s="232">
        <v>0</v>
      </c>
      <c r="L36" s="127"/>
      <c r="M36" s="228" t="s">
        <v>114</v>
      </c>
      <c r="N36" s="229">
        <v>0</v>
      </c>
      <c r="O36" s="127"/>
      <c r="P36" s="127"/>
      <c r="Q36" s="127"/>
      <c r="R36" s="127"/>
      <c r="S36" s="127"/>
      <c r="T36" s="127"/>
      <c r="U36" s="127"/>
      <c r="V36" s="127"/>
      <c r="W36" s="127"/>
      <c r="X36" s="127"/>
      <c r="Y36" s="127"/>
    </row>
    <row r="37" spans="1:25" ht="21" customHeight="1">
      <c r="A37" s="227" t="s">
        <v>121</v>
      </c>
      <c r="B37" s="135"/>
      <c r="C37" s="230">
        <v>1</v>
      </c>
      <c r="D37" s="231"/>
      <c r="E37" s="231"/>
      <c r="F37" s="231"/>
      <c r="G37" s="231">
        <v>1</v>
      </c>
      <c r="H37" s="231"/>
      <c r="I37" s="231">
        <v>15</v>
      </c>
      <c r="J37" s="231"/>
      <c r="K37" s="232">
        <v>17</v>
      </c>
      <c r="L37" s="127"/>
      <c r="M37" s="228" t="s">
        <v>115</v>
      </c>
      <c r="N37" s="229">
        <v>0</v>
      </c>
      <c r="O37" s="127"/>
      <c r="P37" s="127"/>
      <c r="Q37" s="127"/>
      <c r="R37" s="127"/>
      <c r="S37" s="127"/>
      <c r="T37" s="127"/>
      <c r="U37" s="127"/>
      <c r="V37" s="127"/>
      <c r="W37" s="127"/>
      <c r="X37" s="127"/>
      <c r="Y37" s="127"/>
    </row>
    <row r="38" spans="1:25" ht="21" customHeight="1">
      <c r="A38" s="227" t="s">
        <v>122</v>
      </c>
      <c r="B38" s="135"/>
      <c r="C38" s="230"/>
      <c r="D38" s="231"/>
      <c r="E38" s="231"/>
      <c r="F38" s="231"/>
      <c r="G38" s="231"/>
      <c r="H38" s="231"/>
      <c r="I38" s="231"/>
      <c r="J38" s="231"/>
      <c r="K38" s="232">
        <v>0</v>
      </c>
      <c r="L38" s="127"/>
      <c r="M38" s="228" t="s">
        <v>116</v>
      </c>
      <c r="N38" s="229">
        <v>0</v>
      </c>
      <c r="O38" s="127"/>
      <c r="P38" s="127"/>
      <c r="Q38" s="127"/>
      <c r="R38" s="127"/>
      <c r="S38" s="127"/>
      <c r="T38" s="127"/>
      <c r="U38" s="127"/>
      <c r="V38" s="127"/>
      <c r="W38" s="127"/>
      <c r="X38" s="127"/>
      <c r="Y38" s="127"/>
    </row>
    <row r="39" spans="1:25" ht="21" customHeight="1">
      <c r="A39" s="227" t="s">
        <v>123</v>
      </c>
      <c r="B39" s="135"/>
      <c r="C39" s="230"/>
      <c r="D39" s="231"/>
      <c r="E39" s="231"/>
      <c r="F39" s="231"/>
      <c r="G39" s="231">
        <v>1</v>
      </c>
      <c r="H39" s="231"/>
      <c r="I39" s="231">
        <v>6</v>
      </c>
      <c r="J39" s="231"/>
      <c r="K39" s="232">
        <v>7</v>
      </c>
      <c r="L39" s="127"/>
      <c r="M39" s="228" t="s">
        <v>119</v>
      </c>
      <c r="N39" s="229">
        <v>0</v>
      </c>
      <c r="O39" s="127"/>
      <c r="P39" s="127"/>
      <c r="Q39" s="127"/>
      <c r="R39" s="127"/>
      <c r="S39" s="127"/>
      <c r="T39" s="127"/>
      <c r="U39" s="127"/>
      <c r="V39" s="127"/>
      <c r="W39" s="127"/>
      <c r="X39" s="127"/>
      <c r="Y39" s="127"/>
    </row>
    <row r="40" spans="1:25" ht="21" customHeight="1">
      <c r="A40" s="227" t="s">
        <v>124</v>
      </c>
      <c r="B40" s="135"/>
      <c r="C40" s="230"/>
      <c r="D40" s="231"/>
      <c r="E40" s="231"/>
      <c r="F40" s="231"/>
      <c r="G40" s="231"/>
      <c r="H40" s="231"/>
      <c r="I40" s="231"/>
      <c r="J40" s="231"/>
      <c r="K40" s="232">
        <v>0</v>
      </c>
      <c r="L40" s="127"/>
      <c r="M40" s="228" t="s">
        <v>120</v>
      </c>
      <c r="N40" s="229">
        <v>0</v>
      </c>
      <c r="O40" s="127"/>
      <c r="P40" s="127"/>
      <c r="Q40" s="127"/>
      <c r="R40" s="127"/>
      <c r="S40" s="127"/>
      <c r="T40" s="127"/>
      <c r="U40" s="127"/>
      <c r="V40" s="127"/>
      <c r="W40" s="127"/>
      <c r="X40" s="127"/>
      <c r="Y40" s="127"/>
    </row>
    <row r="41" spans="1:25" ht="21" customHeight="1">
      <c r="A41" s="227" t="s">
        <v>125</v>
      </c>
      <c r="B41" s="135"/>
      <c r="C41" s="230"/>
      <c r="D41" s="231"/>
      <c r="E41" s="231"/>
      <c r="F41" s="231"/>
      <c r="G41" s="231"/>
      <c r="H41" s="231"/>
      <c r="I41" s="231">
        <v>5</v>
      </c>
      <c r="J41" s="231"/>
      <c r="K41" s="232">
        <v>5</v>
      </c>
      <c r="L41" s="127"/>
      <c r="M41" s="228" t="s">
        <v>122</v>
      </c>
      <c r="N41" s="229">
        <v>0</v>
      </c>
      <c r="O41" s="127"/>
      <c r="P41" s="127"/>
      <c r="Q41" s="127"/>
      <c r="R41" s="127"/>
      <c r="S41" s="127"/>
      <c r="T41" s="127"/>
      <c r="U41" s="127"/>
      <c r="V41" s="127"/>
      <c r="W41" s="127"/>
      <c r="X41" s="127"/>
      <c r="Y41" s="127"/>
    </row>
    <row r="42" spans="1:25" ht="21" customHeight="1">
      <c r="A42" s="227" t="s">
        <v>495</v>
      </c>
      <c r="B42" s="135"/>
      <c r="C42" s="230"/>
      <c r="D42" s="231"/>
      <c r="E42" s="231">
        <v>2</v>
      </c>
      <c r="F42" s="231"/>
      <c r="G42" s="231"/>
      <c r="H42" s="231"/>
      <c r="I42" s="231">
        <v>1</v>
      </c>
      <c r="J42" s="231"/>
      <c r="K42" s="232">
        <v>3</v>
      </c>
      <c r="L42" s="127"/>
      <c r="M42" s="228" t="s">
        <v>124</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9</v>
      </c>
      <c r="D44" s="235">
        <v>0</v>
      </c>
      <c r="E44" s="235">
        <v>26</v>
      </c>
      <c r="F44" s="235">
        <v>0</v>
      </c>
      <c r="G44" s="235">
        <v>12</v>
      </c>
      <c r="H44" s="235">
        <v>0</v>
      </c>
      <c r="I44" s="235">
        <v>117</v>
      </c>
      <c r="J44" s="235">
        <v>0</v>
      </c>
      <c r="K44" s="236">
        <v>164</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B8317-C1D8-4B73-867B-FD85EDF435FE}">
  <sheetPr codeName="Hoja21">
    <pageSetUpPr fitToPage="1"/>
  </sheetPr>
  <dimension ref="A1:Y51"/>
  <sheetViews>
    <sheetView view="pageBreakPreview" topLeftCell="A6" zoomScale="60" zoomScaleNormal="100" workbookViewId="0">
      <selection activeCell="C6" activeCellId="1" sqref="A6:A8 C6:K8"/>
    </sheetView>
  </sheetViews>
  <sheetFormatPr baseColWidth="10" defaultRowHeight="13.2"/>
  <cols>
    <col min="1" max="1" width="30.6640625" customWidth="1"/>
    <col min="2" max="2" width="1.44140625" customWidth="1"/>
    <col min="3" max="3" width="6.109375" customWidth="1"/>
    <col min="4" max="4" width="5.5546875" customWidth="1"/>
    <col min="5" max="5" width="7" customWidth="1"/>
    <col min="6" max="6" width="4.6640625" customWidth="1"/>
    <col min="7" max="7" width="6.109375" customWidth="1"/>
    <col min="8" max="8" width="5.5546875" customWidth="1"/>
    <col min="9" max="9" width="6.88671875" customWidth="1"/>
    <col min="10" max="10" width="4.8867187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130</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c r="D10" s="231"/>
      <c r="E10" s="231">
        <v>2</v>
      </c>
      <c r="F10" s="231"/>
      <c r="G10" s="231"/>
      <c r="H10" s="231"/>
      <c r="I10" s="231">
        <v>1</v>
      </c>
      <c r="J10" s="231"/>
      <c r="K10" s="232">
        <v>3</v>
      </c>
      <c r="L10" s="127"/>
      <c r="M10" s="228" t="s">
        <v>118</v>
      </c>
      <c r="N10" s="229">
        <v>212</v>
      </c>
      <c r="O10" s="127"/>
      <c r="P10" s="127"/>
      <c r="Q10" s="127"/>
      <c r="R10" s="127"/>
      <c r="S10" s="127"/>
      <c r="T10" s="127"/>
      <c r="U10" s="127"/>
      <c r="V10" s="127"/>
      <c r="W10" s="127"/>
      <c r="X10" s="127"/>
      <c r="Y10" s="127"/>
    </row>
    <row r="11" spans="1:25" ht="21" customHeight="1">
      <c r="A11" s="227" t="s">
        <v>95</v>
      </c>
      <c r="B11" s="135"/>
      <c r="C11" s="230">
        <v>2</v>
      </c>
      <c r="D11" s="231"/>
      <c r="E11" s="231">
        <v>15</v>
      </c>
      <c r="F11" s="231"/>
      <c r="G11" s="231">
        <v>4</v>
      </c>
      <c r="H11" s="231"/>
      <c r="I11" s="231">
        <v>9</v>
      </c>
      <c r="J11" s="231"/>
      <c r="K11" s="232">
        <v>30</v>
      </c>
      <c r="L11" s="127"/>
      <c r="M11" s="228" t="s">
        <v>109</v>
      </c>
      <c r="N11" s="229">
        <v>56</v>
      </c>
      <c r="O11" s="127"/>
      <c r="P11" s="127"/>
      <c r="Q11" s="127"/>
      <c r="R11" s="127"/>
      <c r="S11" s="127"/>
      <c r="T11" s="127"/>
      <c r="U11" s="127"/>
      <c r="V11" s="127"/>
      <c r="W11" s="127"/>
      <c r="X11" s="127"/>
      <c r="Y11" s="127"/>
    </row>
    <row r="12" spans="1:25" ht="21" customHeight="1">
      <c r="A12" s="227" t="s">
        <v>96</v>
      </c>
      <c r="B12" s="135"/>
      <c r="C12" s="230"/>
      <c r="D12" s="231"/>
      <c r="E12" s="231"/>
      <c r="F12" s="231"/>
      <c r="G12" s="231"/>
      <c r="H12" s="231"/>
      <c r="I12" s="231"/>
      <c r="J12" s="231"/>
      <c r="K12" s="232">
        <v>0</v>
      </c>
      <c r="L12" s="127"/>
      <c r="M12" s="228" t="s">
        <v>119</v>
      </c>
      <c r="N12" s="229">
        <v>44</v>
      </c>
      <c r="O12" s="127"/>
      <c r="P12" s="127"/>
      <c r="Q12" s="127"/>
      <c r="R12" s="127"/>
      <c r="S12" s="127"/>
      <c r="T12" s="127"/>
      <c r="U12" s="127"/>
      <c r="V12" s="127"/>
      <c r="W12" s="127"/>
      <c r="X12" s="127"/>
      <c r="Y12" s="127"/>
    </row>
    <row r="13" spans="1:25" ht="21" customHeight="1">
      <c r="A13" s="227" t="s">
        <v>97</v>
      </c>
      <c r="B13" s="135"/>
      <c r="C13" s="230"/>
      <c r="D13" s="231"/>
      <c r="E13" s="231"/>
      <c r="F13" s="231"/>
      <c r="G13" s="231"/>
      <c r="H13" s="231"/>
      <c r="I13" s="231"/>
      <c r="J13" s="231"/>
      <c r="K13" s="232">
        <v>0</v>
      </c>
      <c r="L13" s="127"/>
      <c r="M13" s="228" t="s">
        <v>95</v>
      </c>
      <c r="N13" s="229">
        <v>30</v>
      </c>
      <c r="O13" s="127"/>
      <c r="P13" s="127"/>
      <c r="Q13" s="127"/>
      <c r="R13" s="127"/>
      <c r="S13" s="127"/>
      <c r="T13" s="127"/>
      <c r="U13" s="127"/>
      <c r="V13" s="127"/>
      <c r="W13" s="127"/>
      <c r="X13" s="127"/>
      <c r="Y13" s="127"/>
    </row>
    <row r="14" spans="1:25" ht="21" customHeight="1">
      <c r="A14" s="227" t="s">
        <v>100</v>
      </c>
      <c r="B14" s="135"/>
      <c r="C14" s="230"/>
      <c r="D14" s="231"/>
      <c r="E14" s="231"/>
      <c r="F14" s="231"/>
      <c r="G14" s="231"/>
      <c r="H14" s="231"/>
      <c r="I14" s="231">
        <v>6</v>
      </c>
      <c r="J14" s="231"/>
      <c r="K14" s="232">
        <v>6</v>
      </c>
      <c r="L14" s="127"/>
      <c r="M14" s="228" t="s">
        <v>125</v>
      </c>
      <c r="N14" s="229">
        <v>28</v>
      </c>
      <c r="O14" s="127"/>
      <c r="P14" s="127"/>
      <c r="Q14" s="127"/>
      <c r="R14" s="127"/>
      <c r="S14" s="127"/>
      <c r="T14" s="127"/>
      <c r="U14" s="127"/>
      <c r="V14" s="127"/>
      <c r="W14" s="127"/>
      <c r="X14" s="127"/>
      <c r="Y14" s="127"/>
    </row>
    <row r="15" spans="1:25" ht="21" customHeight="1">
      <c r="A15" s="227" t="s">
        <v>101</v>
      </c>
      <c r="B15" s="135"/>
      <c r="C15" s="230"/>
      <c r="D15" s="231"/>
      <c r="E15" s="231">
        <v>3</v>
      </c>
      <c r="F15" s="231"/>
      <c r="G15" s="231">
        <v>1</v>
      </c>
      <c r="H15" s="231"/>
      <c r="I15" s="231">
        <v>18</v>
      </c>
      <c r="J15" s="231"/>
      <c r="K15" s="232">
        <v>22</v>
      </c>
      <c r="L15" s="127"/>
      <c r="M15" s="228" t="s">
        <v>101</v>
      </c>
      <c r="N15" s="229">
        <v>22</v>
      </c>
      <c r="O15" s="127"/>
      <c r="P15" s="127"/>
      <c r="Q15" s="127"/>
      <c r="R15" s="127"/>
      <c r="S15" s="127"/>
      <c r="T15" s="127"/>
      <c r="U15" s="127"/>
      <c r="V15" s="127"/>
      <c r="W15" s="127"/>
      <c r="X15" s="127"/>
      <c r="Y15" s="127"/>
    </row>
    <row r="16" spans="1:25" ht="21" customHeight="1">
      <c r="A16" s="227" t="s">
        <v>102</v>
      </c>
      <c r="B16" s="135"/>
      <c r="C16" s="230">
        <v>1</v>
      </c>
      <c r="D16" s="231"/>
      <c r="E16" s="231">
        <v>3</v>
      </c>
      <c r="F16" s="231"/>
      <c r="G16" s="231">
        <v>1</v>
      </c>
      <c r="H16" s="231"/>
      <c r="I16" s="231">
        <v>11</v>
      </c>
      <c r="J16" s="231"/>
      <c r="K16" s="232">
        <v>16</v>
      </c>
      <c r="L16" s="127"/>
      <c r="M16" s="228" t="s">
        <v>107</v>
      </c>
      <c r="N16" s="229">
        <v>21</v>
      </c>
      <c r="O16" s="127"/>
      <c r="P16" s="127"/>
      <c r="Q16" s="127"/>
      <c r="R16" s="127"/>
      <c r="S16" s="127"/>
      <c r="T16" s="127"/>
      <c r="U16" s="127"/>
      <c r="V16" s="127"/>
      <c r="W16" s="127"/>
      <c r="X16" s="127"/>
      <c r="Y16" s="127"/>
    </row>
    <row r="17" spans="1:25" ht="21" customHeight="1">
      <c r="A17" s="227" t="s">
        <v>98</v>
      </c>
      <c r="B17" s="135"/>
      <c r="C17" s="230"/>
      <c r="D17" s="231"/>
      <c r="E17" s="231"/>
      <c r="F17" s="231"/>
      <c r="G17" s="231">
        <v>1</v>
      </c>
      <c r="H17" s="231"/>
      <c r="I17" s="231">
        <v>3</v>
      </c>
      <c r="J17" s="231"/>
      <c r="K17" s="232">
        <v>4</v>
      </c>
      <c r="L17" s="127"/>
      <c r="M17" s="228" t="s">
        <v>105</v>
      </c>
      <c r="N17" s="229">
        <v>17</v>
      </c>
      <c r="O17" s="127"/>
      <c r="P17" s="127"/>
      <c r="Q17" s="127"/>
      <c r="R17" s="127"/>
      <c r="S17" s="127"/>
      <c r="T17" s="127"/>
      <c r="U17" s="127"/>
      <c r="V17" s="127"/>
      <c r="W17" s="127"/>
      <c r="X17" s="127"/>
      <c r="Y17" s="127"/>
    </row>
    <row r="18" spans="1:25" ht="21" customHeight="1">
      <c r="A18" s="227" t="s">
        <v>99</v>
      </c>
      <c r="B18" s="135"/>
      <c r="C18" s="230"/>
      <c r="D18" s="231"/>
      <c r="E18" s="231"/>
      <c r="F18" s="231"/>
      <c r="G18" s="231"/>
      <c r="H18" s="231"/>
      <c r="I18" s="231">
        <v>2</v>
      </c>
      <c r="J18" s="231"/>
      <c r="K18" s="232">
        <v>2</v>
      </c>
      <c r="L18" s="127"/>
      <c r="M18" s="228" t="s">
        <v>102</v>
      </c>
      <c r="N18" s="229">
        <v>16</v>
      </c>
      <c r="O18" s="127"/>
      <c r="P18" s="127"/>
      <c r="Q18" s="127"/>
      <c r="R18" s="127"/>
      <c r="S18" s="127"/>
      <c r="T18" s="127"/>
      <c r="U18" s="127"/>
      <c r="V18" s="127"/>
      <c r="W18" s="127"/>
      <c r="X18" s="127"/>
      <c r="Y18" s="127"/>
    </row>
    <row r="19" spans="1:25" ht="21" customHeight="1">
      <c r="A19" s="227" t="s">
        <v>103</v>
      </c>
      <c r="B19" s="135"/>
      <c r="C19" s="230"/>
      <c r="D19" s="231"/>
      <c r="E19" s="231">
        <v>2</v>
      </c>
      <c r="F19" s="231"/>
      <c r="G19" s="231"/>
      <c r="H19" s="231"/>
      <c r="I19" s="231">
        <v>10</v>
      </c>
      <c r="J19" s="231"/>
      <c r="K19" s="232">
        <v>12</v>
      </c>
      <c r="L19" s="127"/>
      <c r="M19" s="228" t="s">
        <v>111</v>
      </c>
      <c r="N19" s="229">
        <v>16</v>
      </c>
      <c r="O19" s="127"/>
      <c r="P19" s="127"/>
      <c r="Q19" s="127"/>
      <c r="R19" s="127"/>
      <c r="S19" s="127"/>
      <c r="T19" s="127"/>
      <c r="U19" s="127"/>
      <c r="V19" s="127"/>
      <c r="W19" s="127"/>
      <c r="X19" s="127"/>
      <c r="Y19" s="127"/>
    </row>
    <row r="20" spans="1:25" ht="21" customHeight="1">
      <c r="A20" s="227" t="s">
        <v>108</v>
      </c>
      <c r="B20" s="135"/>
      <c r="C20" s="230"/>
      <c r="D20" s="231"/>
      <c r="E20" s="231"/>
      <c r="F20" s="231"/>
      <c r="G20" s="231"/>
      <c r="H20" s="231"/>
      <c r="I20" s="231">
        <v>6</v>
      </c>
      <c r="J20" s="231"/>
      <c r="K20" s="232">
        <v>6</v>
      </c>
      <c r="L20" s="127"/>
      <c r="M20" s="228" t="s">
        <v>103</v>
      </c>
      <c r="N20" s="229">
        <v>12</v>
      </c>
      <c r="O20" s="127"/>
      <c r="P20" s="127"/>
      <c r="Q20" s="127"/>
      <c r="R20" s="127"/>
      <c r="S20" s="127"/>
      <c r="T20" s="127"/>
      <c r="U20" s="127"/>
      <c r="V20" s="127"/>
      <c r="W20" s="127"/>
      <c r="X20" s="127"/>
      <c r="Y20" s="127"/>
    </row>
    <row r="21" spans="1:25" ht="21" customHeight="1">
      <c r="A21" s="227" t="s">
        <v>104</v>
      </c>
      <c r="B21" s="135"/>
      <c r="C21" s="230"/>
      <c r="D21" s="231"/>
      <c r="E21" s="231"/>
      <c r="F21" s="231"/>
      <c r="G21" s="231"/>
      <c r="H21" s="231"/>
      <c r="I21" s="231">
        <v>7</v>
      </c>
      <c r="J21" s="231"/>
      <c r="K21" s="232">
        <v>7</v>
      </c>
      <c r="L21" s="127"/>
      <c r="M21" s="228" t="s">
        <v>121</v>
      </c>
      <c r="N21" s="229">
        <v>11</v>
      </c>
      <c r="O21" s="127"/>
      <c r="P21" s="127"/>
      <c r="Q21" s="127"/>
      <c r="R21" s="127"/>
      <c r="S21" s="127"/>
      <c r="T21" s="127"/>
      <c r="U21" s="127"/>
      <c r="V21" s="127"/>
      <c r="W21" s="127"/>
      <c r="X21" s="127"/>
      <c r="Y21" s="127"/>
    </row>
    <row r="22" spans="1:25" ht="21" customHeight="1">
      <c r="A22" s="227" t="s">
        <v>105</v>
      </c>
      <c r="B22" s="135"/>
      <c r="C22" s="230"/>
      <c r="D22" s="231"/>
      <c r="E22" s="231">
        <v>1</v>
      </c>
      <c r="F22" s="231"/>
      <c r="G22" s="231"/>
      <c r="H22" s="231"/>
      <c r="I22" s="231">
        <v>16</v>
      </c>
      <c r="J22" s="231"/>
      <c r="K22" s="232">
        <v>17</v>
      </c>
      <c r="L22" s="127"/>
      <c r="M22" s="228" t="s">
        <v>123</v>
      </c>
      <c r="N22" s="229">
        <v>11</v>
      </c>
      <c r="O22" s="127"/>
      <c r="P22" s="127"/>
      <c r="Q22" s="127"/>
      <c r="R22" s="127"/>
      <c r="S22" s="127"/>
      <c r="T22" s="127"/>
      <c r="U22" s="127"/>
      <c r="V22" s="127"/>
      <c r="W22" s="127"/>
      <c r="X22" s="127"/>
      <c r="Y22" s="127"/>
    </row>
    <row r="23" spans="1:25" ht="21" customHeight="1">
      <c r="A23" s="227" t="s">
        <v>106</v>
      </c>
      <c r="B23" s="135"/>
      <c r="C23" s="230"/>
      <c r="D23" s="231"/>
      <c r="E23" s="231"/>
      <c r="F23" s="231"/>
      <c r="G23" s="231"/>
      <c r="H23" s="231"/>
      <c r="I23" s="231">
        <v>2</v>
      </c>
      <c r="J23" s="231"/>
      <c r="K23" s="232">
        <v>2</v>
      </c>
      <c r="L23" s="127"/>
      <c r="M23" s="228" t="s">
        <v>104</v>
      </c>
      <c r="N23" s="229">
        <v>7</v>
      </c>
      <c r="O23" s="127"/>
      <c r="P23" s="127"/>
      <c r="Q23" s="127"/>
      <c r="R23" s="127"/>
      <c r="S23" s="127"/>
      <c r="T23" s="127"/>
      <c r="U23" s="127"/>
      <c r="V23" s="127"/>
      <c r="W23" s="127"/>
      <c r="X23" s="127"/>
      <c r="Y23" s="127"/>
    </row>
    <row r="24" spans="1:25" ht="21" customHeight="1">
      <c r="A24" s="227" t="s">
        <v>107</v>
      </c>
      <c r="B24" s="135"/>
      <c r="C24" s="230"/>
      <c r="D24" s="231"/>
      <c r="E24" s="231">
        <v>2</v>
      </c>
      <c r="F24" s="231"/>
      <c r="G24" s="231">
        <v>1</v>
      </c>
      <c r="H24" s="231"/>
      <c r="I24" s="231">
        <v>18</v>
      </c>
      <c r="J24" s="231"/>
      <c r="K24" s="232">
        <v>21</v>
      </c>
      <c r="L24" s="127"/>
      <c r="M24" s="228" t="s">
        <v>100</v>
      </c>
      <c r="N24" s="229">
        <v>6</v>
      </c>
      <c r="O24" s="127"/>
      <c r="P24" s="127"/>
      <c r="Q24" s="127"/>
      <c r="R24" s="127"/>
      <c r="S24" s="127"/>
      <c r="T24" s="127"/>
      <c r="U24" s="127"/>
      <c r="V24" s="127"/>
      <c r="W24" s="127"/>
      <c r="X24" s="127"/>
      <c r="Y24" s="127"/>
    </row>
    <row r="25" spans="1:25" ht="21" customHeight="1">
      <c r="A25" s="227" t="s">
        <v>109</v>
      </c>
      <c r="B25" s="135"/>
      <c r="C25" s="230"/>
      <c r="D25" s="231"/>
      <c r="E25" s="231">
        <v>1</v>
      </c>
      <c r="F25" s="231"/>
      <c r="G25" s="231">
        <v>1</v>
      </c>
      <c r="H25" s="231"/>
      <c r="I25" s="231">
        <v>54</v>
      </c>
      <c r="J25" s="231"/>
      <c r="K25" s="232">
        <v>56</v>
      </c>
      <c r="L25" s="127"/>
      <c r="M25" s="228" t="s">
        <v>108</v>
      </c>
      <c r="N25" s="229">
        <v>6</v>
      </c>
      <c r="O25" s="127"/>
      <c r="P25" s="127"/>
      <c r="Q25" s="127"/>
      <c r="R25" s="127"/>
      <c r="S25" s="127"/>
      <c r="T25" s="127"/>
      <c r="U25" s="127"/>
      <c r="V25" s="127"/>
      <c r="W25" s="127"/>
      <c r="X25" s="127"/>
      <c r="Y25" s="127"/>
    </row>
    <row r="26" spans="1:25" ht="21" customHeight="1">
      <c r="A26" s="227" t="s">
        <v>110</v>
      </c>
      <c r="B26" s="135"/>
      <c r="C26" s="230"/>
      <c r="D26" s="231"/>
      <c r="E26" s="231"/>
      <c r="F26" s="231"/>
      <c r="G26" s="231"/>
      <c r="H26" s="231"/>
      <c r="I26" s="231">
        <v>2</v>
      </c>
      <c r="J26" s="231"/>
      <c r="K26" s="232">
        <v>2</v>
      </c>
      <c r="L26" s="127"/>
      <c r="M26" s="228" t="s">
        <v>112</v>
      </c>
      <c r="N26" s="229">
        <v>5</v>
      </c>
      <c r="O26" s="127"/>
      <c r="P26" s="127"/>
      <c r="Q26" s="127"/>
      <c r="R26" s="127"/>
      <c r="S26" s="127"/>
      <c r="T26" s="127"/>
      <c r="U26" s="127"/>
      <c r="V26" s="127"/>
      <c r="W26" s="127"/>
      <c r="X26" s="127"/>
      <c r="Y26" s="127"/>
    </row>
    <row r="27" spans="1:25" ht="21" customHeight="1">
      <c r="A27" s="227" t="s">
        <v>111</v>
      </c>
      <c r="B27" s="135"/>
      <c r="C27" s="230"/>
      <c r="D27" s="231"/>
      <c r="E27" s="231">
        <v>3</v>
      </c>
      <c r="F27" s="231"/>
      <c r="G27" s="231"/>
      <c r="H27" s="231"/>
      <c r="I27" s="231">
        <v>13</v>
      </c>
      <c r="J27" s="231"/>
      <c r="K27" s="232">
        <v>16</v>
      </c>
      <c r="L27" s="127"/>
      <c r="M27" s="228" t="s">
        <v>113</v>
      </c>
      <c r="N27" s="229">
        <v>5</v>
      </c>
      <c r="O27" s="127"/>
      <c r="P27" s="127"/>
      <c r="Q27" s="127"/>
      <c r="R27" s="127"/>
      <c r="S27" s="127"/>
      <c r="T27" s="127"/>
      <c r="U27" s="127"/>
      <c r="V27" s="127"/>
      <c r="W27" s="127"/>
      <c r="X27" s="127"/>
      <c r="Y27" s="127"/>
    </row>
    <row r="28" spans="1:25" ht="21" customHeight="1">
      <c r="A28" s="227" t="s">
        <v>112</v>
      </c>
      <c r="B28" s="135"/>
      <c r="C28" s="230"/>
      <c r="D28" s="231"/>
      <c r="E28" s="231">
        <v>1</v>
      </c>
      <c r="F28" s="231"/>
      <c r="G28" s="231"/>
      <c r="H28" s="231"/>
      <c r="I28" s="231">
        <v>4</v>
      </c>
      <c r="J28" s="231"/>
      <c r="K28" s="232">
        <v>5</v>
      </c>
      <c r="L28" s="127"/>
      <c r="M28" s="228" t="s">
        <v>98</v>
      </c>
      <c r="N28" s="229">
        <v>4</v>
      </c>
      <c r="O28" s="127"/>
      <c r="P28" s="127"/>
      <c r="Q28" s="127"/>
      <c r="R28" s="127"/>
      <c r="S28" s="127"/>
      <c r="T28" s="127"/>
      <c r="U28" s="127"/>
      <c r="V28" s="127"/>
      <c r="W28" s="127"/>
      <c r="X28" s="127"/>
      <c r="Y28" s="127"/>
    </row>
    <row r="29" spans="1:25" ht="21" customHeight="1">
      <c r="A29" s="227" t="s">
        <v>113</v>
      </c>
      <c r="B29" s="135"/>
      <c r="C29" s="230"/>
      <c r="D29" s="231"/>
      <c r="E29" s="231">
        <v>1</v>
      </c>
      <c r="F29" s="231"/>
      <c r="G29" s="231"/>
      <c r="H29" s="231"/>
      <c r="I29" s="231">
        <v>4</v>
      </c>
      <c r="J29" s="231"/>
      <c r="K29" s="232">
        <v>5</v>
      </c>
      <c r="L29" s="127"/>
      <c r="M29" s="228" t="s">
        <v>94</v>
      </c>
      <c r="N29" s="229">
        <v>3</v>
      </c>
      <c r="O29" s="127"/>
      <c r="P29" s="127"/>
      <c r="Q29" s="127"/>
      <c r="R29" s="127"/>
      <c r="S29" s="127"/>
      <c r="T29" s="127"/>
      <c r="U29" s="127"/>
      <c r="V29" s="127"/>
      <c r="W29" s="127"/>
      <c r="X29" s="127"/>
      <c r="Y29" s="127"/>
    </row>
    <row r="30" spans="1:25" ht="21" customHeight="1">
      <c r="A30" s="227" t="s">
        <v>114</v>
      </c>
      <c r="B30" s="135"/>
      <c r="C30" s="230"/>
      <c r="D30" s="231"/>
      <c r="E30" s="231">
        <v>1</v>
      </c>
      <c r="F30" s="231"/>
      <c r="G30" s="231">
        <v>1</v>
      </c>
      <c r="H30" s="231"/>
      <c r="I30" s="231">
        <v>1</v>
      </c>
      <c r="J30" s="231"/>
      <c r="K30" s="232">
        <v>3</v>
      </c>
      <c r="L30" s="127"/>
      <c r="M30" s="228" t="s">
        <v>114</v>
      </c>
      <c r="N30" s="229">
        <v>3</v>
      </c>
      <c r="O30" s="127"/>
      <c r="P30" s="127"/>
      <c r="Q30" s="127"/>
      <c r="R30" s="127"/>
      <c r="S30" s="127"/>
      <c r="T30" s="127"/>
      <c r="U30" s="127"/>
      <c r="V30" s="127"/>
      <c r="W30" s="127"/>
      <c r="X30" s="127"/>
      <c r="Y30" s="127"/>
    </row>
    <row r="31" spans="1:25" ht="21" customHeight="1">
      <c r="A31" s="227" t="s">
        <v>115</v>
      </c>
      <c r="B31" s="135"/>
      <c r="C31" s="230"/>
      <c r="D31" s="231"/>
      <c r="E31" s="231"/>
      <c r="F31" s="231"/>
      <c r="G31" s="231"/>
      <c r="H31" s="231"/>
      <c r="I31" s="231">
        <v>2</v>
      </c>
      <c r="J31" s="231"/>
      <c r="K31" s="232">
        <v>2</v>
      </c>
      <c r="L31" s="127"/>
      <c r="M31" s="228" t="s">
        <v>120</v>
      </c>
      <c r="N31" s="229">
        <v>3</v>
      </c>
      <c r="O31" s="127"/>
      <c r="P31" s="127"/>
      <c r="Q31" s="127"/>
      <c r="R31" s="127"/>
      <c r="S31" s="127"/>
      <c r="T31" s="127"/>
      <c r="U31" s="127"/>
      <c r="V31" s="127"/>
      <c r="W31" s="127"/>
      <c r="X31" s="127"/>
      <c r="Y31" s="127"/>
    </row>
    <row r="32" spans="1:25" ht="21" customHeight="1">
      <c r="A32" s="227" t="s">
        <v>116</v>
      </c>
      <c r="B32" s="135"/>
      <c r="C32" s="230"/>
      <c r="D32" s="231"/>
      <c r="E32" s="231"/>
      <c r="F32" s="231"/>
      <c r="G32" s="231"/>
      <c r="H32" s="231"/>
      <c r="I32" s="231"/>
      <c r="J32" s="231"/>
      <c r="K32" s="232">
        <v>0</v>
      </c>
      <c r="L32" s="127"/>
      <c r="M32" s="228" t="s">
        <v>495</v>
      </c>
      <c r="N32" s="229">
        <v>3</v>
      </c>
      <c r="O32" s="127"/>
      <c r="P32" s="127"/>
      <c r="Q32" s="127"/>
      <c r="R32" s="127"/>
      <c r="S32" s="127"/>
      <c r="T32" s="127"/>
      <c r="U32" s="127"/>
      <c r="V32" s="127"/>
      <c r="W32" s="127"/>
      <c r="X32" s="127"/>
      <c r="Y32" s="127"/>
    </row>
    <row r="33" spans="1:25" ht="21" customHeight="1">
      <c r="A33" s="227" t="s">
        <v>117</v>
      </c>
      <c r="B33" s="135"/>
      <c r="C33" s="230"/>
      <c r="D33" s="231"/>
      <c r="E33" s="231"/>
      <c r="F33" s="231"/>
      <c r="G33" s="231"/>
      <c r="H33" s="231"/>
      <c r="I33" s="231">
        <v>2</v>
      </c>
      <c r="J33" s="231"/>
      <c r="K33" s="232">
        <v>2</v>
      </c>
      <c r="L33" s="127"/>
      <c r="M33" s="228" t="s">
        <v>99</v>
      </c>
      <c r="N33" s="229">
        <v>2</v>
      </c>
      <c r="O33" s="127"/>
      <c r="P33" s="127"/>
      <c r="Q33" s="127"/>
      <c r="R33" s="127"/>
      <c r="S33" s="127"/>
      <c r="T33" s="127"/>
      <c r="U33" s="127"/>
      <c r="V33" s="127"/>
      <c r="W33" s="127"/>
      <c r="X33" s="127"/>
      <c r="Y33" s="127"/>
    </row>
    <row r="34" spans="1:25" ht="21" customHeight="1">
      <c r="A34" s="227" t="s">
        <v>118</v>
      </c>
      <c r="B34" s="135"/>
      <c r="C34" s="230">
        <v>4</v>
      </c>
      <c r="D34" s="231"/>
      <c r="E34" s="231">
        <v>43</v>
      </c>
      <c r="F34" s="231"/>
      <c r="G34" s="231">
        <v>19</v>
      </c>
      <c r="H34" s="231"/>
      <c r="I34" s="231">
        <v>146</v>
      </c>
      <c r="J34" s="231"/>
      <c r="K34" s="232">
        <v>212</v>
      </c>
      <c r="L34" s="127"/>
      <c r="M34" s="228" t="s">
        <v>106</v>
      </c>
      <c r="N34" s="229">
        <v>2</v>
      </c>
      <c r="O34" s="127"/>
      <c r="P34" s="127"/>
      <c r="Q34" s="127"/>
      <c r="R34" s="127"/>
      <c r="S34" s="127"/>
      <c r="T34" s="127"/>
      <c r="U34" s="127"/>
      <c r="V34" s="127"/>
      <c r="W34" s="127"/>
      <c r="X34" s="127"/>
      <c r="Y34" s="127"/>
    </row>
    <row r="35" spans="1:25" ht="21" customHeight="1">
      <c r="A35" s="227" t="s">
        <v>119</v>
      </c>
      <c r="B35" s="135"/>
      <c r="C35" s="230">
        <v>2</v>
      </c>
      <c r="D35" s="231"/>
      <c r="E35" s="231">
        <v>21</v>
      </c>
      <c r="F35" s="231"/>
      <c r="G35" s="231"/>
      <c r="H35" s="231"/>
      <c r="I35" s="231">
        <v>21</v>
      </c>
      <c r="J35" s="231"/>
      <c r="K35" s="232">
        <v>44</v>
      </c>
      <c r="L35" s="127"/>
      <c r="M35" s="228" t="s">
        <v>110</v>
      </c>
      <c r="N35" s="229">
        <v>2</v>
      </c>
      <c r="O35" s="127"/>
      <c r="P35" s="127"/>
      <c r="Q35" s="127"/>
      <c r="R35" s="127"/>
      <c r="S35" s="127"/>
      <c r="T35" s="127"/>
      <c r="U35" s="127"/>
      <c r="V35" s="127"/>
      <c r="W35" s="127"/>
      <c r="X35" s="127"/>
      <c r="Y35" s="127"/>
    </row>
    <row r="36" spans="1:25" ht="21" customHeight="1">
      <c r="A36" s="227" t="s">
        <v>120</v>
      </c>
      <c r="B36" s="135"/>
      <c r="C36" s="230"/>
      <c r="D36" s="231"/>
      <c r="E36" s="231">
        <v>1</v>
      </c>
      <c r="F36" s="231"/>
      <c r="G36" s="231"/>
      <c r="H36" s="231"/>
      <c r="I36" s="231">
        <v>2</v>
      </c>
      <c r="J36" s="231"/>
      <c r="K36" s="232">
        <v>3</v>
      </c>
      <c r="L36" s="127"/>
      <c r="M36" s="228" t="s">
        <v>115</v>
      </c>
      <c r="N36" s="229">
        <v>2</v>
      </c>
      <c r="O36" s="127"/>
      <c r="P36" s="127"/>
      <c r="Q36" s="127"/>
      <c r="R36" s="127"/>
      <c r="S36" s="127"/>
      <c r="T36" s="127"/>
      <c r="U36" s="127"/>
      <c r="V36" s="127"/>
      <c r="W36" s="127"/>
      <c r="X36" s="127"/>
      <c r="Y36" s="127"/>
    </row>
    <row r="37" spans="1:25" ht="21" customHeight="1">
      <c r="A37" s="227" t="s">
        <v>121</v>
      </c>
      <c r="B37" s="135"/>
      <c r="C37" s="230"/>
      <c r="D37" s="231"/>
      <c r="E37" s="231"/>
      <c r="F37" s="231"/>
      <c r="G37" s="231"/>
      <c r="H37" s="231"/>
      <c r="I37" s="231">
        <v>11</v>
      </c>
      <c r="J37" s="231"/>
      <c r="K37" s="232">
        <v>11</v>
      </c>
      <c r="L37" s="127"/>
      <c r="M37" s="228" t="s">
        <v>117</v>
      </c>
      <c r="N37" s="229">
        <v>2</v>
      </c>
      <c r="O37" s="127"/>
      <c r="P37" s="127"/>
      <c r="Q37" s="127"/>
      <c r="R37" s="127"/>
      <c r="S37" s="127"/>
      <c r="T37" s="127"/>
      <c r="U37" s="127"/>
      <c r="V37" s="127"/>
      <c r="W37" s="127"/>
      <c r="X37" s="127"/>
      <c r="Y37" s="127"/>
    </row>
    <row r="38" spans="1:25" ht="21" customHeight="1">
      <c r="A38" s="227" t="s">
        <v>122</v>
      </c>
      <c r="B38" s="135"/>
      <c r="C38" s="230"/>
      <c r="D38" s="231"/>
      <c r="E38" s="231"/>
      <c r="F38" s="231"/>
      <c r="G38" s="231"/>
      <c r="H38" s="231"/>
      <c r="I38" s="231"/>
      <c r="J38" s="231"/>
      <c r="K38" s="232">
        <v>0</v>
      </c>
      <c r="L38" s="127"/>
      <c r="M38" s="228" t="s">
        <v>96</v>
      </c>
      <c r="N38" s="229">
        <v>0</v>
      </c>
      <c r="O38" s="127"/>
      <c r="P38" s="127"/>
      <c r="Q38" s="127"/>
      <c r="R38" s="127"/>
      <c r="S38" s="127"/>
      <c r="T38" s="127"/>
      <c r="U38" s="127"/>
      <c r="V38" s="127"/>
      <c r="W38" s="127"/>
      <c r="X38" s="127"/>
      <c r="Y38" s="127"/>
    </row>
    <row r="39" spans="1:25" ht="21" customHeight="1">
      <c r="A39" s="227" t="s">
        <v>123</v>
      </c>
      <c r="B39" s="135"/>
      <c r="C39" s="230"/>
      <c r="D39" s="231"/>
      <c r="E39" s="231"/>
      <c r="F39" s="231"/>
      <c r="G39" s="231"/>
      <c r="H39" s="231"/>
      <c r="I39" s="231">
        <v>11</v>
      </c>
      <c r="J39" s="231"/>
      <c r="K39" s="232">
        <v>11</v>
      </c>
      <c r="L39" s="127"/>
      <c r="M39" s="228" t="s">
        <v>97</v>
      </c>
      <c r="N39" s="229">
        <v>0</v>
      </c>
      <c r="O39" s="127"/>
      <c r="P39" s="127"/>
      <c r="Q39" s="127"/>
      <c r="R39" s="127"/>
      <c r="S39" s="127"/>
      <c r="T39" s="127"/>
      <c r="U39" s="127"/>
      <c r="V39" s="127"/>
      <c r="W39" s="127"/>
      <c r="X39" s="127"/>
      <c r="Y39" s="127"/>
    </row>
    <row r="40" spans="1:25" ht="21" customHeight="1">
      <c r="A40" s="227" t="s">
        <v>124</v>
      </c>
      <c r="B40" s="135"/>
      <c r="C40" s="230"/>
      <c r="D40" s="231"/>
      <c r="E40" s="231"/>
      <c r="F40" s="231"/>
      <c r="G40" s="231"/>
      <c r="H40" s="231"/>
      <c r="I40" s="231"/>
      <c r="J40" s="231"/>
      <c r="K40" s="232">
        <v>0</v>
      </c>
      <c r="L40" s="127"/>
      <c r="M40" s="228" t="s">
        <v>116</v>
      </c>
      <c r="N40" s="229">
        <v>0</v>
      </c>
      <c r="O40" s="127"/>
      <c r="P40" s="127"/>
      <c r="Q40" s="127"/>
      <c r="R40" s="127"/>
      <c r="S40" s="127"/>
      <c r="T40" s="127"/>
      <c r="U40" s="127"/>
      <c r="V40" s="127"/>
      <c r="W40" s="127"/>
      <c r="X40" s="127"/>
      <c r="Y40" s="127"/>
    </row>
    <row r="41" spans="1:25" ht="21" customHeight="1">
      <c r="A41" s="227" t="s">
        <v>125</v>
      </c>
      <c r="B41" s="135"/>
      <c r="C41" s="230">
        <v>1</v>
      </c>
      <c r="D41" s="231"/>
      <c r="E41" s="231">
        <v>20</v>
      </c>
      <c r="F41" s="231"/>
      <c r="G41" s="231"/>
      <c r="H41" s="231"/>
      <c r="I41" s="231">
        <v>7</v>
      </c>
      <c r="J41" s="231"/>
      <c r="K41" s="232">
        <v>28</v>
      </c>
      <c r="L41" s="127"/>
      <c r="M41" s="228" t="s">
        <v>122</v>
      </c>
      <c r="N41" s="229">
        <v>0</v>
      </c>
      <c r="O41" s="127"/>
      <c r="P41" s="127"/>
      <c r="Q41" s="127"/>
      <c r="R41" s="127"/>
      <c r="S41" s="127"/>
      <c r="T41" s="127"/>
      <c r="U41" s="127"/>
      <c r="V41" s="127"/>
      <c r="W41" s="127"/>
      <c r="X41" s="127"/>
      <c r="Y41" s="127"/>
    </row>
    <row r="42" spans="1:25" ht="21" customHeight="1">
      <c r="A42" s="227" t="s">
        <v>495</v>
      </c>
      <c r="B42" s="135"/>
      <c r="C42" s="230">
        <v>2</v>
      </c>
      <c r="D42" s="231"/>
      <c r="E42" s="231"/>
      <c r="F42" s="231"/>
      <c r="G42" s="231"/>
      <c r="H42" s="231"/>
      <c r="I42" s="231">
        <v>1</v>
      </c>
      <c r="J42" s="231"/>
      <c r="K42" s="232">
        <v>3</v>
      </c>
      <c r="L42" s="127"/>
      <c r="M42" s="228" t="s">
        <v>124</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12</v>
      </c>
      <c r="D44" s="235">
        <v>0</v>
      </c>
      <c r="E44" s="235">
        <v>120</v>
      </c>
      <c r="F44" s="235">
        <v>0</v>
      </c>
      <c r="G44" s="235">
        <v>29</v>
      </c>
      <c r="H44" s="235">
        <v>0</v>
      </c>
      <c r="I44" s="235">
        <v>390</v>
      </c>
      <c r="J44" s="235">
        <v>0</v>
      </c>
      <c r="K44" s="236">
        <v>551</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A0B47-D10E-4804-B1AD-81529C878051}">
  <sheetPr codeName="Hoja22">
    <pageSetUpPr fitToPage="1"/>
  </sheetPr>
  <dimension ref="A1:Y51"/>
  <sheetViews>
    <sheetView view="pageBreakPreview" zoomScale="60" zoomScaleNormal="100" workbookViewId="0">
      <selection activeCell="C41" sqref="C41"/>
    </sheetView>
  </sheetViews>
  <sheetFormatPr baseColWidth="10" defaultRowHeight="13.2"/>
  <cols>
    <col min="1" max="1" width="30.6640625" customWidth="1"/>
    <col min="2" max="2" width="1.44140625" customWidth="1"/>
    <col min="3" max="3" width="6.109375" customWidth="1"/>
    <col min="4" max="4" width="5.5546875" customWidth="1"/>
    <col min="5" max="5" width="7" customWidth="1"/>
    <col min="6" max="6" width="4.6640625" customWidth="1"/>
    <col min="7" max="7" width="6.88671875" customWidth="1"/>
    <col min="8" max="8" width="4.88671875" customWidth="1"/>
    <col min="9" max="9" width="7.5546875" customWidth="1"/>
    <col min="10" max="10" width="4.10937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131</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c r="D10" s="231"/>
      <c r="E10" s="231">
        <v>1</v>
      </c>
      <c r="F10" s="231"/>
      <c r="G10" s="231">
        <v>3</v>
      </c>
      <c r="H10" s="231"/>
      <c r="I10" s="231">
        <v>8</v>
      </c>
      <c r="J10" s="231"/>
      <c r="K10" s="232">
        <v>12</v>
      </c>
      <c r="L10" s="127"/>
      <c r="M10" s="228" t="s">
        <v>119</v>
      </c>
      <c r="N10" s="229">
        <v>580</v>
      </c>
      <c r="O10" s="127"/>
      <c r="P10" s="127"/>
      <c r="Q10" s="127"/>
      <c r="R10" s="127"/>
      <c r="S10" s="127"/>
      <c r="T10" s="127"/>
      <c r="U10" s="127"/>
      <c r="V10" s="127"/>
      <c r="W10" s="127"/>
      <c r="X10" s="127"/>
      <c r="Y10" s="127"/>
    </row>
    <row r="11" spans="1:25" ht="21" customHeight="1">
      <c r="A11" s="227" t="s">
        <v>95</v>
      </c>
      <c r="B11" s="135"/>
      <c r="C11" s="230"/>
      <c r="D11" s="231"/>
      <c r="E11" s="231">
        <v>1</v>
      </c>
      <c r="F11" s="231"/>
      <c r="G11" s="231">
        <v>20</v>
      </c>
      <c r="H11" s="231"/>
      <c r="I11" s="231">
        <v>16</v>
      </c>
      <c r="J11" s="231"/>
      <c r="K11" s="232">
        <v>37</v>
      </c>
      <c r="L11" s="127"/>
      <c r="M11" s="228" t="s">
        <v>118</v>
      </c>
      <c r="N11" s="229">
        <v>289</v>
      </c>
      <c r="O11" s="127"/>
      <c r="P11" s="127"/>
      <c r="Q11" s="127"/>
      <c r="R11" s="127"/>
      <c r="S11" s="127"/>
      <c r="T11" s="127"/>
      <c r="U11" s="127"/>
      <c r="V11" s="127"/>
      <c r="W11" s="127"/>
      <c r="X11" s="127"/>
      <c r="Y11" s="127"/>
    </row>
    <row r="12" spans="1:25" ht="21" customHeight="1">
      <c r="A12" s="227" t="s">
        <v>96</v>
      </c>
      <c r="B12" s="135"/>
      <c r="C12" s="230"/>
      <c r="D12" s="231"/>
      <c r="E12" s="231"/>
      <c r="F12" s="231"/>
      <c r="G12" s="231">
        <v>2</v>
      </c>
      <c r="H12" s="231"/>
      <c r="I12" s="231">
        <v>6</v>
      </c>
      <c r="J12" s="231"/>
      <c r="K12" s="232">
        <v>8</v>
      </c>
      <c r="L12" s="127"/>
      <c r="M12" s="228" t="s">
        <v>121</v>
      </c>
      <c r="N12" s="229">
        <v>108</v>
      </c>
      <c r="O12" s="127"/>
      <c r="P12" s="127"/>
      <c r="Q12" s="127"/>
      <c r="R12" s="127"/>
      <c r="S12" s="127"/>
      <c r="T12" s="127"/>
      <c r="U12" s="127"/>
      <c r="V12" s="127"/>
      <c r="W12" s="127"/>
      <c r="X12" s="127"/>
      <c r="Y12" s="127"/>
    </row>
    <row r="13" spans="1:25" ht="21" customHeight="1">
      <c r="A13" s="227" t="s">
        <v>97</v>
      </c>
      <c r="B13" s="135"/>
      <c r="C13" s="230"/>
      <c r="D13" s="231"/>
      <c r="E13" s="231"/>
      <c r="F13" s="231"/>
      <c r="G13" s="231"/>
      <c r="H13" s="231"/>
      <c r="I13" s="231"/>
      <c r="J13" s="231"/>
      <c r="K13" s="232">
        <v>0</v>
      </c>
      <c r="L13" s="127"/>
      <c r="M13" s="228" t="s">
        <v>98</v>
      </c>
      <c r="N13" s="229">
        <v>101</v>
      </c>
      <c r="O13" s="127"/>
      <c r="P13" s="127"/>
      <c r="Q13" s="127"/>
      <c r="R13" s="127"/>
      <c r="S13" s="127"/>
      <c r="T13" s="127"/>
      <c r="U13" s="127"/>
      <c r="V13" s="127"/>
      <c r="W13" s="127"/>
      <c r="X13" s="127"/>
      <c r="Y13" s="127"/>
    </row>
    <row r="14" spans="1:25" ht="21" customHeight="1">
      <c r="A14" s="227" t="s">
        <v>100</v>
      </c>
      <c r="B14" s="135"/>
      <c r="C14" s="230"/>
      <c r="D14" s="231"/>
      <c r="E14" s="231"/>
      <c r="F14" s="231"/>
      <c r="G14" s="231">
        <v>11</v>
      </c>
      <c r="H14" s="231"/>
      <c r="I14" s="231">
        <v>5</v>
      </c>
      <c r="J14" s="231"/>
      <c r="K14" s="232">
        <v>16</v>
      </c>
      <c r="L14" s="127"/>
      <c r="M14" s="228" t="s">
        <v>101</v>
      </c>
      <c r="N14" s="229">
        <v>96</v>
      </c>
      <c r="O14" s="127"/>
      <c r="P14" s="127"/>
      <c r="Q14" s="127"/>
      <c r="R14" s="127"/>
      <c r="S14" s="127"/>
      <c r="T14" s="127"/>
      <c r="U14" s="127"/>
      <c r="V14" s="127"/>
      <c r="W14" s="127"/>
      <c r="X14" s="127"/>
      <c r="Y14" s="127"/>
    </row>
    <row r="15" spans="1:25" ht="21" customHeight="1">
      <c r="A15" s="227" t="s">
        <v>101</v>
      </c>
      <c r="B15" s="135"/>
      <c r="C15" s="230">
        <v>8</v>
      </c>
      <c r="D15" s="231"/>
      <c r="E15" s="231">
        <v>15</v>
      </c>
      <c r="F15" s="231"/>
      <c r="G15" s="231">
        <v>34</v>
      </c>
      <c r="H15" s="231"/>
      <c r="I15" s="231">
        <v>39</v>
      </c>
      <c r="J15" s="231"/>
      <c r="K15" s="232">
        <v>96</v>
      </c>
      <c r="L15" s="127"/>
      <c r="M15" s="228" t="s">
        <v>112</v>
      </c>
      <c r="N15" s="229">
        <v>93</v>
      </c>
      <c r="O15" s="127"/>
      <c r="P15" s="127"/>
      <c r="Q15" s="127"/>
      <c r="R15" s="127"/>
      <c r="S15" s="127"/>
      <c r="T15" s="127"/>
      <c r="U15" s="127"/>
      <c r="V15" s="127"/>
      <c r="W15" s="127"/>
      <c r="X15" s="127"/>
      <c r="Y15" s="127"/>
    </row>
    <row r="16" spans="1:25" ht="21" customHeight="1">
      <c r="A16" s="227" t="s">
        <v>102</v>
      </c>
      <c r="B16" s="135"/>
      <c r="C16" s="230"/>
      <c r="D16" s="231"/>
      <c r="E16" s="231">
        <v>5</v>
      </c>
      <c r="F16" s="231"/>
      <c r="G16" s="231">
        <v>33</v>
      </c>
      <c r="H16" s="231"/>
      <c r="I16" s="231">
        <v>21</v>
      </c>
      <c r="J16" s="231"/>
      <c r="K16" s="232">
        <v>59</v>
      </c>
      <c r="L16" s="127"/>
      <c r="M16" s="228" t="s">
        <v>109</v>
      </c>
      <c r="N16" s="229">
        <v>75</v>
      </c>
      <c r="O16" s="127"/>
      <c r="P16" s="127"/>
      <c r="Q16" s="127"/>
      <c r="R16" s="127"/>
      <c r="S16" s="127"/>
      <c r="T16" s="127"/>
      <c r="U16" s="127"/>
      <c r="V16" s="127"/>
      <c r="W16" s="127"/>
      <c r="X16" s="127"/>
      <c r="Y16" s="127"/>
    </row>
    <row r="17" spans="1:25" ht="21" customHeight="1">
      <c r="A17" s="227" t="s">
        <v>98</v>
      </c>
      <c r="B17" s="135"/>
      <c r="C17" s="230"/>
      <c r="D17" s="231"/>
      <c r="E17" s="231">
        <v>1</v>
      </c>
      <c r="F17" s="231"/>
      <c r="G17" s="231">
        <v>41</v>
      </c>
      <c r="H17" s="231"/>
      <c r="I17" s="231">
        <v>59</v>
      </c>
      <c r="J17" s="231"/>
      <c r="K17" s="232">
        <v>101</v>
      </c>
      <c r="L17" s="127"/>
      <c r="M17" s="228" t="s">
        <v>120</v>
      </c>
      <c r="N17" s="229">
        <v>75</v>
      </c>
      <c r="O17" s="127"/>
      <c r="P17" s="127"/>
      <c r="Q17" s="127"/>
      <c r="R17" s="127"/>
      <c r="S17" s="127"/>
      <c r="T17" s="127"/>
      <c r="U17" s="127"/>
      <c r="V17" s="127"/>
      <c r="W17" s="127"/>
      <c r="X17" s="127"/>
      <c r="Y17" s="127"/>
    </row>
    <row r="18" spans="1:25" ht="21" customHeight="1">
      <c r="A18" s="227" t="s">
        <v>99</v>
      </c>
      <c r="B18" s="135"/>
      <c r="C18" s="230">
        <v>1</v>
      </c>
      <c r="D18" s="231"/>
      <c r="E18" s="231">
        <v>1</v>
      </c>
      <c r="F18" s="231"/>
      <c r="G18" s="231">
        <v>15</v>
      </c>
      <c r="H18" s="231"/>
      <c r="I18" s="231">
        <v>1</v>
      </c>
      <c r="J18" s="231"/>
      <c r="K18" s="232">
        <v>18</v>
      </c>
      <c r="L18" s="127"/>
      <c r="M18" s="228" t="s">
        <v>495</v>
      </c>
      <c r="N18" s="229">
        <v>75</v>
      </c>
      <c r="O18" s="127"/>
      <c r="P18" s="127"/>
      <c r="Q18" s="127"/>
      <c r="R18" s="127"/>
      <c r="S18" s="127"/>
      <c r="T18" s="127"/>
      <c r="U18" s="127"/>
      <c r="V18" s="127"/>
      <c r="W18" s="127"/>
      <c r="X18" s="127"/>
      <c r="Y18" s="127"/>
    </row>
    <row r="19" spans="1:25" ht="21" customHeight="1">
      <c r="A19" s="227" t="s">
        <v>103</v>
      </c>
      <c r="B19" s="135"/>
      <c r="C19" s="230">
        <v>1</v>
      </c>
      <c r="D19" s="231"/>
      <c r="E19" s="231">
        <v>4</v>
      </c>
      <c r="F19" s="231"/>
      <c r="G19" s="231">
        <v>22</v>
      </c>
      <c r="H19" s="231"/>
      <c r="I19" s="231">
        <v>17</v>
      </c>
      <c r="J19" s="231"/>
      <c r="K19" s="232">
        <v>44</v>
      </c>
      <c r="L19" s="127"/>
      <c r="M19" s="228" t="s">
        <v>117</v>
      </c>
      <c r="N19" s="229">
        <v>69</v>
      </c>
      <c r="O19" s="127"/>
      <c r="P19" s="127"/>
      <c r="Q19" s="127"/>
      <c r="R19" s="127"/>
      <c r="S19" s="127"/>
      <c r="T19" s="127"/>
      <c r="U19" s="127"/>
      <c r="V19" s="127"/>
      <c r="W19" s="127"/>
      <c r="X19" s="127"/>
      <c r="Y19" s="127"/>
    </row>
    <row r="20" spans="1:25" ht="21" customHeight="1">
      <c r="A20" s="227" t="s">
        <v>108</v>
      </c>
      <c r="B20" s="135"/>
      <c r="C20" s="230"/>
      <c r="D20" s="231"/>
      <c r="E20" s="231">
        <v>2</v>
      </c>
      <c r="F20" s="231"/>
      <c r="G20" s="231">
        <v>17</v>
      </c>
      <c r="H20" s="231"/>
      <c r="I20" s="231">
        <v>9</v>
      </c>
      <c r="J20" s="231"/>
      <c r="K20" s="232">
        <v>28</v>
      </c>
      <c r="L20" s="127"/>
      <c r="M20" s="228" t="s">
        <v>123</v>
      </c>
      <c r="N20" s="229">
        <v>61</v>
      </c>
      <c r="O20" s="127"/>
      <c r="P20" s="127"/>
      <c r="Q20" s="127"/>
      <c r="R20" s="127"/>
      <c r="S20" s="127"/>
      <c r="T20" s="127"/>
      <c r="U20" s="127"/>
      <c r="V20" s="127"/>
      <c r="W20" s="127"/>
      <c r="X20" s="127"/>
      <c r="Y20" s="127"/>
    </row>
    <row r="21" spans="1:25" ht="21" customHeight="1">
      <c r="A21" s="227" t="s">
        <v>104</v>
      </c>
      <c r="B21" s="135"/>
      <c r="C21" s="230"/>
      <c r="D21" s="231"/>
      <c r="E21" s="231">
        <v>1</v>
      </c>
      <c r="F21" s="231"/>
      <c r="G21" s="231">
        <v>10</v>
      </c>
      <c r="H21" s="231"/>
      <c r="I21" s="231">
        <v>5</v>
      </c>
      <c r="J21" s="231"/>
      <c r="K21" s="232">
        <v>16</v>
      </c>
      <c r="L21" s="127"/>
      <c r="M21" s="228" t="s">
        <v>102</v>
      </c>
      <c r="N21" s="229">
        <v>59</v>
      </c>
      <c r="O21" s="127"/>
      <c r="P21" s="127"/>
      <c r="Q21" s="127"/>
      <c r="R21" s="127"/>
      <c r="S21" s="127"/>
      <c r="T21" s="127"/>
      <c r="U21" s="127"/>
      <c r="V21" s="127"/>
      <c r="W21" s="127"/>
      <c r="X21" s="127"/>
      <c r="Y21" s="127"/>
    </row>
    <row r="22" spans="1:25" ht="21" customHeight="1">
      <c r="A22" s="227" t="s">
        <v>105</v>
      </c>
      <c r="B22" s="135"/>
      <c r="C22" s="230">
        <v>3</v>
      </c>
      <c r="D22" s="231"/>
      <c r="E22" s="231">
        <v>4</v>
      </c>
      <c r="F22" s="231"/>
      <c r="G22" s="231">
        <v>20</v>
      </c>
      <c r="H22" s="231"/>
      <c r="I22" s="231">
        <v>21</v>
      </c>
      <c r="J22" s="231"/>
      <c r="K22" s="232">
        <v>48</v>
      </c>
      <c r="L22" s="127"/>
      <c r="M22" s="228" t="s">
        <v>105</v>
      </c>
      <c r="N22" s="229">
        <v>48</v>
      </c>
      <c r="O22" s="127"/>
      <c r="P22" s="127"/>
      <c r="Q22" s="127"/>
      <c r="R22" s="127"/>
      <c r="S22" s="127"/>
      <c r="T22" s="127"/>
      <c r="U22" s="127"/>
      <c r="V22" s="127"/>
      <c r="W22" s="127"/>
      <c r="X22" s="127"/>
      <c r="Y22" s="127"/>
    </row>
    <row r="23" spans="1:25" ht="21" customHeight="1">
      <c r="A23" s="227" t="s">
        <v>106</v>
      </c>
      <c r="B23" s="135"/>
      <c r="C23" s="230"/>
      <c r="D23" s="231"/>
      <c r="E23" s="231"/>
      <c r="F23" s="231"/>
      <c r="G23" s="231">
        <v>22</v>
      </c>
      <c r="H23" s="231"/>
      <c r="I23" s="231">
        <v>5</v>
      </c>
      <c r="J23" s="231"/>
      <c r="K23" s="232">
        <v>27</v>
      </c>
      <c r="L23" s="127"/>
      <c r="M23" s="228" t="s">
        <v>103</v>
      </c>
      <c r="N23" s="229">
        <v>44</v>
      </c>
      <c r="O23" s="127"/>
      <c r="P23" s="127"/>
      <c r="Q23" s="127"/>
      <c r="R23" s="127"/>
      <c r="S23" s="127"/>
      <c r="T23" s="127"/>
      <c r="U23" s="127"/>
      <c r="V23" s="127"/>
      <c r="W23" s="127"/>
      <c r="X23" s="127"/>
      <c r="Y23" s="127"/>
    </row>
    <row r="24" spans="1:25" ht="21" customHeight="1">
      <c r="A24" s="227" t="s">
        <v>107</v>
      </c>
      <c r="B24" s="135"/>
      <c r="C24" s="230"/>
      <c r="D24" s="231"/>
      <c r="E24" s="231">
        <v>2</v>
      </c>
      <c r="F24" s="231"/>
      <c r="G24" s="231">
        <v>18</v>
      </c>
      <c r="H24" s="231"/>
      <c r="I24" s="231">
        <v>24</v>
      </c>
      <c r="J24" s="231"/>
      <c r="K24" s="232">
        <v>44</v>
      </c>
      <c r="L24" s="127"/>
      <c r="M24" s="228" t="s">
        <v>107</v>
      </c>
      <c r="N24" s="229">
        <v>44</v>
      </c>
      <c r="O24" s="127"/>
      <c r="P24" s="127"/>
      <c r="Q24" s="127"/>
      <c r="R24" s="127"/>
      <c r="S24" s="127"/>
      <c r="T24" s="127"/>
      <c r="U24" s="127"/>
      <c r="V24" s="127"/>
      <c r="W24" s="127"/>
      <c r="X24" s="127"/>
      <c r="Y24" s="127"/>
    </row>
    <row r="25" spans="1:25" ht="21" customHeight="1">
      <c r="A25" s="227" t="s">
        <v>109</v>
      </c>
      <c r="B25" s="135"/>
      <c r="C25" s="230"/>
      <c r="D25" s="231"/>
      <c r="E25" s="231">
        <v>3</v>
      </c>
      <c r="F25" s="231"/>
      <c r="G25" s="231">
        <v>31</v>
      </c>
      <c r="H25" s="231"/>
      <c r="I25" s="231">
        <v>41</v>
      </c>
      <c r="J25" s="231"/>
      <c r="K25" s="232">
        <v>75</v>
      </c>
      <c r="L25" s="127"/>
      <c r="M25" s="228" t="s">
        <v>111</v>
      </c>
      <c r="N25" s="229">
        <v>44</v>
      </c>
      <c r="O25" s="127"/>
      <c r="P25" s="127"/>
      <c r="Q25" s="127"/>
      <c r="R25" s="127"/>
      <c r="S25" s="127"/>
      <c r="T25" s="127"/>
      <c r="U25" s="127"/>
      <c r="V25" s="127"/>
      <c r="W25" s="127"/>
      <c r="X25" s="127"/>
      <c r="Y25" s="127"/>
    </row>
    <row r="26" spans="1:25" ht="21" customHeight="1">
      <c r="A26" s="227" t="s">
        <v>110</v>
      </c>
      <c r="B26" s="135"/>
      <c r="C26" s="230">
        <v>6</v>
      </c>
      <c r="D26" s="231"/>
      <c r="E26" s="231">
        <v>8</v>
      </c>
      <c r="F26" s="231"/>
      <c r="G26" s="231">
        <v>21</v>
      </c>
      <c r="H26" s="231"/>
      <c r="I26" s="231">
        <v>8</v>
      </c>
      <c r="J26" s="231"/>
      <c r="K26" s="232">
        <v>43</v>
      </c>
      <c r="L26" s="127"/>
      <c r="M26" s="228" t="s">
        <v>110</v>
      </c>
      <c r="N26" s="229">
        <v>43</v>
      </c>
      <c r="O26" s="127"/>
      <c r="P26" s="127"/>
      <c r="Q26" s="127"/>
      <c r="R26" s="127"/>
      <c r="S26" s="127"/>
      <c r="T26" s="127"/>
      <c r="U26" s="127"/>
      <c r="V26" s="127"/>
      <c r="W26" s="127"/>
      <c r="X26" s="127"/>
      <c r="Y26" s="127"/>
    </row>
    <row r="27" spans="1:25" ht="21" customHeight="1">
      <c r="A27" s="227" t="s">
        <v>111</v>
      </c>
      <c r="B27" s="135"/>
      <c r="C27" s="230"/>
      <c r="D27" s="231"/>
      <c r="E27" s="231"/>
      <c r="F27" s="231"/>
      <c r="G27" s="231">
        <v>21</v>
      </c>
      <c r="H27" s="231"/>
      <c r="I27" s="231">
        <v>23</v>
      </c>
      <c r="J27" s="231"/>
      <c r="K27" s="232">
        <v>44</v>
      </c>
      <c r="L27" s="127"/>
      <c r="M27" s="228" t="s">
        <v>114</v>
      </c>
      <c r="N27" s="229">
        <v>43</v>
      </c>
      <c r="O27" s="127"/>
      <c r="P27" s="127"/>
      <c r="Q27" s="127"/>
      <c r="R27" s="127"/>
      <c r="S27" s="127"/>
      <c r="T27" s="127"/>
      <c r="U27" s="127"/>
      <c r="V27" s="127"/>
      <c r="W27" s="127"/>
      <c r="X27" s="127"/>
      <c r="Y27" s="127"/>
    </row>
    <row r="28" spans="1:25" ht="21" customHeight="1">
      <c r="A28" s="227" t="s">
        <v>112</v>
      </c>
      <c r="B28" s="135"/>
      <c r="C28" s="230">
        <v>4</v>
      </c>
      <c r="D28" s="231"/>
      <c r="E28" s="231">
        <v>40</v>
      </c>
      <c r="F28" s="231"/>
      <c r="G28" s="231">
        <v>24</v>
      </c>
      <c r="H28" s="231"/>
      <c r="I28" s="231">
        <v>25</v>
      </c>
      <c r="J28" s="231"/>
      <c r="K28" s="232">
        <v>93</v>
      </c>
      <c r="L28" s="127"/>
      <c r="M28" s="228" t="s">
        <v>95</v>
      </c>
      <c r="N28" s="229">
        <v>37</v>
      </c>
      <c r="O28" s="127"/>
      <c r="P28" s="127"/>
      <c r="Q28" s="127"/>
      <c r="R28" s="127"/>
      <c r="S28" s="127"/>
      <c r="T28" s="127"/>
      <c r="U28" s="127"/>
      <c r="V28" s="127"/>
      <c r="W28" s="127"/>
      <c r="X28" s="127"/>
      <c r="Y28" s="127"/>
    </row>
    <row r="29" spans="1:25" ht="21" customHeight="1">
      <c r="A29" s="227" t="s">
        <v>113</v>
      </c>
      <c r="B29" s="135"/>
      <c r="C29" s="230"/>
      <c r="D29" s="231"/>
      <c r="E29" s="231">
        <v>1</v>
      </c>
      <c r="F29" s="231"/>
      <c r="G29" s="231">
        <v>16</v>
      </c>
      <c r="H29" s="231"/>
      <c r="I29" s="231">
        <v>12</v>
      </c>
      <c r="J29" s="231"/>
      <c r="K29" s="232">
        <v>29</v>
      </c>
      <c r="L29" s="127"/>
      <c r="M29" s="228" t="s">
        <v>113</v>
      </c>
      <c r="N29" s="229">
        <v>29</v>
      </c>
      <c r="O29" s="127"/>
      <c r="P29" s="127"/>
      <c r="Q29" s="127"/>
      <c r="R29" s="127"/>
      <c r="S29" s="127"/>
      <c r="T29" s="127"/>
      <c r="U29" s="127"/>
      <c r="V29" s="127"/>
      <c r="W29" s="127"/>
      <c r="X29" s="127"/>
      <c r="Y29" s="127"/>
    </row>
    <row r="30" spans="1:25" ht="21" customHeight="1">
      <c r="A30" s="227" t="s">
        <v>114</v>
      </c>
      <c r="B30" s="135"/>
      <c r="C30" s="230">
        <v>1</v>
      </c>
      <c r="D30" s="231"/>
      <c r="E30" s="231">
        <v>2</v>
      </c>
      <c r="F30" s="231"/>
      <c r="G30" s="231">
        <v>20</v>
      </c>
      <c r="H30" s="231"/>
      <c r="I30" s="231">
        <v>20</v>
      </c>
      <c r="J30" s="231"/>
      <c r="K30" s="232">
        <v>43</v>
      </c>
      <c r="L30" s="127"/>
      <c r="M30" s="228" t="s">
        <v>108</v>
      </c>
      <c r="N30" s="229">
        <v>28</v>
      </c>
      <c r="O30" s="127"/>
      <c r="P30" s="127"/>
      <c r="Q30" s="127"/>
      <c r="R30" s="127"/>
      <c r="S30" s="127"/>
      <c r="T30" s="127"/>
      <c r="U30" s="127"/>
      <c r="V30" s="127"/>
      <c r="W30" s="127"/>
      <c r="X30" s="127"/>
      <c r="Y30" s="127"/>
    </row>
    <row r="31" spans="1:25" ht="21" customHeight="1">
      <c r="A31" s="227" t="s">
        <v>115</v>
      </c>
      <c r="B31" s="135"/>
      <c r="C31" s="230"/>
      <c r="D31" s="231"/>
      <c r="E31" s="231"/>
      <c r="F31" s="231"/>
      <c r="G31" s="231">
        <v>11</v>
      </c>
      <c r="H31" s="231"/>
      <c r="I31" s="231"/>
      <c r="J31" s="231"/>
      <c r="K31" s="232">
        <v>11</v>
      </c>
      <c r="L31" s="127"/>
      <c r="M31" s="228" t="s">
        <v>106</v>
      </c>
      <c r="N31" s="229">
        <v>27</v>
      </c>
      <c r="O31" s="127"/>
      <c r="P31" s="127"/>
      <c r="Q31" s="127"/>
      <c r="R31" s="127"/>
      <c r="S31" s="127"/>
      <c r="T31" s="127"/>
      <c r="U31" s="127"/>
      <c r="V31" s="127"/>
      <c r="W31" s="127"/>
      <c r="X31" s="127"/>
      <c r="Y31" s="127"/>
    </row>
    <row r="32" spans="1:25" ht="21" customHeight="1">
      <c r="A32" s="227" t="s">
        <v>116</v>
      </c>
      <c r="B32" s="135"/>
      <c r="C32" s="230"/>
      <c r="D32" s="231"/>
      <c r="E32" s="231">
        <v>3</v>
      </c>
      <c r="F32" s="231"/>
      <c r="G32" s="231">
        <v>12</v>
      </c>
      <c r="H32" s="231"/>
      <c r="I32" s="231"/>
      <c r="J32" s="231"/>
      <c r="K32" s="232">
        <v>15</v>
      </c>
      <c r="L32" s="127"/>
      <c r="M32" s="228" t="s">
        <v>99</v>
      </c>
      <c r="N32" s="229">
        <v>18</v>
      </c>
      <c r="O32" s="127"/>
      <c r="P32" s="127"/>
      <c r="Q32" s="127"/>
      <c r="R32" s="127"/>
      <c r="S32" s="127"/>
      <c r="T32" s="127"/>
      <c r="U32" s="127"/>
      <c r="V32" s="127"/>
      <c r="W32" s="127"/>
      <c r="X32" s="127"/>
      <c r="Y32" s="127"/>
    </row>
    <row r="33" spans="1:25" ht="21" customHeight="1">
      <c r="A33" s="227" t="s">
        <v>117</v>
      </c>
      <c r="B33" s="135"/>
      <c r="C33" s="230"/>
      <c r="D33" s="231"/>
      <c r="E33" s="231">
        <v>2</v>
      </c>
      <c r="F33" s="231"/>
      <c r="G33" s="231">
        <v>36</v>
      </c>
      <c r="H33" s="231"/>
      <c r="I33" s="231">
        <v>31</v>
      </c>
      <c r="J33" s="231"/>
      <c r="K33" s="232">
        <v>69</v>
      </c>
      <c r="L33" s="127"/>
      <c r="M33" s="228" t="s">
        <v>100</v>
      </c>
      <c r="N33" s="229">
        <v>16</v>
      </c>
      <c r="O33" s="127"/>
      <c r="P33" s="127"/>
      <c r="Q33" s="127"/>
      <c r="R33" s="127"/>
      <c r="S33" s="127"/>
      <c r="T33" s="127"/>
      <c r="U33" s="127"/>
      <c r="V33" s="127"/>
      <c r="W33" s="127"/>
      <c r="X33" s="127"/>
      <c r="Y33" s="127"/>
    </row>
    <row r="34" spans="1:25" ht="21" customHeight="1">
      <c r="A34" s="227" t="s">
        <v>118</v>
      </c>
      <c r="B34" s="135"/>
      <c r="C34" s="230">
        <v>3</v>
      </c>
      <c r="D34" s="231"/>
      <c r="E34" s="231">
        <v>11</v>
      </c>
      <c r="F34" s="231"/>
      <c r="G34" s="231">
        <v>78</v>
      </c>
      <c r="H34" s="231"/>
      <c r="I34" s="231">
        <v>197</v>
      </c>
      <c r="J34" s="231"/>
      <c r="K34" s="232">
        <v>289</v>
      </c>
      <c r="L34" s="127"/>
      <c r="M34" s="228" t="s">
        <v>104</v>
      </c>
      <c r="N34" s="229">
        <v>16</v>
      </c>
      <c r="O34" s="127"/>
      <c r="P34" s="127"/>
      <c r="Q34" s="127"/>
      <c r="R34" s="127"/>
      <c r="S34" s="127"/>
      <c r="T34" s="127"/>
      <c r="U34" s="127"/>
      <c r="V34" s="127"/>
      <c r="W34" s="127"/>
      <c r="X34" s="127"/>
      <c r="Y34" s="127"/>
    </row>
    <row r="35" spans="1:25" ht="21" customHeight="1">
      <c r="A35" s="227" t="s">
        <v>119</v>
      </c>
      <c r="B35" s="135"/>
      <c r="C35" s="230">
        <v>14</v>
      </c>
      <c r="D35" s="231"/>
      <c r="E35" s="231">
        <v>51</v>
      </c>
      <c r="F35" s="231"/>
      <c r="G35" s="231">
        <v>148</v>
      </c>
      <c r="H35" s="231"/>
      <c r="I35" s="231">
        <v>367</v>
      </c>
      <c r="J35" s="231"/>
      <c r="K35" s="232">
        <v>580</v>
      </c>
      <c r="L35" s="127"/>
      <c r="M35" s="228" t="s">
        <v>116</v>
      </c>
      <c r="N35" s="229">
        <v>15</v>
      </c>
      <c r="O35" s="127"/>
      <c r="P35" s="127"/>
      <c r="Q35" s="127"/>
      <c r="R35" s="127"/>
      <c r="S35" s="127"/>
      <c r="T35" s="127"/>
      <c r="U35" s="127"/>
      <c r="V35" s="127"/>
      <c r="W35" s="127"/>
      <c r="X35" s="127"/>
      <c r="Y35" s="127"/>
    </row>
    <row r="36" spans="1:25" ht="21" customHeight="1">
      <c r="A36" s="227" t="s">
        <v>120</v>
      </c>
      <c r="B36" s="135"/>
      <c r="C36" s="230">
        <v>6</v>
      </c>
      <c r="D36" s="231"/>
      <c r="E36" s="231">
        <v>9</v>
      </c>
      <c r="F36" s="231"/>
      <c r="G36" s="231">
        <v>48</v>
      </c>
      <c r="H36" s="231"/>
      <c r="I36" s="231">
        <v>12</v>
      </c>
      <c r="J36" s="231"/>
      <c r="K36" s="232">
        <v>75</v>
      </c>
      <c r="L36" s="127"/>
      <c r="M36" s="228" t="s">
        <v>94</v>
      </c>
      <c r="N36" s="229">
        <v>12</v>
      </c>
      <c r="O36" s="127"/>
      <c r="P36" s="127"/>
      <c r="Q36" s="127"/>
      <c r="R36" s="127"/>
      <c r="S36" s="127"/>
      <c r="T36" s="127"/>
      <c r="U36" s="127"/>
      <c r="V36" s="127"/>
      <c r="W36" s="127"/>
      <c r="X36" s="127"/>
      <c r="Y36" s="127"/>
    </row>
    <row r="37" spans="1:25" ht="21" customHeight="1">
      <c r="A37" s="227" t="s">
        <v>121</v>
      </c>
      <c r="B37" s="135"/>
      <c r="C37" s="230">
        <v>4</v>
      </c>
      <c r="D37" s="231"/>
      <c r="E37" s="231">
        <v>14</v>
      </c>
      <c r="F37" s="231"/>
      <c r="G37" s="231">
        <v>17</v>
      </c>
      <c r="H37" s="231"/>
      <c r="I37" s="231">
        <v>73</v>
      </c>
      <c r="J37" s="231"/>
      <c r="K37" s="232">
        <v>108</v>
      </c>
      <c r="L37" s="127"/>
      <c r="M37" s="228" t="s">
        <v>125</v>
      </c>
      <c r="N37" s="229">
        <v>12</v>
      </c>
      <c r="O37" s="127"/>
      <c r="P37" s="127"/>
      <c r="Q37" s="127"/>
      <c r="R37" s="127"/>
      <c r="S37" s="127"/>
      <c r="T37" s="127"/>
      <c r="U37" s="127"/>
      <c r="V37" s="127"/>
      <c r="W37" s="127"/>
      <c r="X37" s="127"/>
      <c r="Y37" s="127"/>
    </row>
    <row r="38" spans="1:25" ht="21" customHeight="1">
      <c r="A38" s="227" t="s">
        <v>122</v>
      </c>
      <c r="B38" s="135"/>
      <c r="C38" s="230"/>
      <c r="D38" s="231"/>
      <c r="E38" s="231"/>
      <c r="F38" s="231"/>
      <c r="G38" s="231">
        <v>10</v>
      </c>
      <c r="H38" s="231"/>
      <c r="I38" s="231"/>
      <c r="J38" s="231"/>
      <c r="K38" s="232">
        <v>10</v>
      </c>
      <c r="L38" s="127"/>
      <c r="M38" s="228" t="s">
        <v>115</v>
      </c>
      <c r="N38" s="229">
        <v>11</v>
      </c>
      <c r="O38" s="127"/>
      <c r="P38" s="127"/>
      <c r="Q38" s="127"/>
      <c r="R38" s="127"/>
      <c r="S38" s="127"/>
      <c r="T38" s="127"/>
      <c r="U38" s="127"/>
      <c r="V38" s="127"/>
      <c r="W38" s="127"/>
      <c r="X38" s="127"/>
      <c r="Y38" s="127"/>
    </row>
    <row r="39" spans="1:25" ht="21" customHeight="1">
      <c r="A39" s="227" t="s">
        <v>123</v>
      </c>
      <c r="B39" s="135"/>
      <c r="C39" s="230">
        <v>1</v>
      </c>
      <c r="D39" s="231"/>
      <c r="E39" s="231">
        <v>6</v>
      </c>
      <c r="F39" s="231"/>
      <c r="G39" s="231">
        <v>25</v>
      </c>
      <c r="H39" s="231"/>
      <c r="I39" s="231">
        <v>29</v>
      </c>
      <c r="J39" s="231"/>
      <c r="K39" s="232">
        <v>61</v>
      </c>
      <c r="L39" s="127"/>
      <c r="M39" s="228" t="s">
        <v>122</v>
      </c>
      <c r="N39" s="229">
        <v>10</v>
      </c>
      <c r="O39" s="127"/>
      <c r="P39" s="127"/>
      <c r="Q39" s="127"/>
      <c r="R39" s="127"/>
      <c r="S39" s="127"/>
      <c r="T39" s="127"/>
      <c r="U39" s="127"/>
      <c r="V39" s="127"/>
      <c r="W39" s="127"/>
      <c r="X39" s="127"/>
      <c r="Y39" s="127"/>
    </row>
    <row r="40" spans="1:25" ht="21" customHeight="1">
      <c r="A40" s="227" t="s">
        <v>124</v>
      </c>
      <c r="B40" s="135"/>
      <c r="C40" s="230"/>
      <c r="D40" s="231"/>
      <c r="E40" s="231"/>
      <c r="F40" s="231"/>
      <c r="G40" s="231">
        <v>2</v>
      </c>
      <c r="H40" s="231"/>
      <c r="I40" s="231"/>
      <c r="J40" s="231"/>
      <c r="K40" s="232">
        <v>2</v>
      </c>
      <c r="L40" s="127"/>
      <c r="M40" s="228" t="s">
        <v>96</v>
      </c>
      <c r="N40" s="229">
        <v>8</v>
      </c>
      <c r="O40" s="127"/>
      <c r="P40" s="127"/>
      <c r="Q40" s="127"/>
      <c r="R40" s="127"/>
      <c r="S40" s="127"/>
      <c r="T40" s="127"/>
      <c r="U40" s="127"/>
      <c r="V40" s="127"/>
      <c r="W40" s="127"/>
      <c r="X40" s="127"/>
      <c r="Y40" s="127"/>
    </row>
    <row r="41" spans="1:25" ht="21" customHeight="1">
      <c r="A41" s="227" t="s">
        <v>125</v>
      </c>
      <c r="B41" s="135"/>
      <c r="C41" s="230"/>
      <c r="D41" s="231"/>
      <c r="E41" s="231"/>
      <c r="F41" s="231"/>
      <c r="G41" s="231">
        <v>3</v>
      </c>
      <c r="H41" s="231"/>
      <c r="I41" s="231">
        <v>9</v>
      </c>
      <c r="J41" s="231"/>
      <c r="K41" s="232">
        <v>12</v>
      </c>
      <c r="L41" s="127"/>
      <c r="M41" s="228" t="s">
        <v>124</v>
      </c>
      <c r="N41" s="229">
        <v>2</v>
      </c>
      <c r="O41" s="127"/>
      <c r="P41" s="127"/>
      <c r="Q41" s="127"/>
      <c r="R41" s="127"/>
      <c r="S41" s="127"/>
      <c r="T41" s="127"/>
      <c r="U41" s="127"/>
      <c r="V41" s="127"/>
      <c r="W41" s="127"/>
      <c r="X41" s="127"/>
      <c r="Y41" s="127"/>
    </row>
    <row r="42" spans="1:25" ht="21" customHeight="1">
      <c r="A42" s="227" t="s">
        <v>495</v>
      </c>
      <c r="B42" s="135"/>
      <c r="C42" s="230">
        <v>2</v>
      </c>
      <c r="D42" s="231"/>
      <c r="E42" s="231"/>
      <c r="F42" s="231"/>
      <c r="G42" s="231">
        <v>25</v>
      </c>
      <c r="H42" s="231"/>
      <c r="I42" s="231">
        <v>48</v>
      </c>
      <c r="J42" s="231"/>
      <c r="K42" s="232">
        <v>75</v>
      </c>
      <c r="L42" s="127"/>
      <c r="M42" s="228" t="s">
        <v>97</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54</v>
      </c>
      <c r="D44" s="235">
        <v>0</v>
      </c>
      <c r="E44" s="235">
        <v>187</v>
      </c>
      <c r="F44" s="235">
        <v>0</v>
      </c>
      <c r="G44" s="235">
        <v>816</v>
      </c>
      <c r="H44" s="235">
        <v>0</v>
      </c>
      <c r="I44" s="235">
        <v>1131</v>
      </c>
      <c r="J44" s="235">
        <v>0</v>
      </c>
      <c r="K44" s="236">
        <v>2188</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69289-1871-4CF6-B905-3AB13E699C76}">
  <sheetPr codeName="Hoja23">
    <pageSetUpPr fitToPage="1"/>
  </sheetPr>
  <dimension ref="A1:Y51"/>
  <sheetViews>
    <sheetView view="pageBreakPreview" topLeftCell="A3" zoomScale="60" zoomScaleNormal="100" workbookViewId="0">
      <selection activeCell="I37" sqref="I37"/>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132</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v>2</v>
      </c>
      <c r="D10" s="231"/>
      <c r="E10" s="231">
        <v>8</v>
      </c>
      <c r="F10" s="231"/>
      <c r="G10" s="231">
        <v>1</v>
      </c>
      <c r="H10" s="231"/>
      <c r="I10" s="231">
        <v>8</v>
      </c>
      <c r="J10" s="231"/>
      <c r="K10" s="232">
        <v>19</v>
      </c>
      <c r="L10" s="127"/>
      <c r="M10" s="228" t="s">
        <v>104</v>
      </c>
      <c r="N10" s="229">
        <v>561</v>
      </c>
      <c r="O10" s="127"/>
      <c r="P10" s="127"/>
      <c r="Q10" s="127"/>
      <c r="R10" s="127"/>
      <c r="S10" s="127"/>
      <c r="T10" s="127"/>
      <c r="U10" s="127"/>
      <c r="V10" s="127"/>
      <c r="W10" s="127"/>
      <c r="X10" s="127"/>
      <c r="Y10" s="127"/>
    </row>
    <row r="11" spans="1:25" ht="21" customHeight="1">
      <c r="A11" s="227" t="s">
        <v>95</v>
      </c>
      <c r="B11" s="135"/>
      <c r="C11" s="230"/>
      <c r="D11" s="231"/>
      <c r="E11" s="231">
        <v>2</v>
      </c>
      <c r="F11" s="231"/>
      <c r="G11" s="231">
        <v>2</v>
      </c>
      <c r="H11" s="231"/>
      <c r="I11" s="231">
        <v>4</v>
      </c>
      <c r="J11" s="231"/>
      <c r="K11" s="232">
        <v>8</v>
      </c>
      <c r="L11" s="127"/>
      <c r="M11" s="228" t="s">
        <v>108</v>
      </c>
      <c r="N11" s="229">
        <v>168</v>
      </c>
      <c r="O11" s="127"/>
      <c r="P11" s="127"/>
      <c r="Q11" s="127"/>
      <c r="R11" s="127"/>
      <c r="S11" s="127"/>
      <c r="T11" s="127"/>
      <c r="U11" s="127"/>
      <c r="V11" s="127"/>
      <c r="W11" s="127"/>
      <c r="X11" s="127"/>
      <c r="Y11" s="127"/>
    </row>
    <row r="12" spans="1:25" ht="21" customHeight="1">
      <c r="A12" s="227" t="s">
        <v>96</v>
      </c>
      <c r="B12" s="135"/>
      <c r="C12" s="230"/>
      <c r="D12" s="231"/>
      <c r="E12" s="231"/>
      <c r="F12" s="231"/>
      <c r="G12" s="231">
        <v>1</v>
      </c>
      <c r="H12" s="231"/>
      <c r="I12" s="231">
        <v>1</v>
      </c>
      <c r="J12" s="231"/>
      <c r="K12" s="232">
        <v>2</v>
      </c>
      <c r="L12" s="127"/>
      <c r="M12" s="228" t="s">
        <v>102</v>
      </c>
      <c r="N12" s="229">
        <v>156</v>
      </c>
      <c r="O12" s="127"/>
      <c r="P12" s="127"/>
      <c r="Q12" s="127"/>
      <c r="R12" s="127"/>
      <c r="S12" s="127"/>
      <c r="T12" s="127"/>
      <c r="U12" s="127"/>
      <c r="V12" s="127"/>
      <c r="W12" s="127"/>
      <c r="X12" s="127"/>
      <c r="Y12" s="127"/>
    </row>
    <row r="13" spans="1:25" ht="21" customHeight="1">
      <c r="A13" s="227" t="s">
        <v>97</v>
      </c>
      <c r="B13" s="135"/>
      <c r="C13" s="230"/>
      <c r="D13" s="231"/>
      <c r="E13" s="231"/>
      <c r="F13" s="231"/>
      <c r="G13" s="231">
        <v>2</v>
      </c>
      <c r="H13" s="231"/>
      <c r="I13" s="231">
        <v>1</v>
      </c>
      <c r="J13" s="231"/>
      <c r="K13" s="232">
        <v>3</v>
      </c>
      <c r="L13" s="127"/>
      <c r="M13" s="228" t="s">
        <v>107</v>
      </c>
      <c r="N13" s="229">
        <v>156</v>
      </c>
      <c r="O13" s="127"/>
      <c r="P13" s="127"/>
      <c r="Q13" s="127"/>
      <c r="R13" s="127"/>
      <c r="S13" s="127"/>
      <c r="T13" s="127"/>
      <c r="U13" s="127"/>
      <c r="V13" s="127"/>
      <c r="W13" s="127"/>
      <c r="X13" s="127"/>
      <c r="Y13" s="127"/>
    </row>
    <row r="14" spans="1:25" ht="21" customHeight="1">
      <c r="A14" s="227" t="s">
        <v>100</v>
      </c>
      <c r="B14" s="135"/>
      <c r="C14" s="230"/>
      <c r="D14" s="231"/>
      <c r="E14" s="231">
        <v>3</v>
      </c>
      <c r="F14" s="231"/>
      <c r="G14" s="231">
        <v>5</v>
      </c>
      <c r="H14" s="231"/>
      <c r="I14" s="231">
        <v>7</v>
      </c>
      <c r="J14" s="231"/>
      <c r="K14" s="232">
        <v>15</v>
      </c>
      <c r="L14" s="127"/>
      <c r="M14" s="228" t="s">
        <v>121</v>
      </c>
      <c r="N14" s="229">
        <v>133</v>
      </c>
      <c r="O14" s="127"/>
      <c r="P14" s="127"/>
      <c r="Q14" s="127"/>
      <c r="R14" s="127"/>
      <c r="S14" s="127"/>
      <c r="T14" s="127"/>
      <c r="U14" s="127"/>
      <c r="V14" s="127"/>
      <c r="W14" s="127"/>
      <c r="X14" s="127"/>
      <c r="Y14" s="127"/>
    </row>
    <row r="15" spans="1:25" ht="21" customHeight="1">
      <c r="A15" s="227" t="s">
        <v>101</v>
      </c>
      <c r="B15" s="135"/>
      <c r="C15" s="230"/>
      <c r="D15" s="231"/>
      <c r="E15" s="231">
        <v>8</v>
      </c>
      <c r="F15" s="231"/>
      <c r="G15" s="231">
        <v>33</v>
      </c>
      <c r="H15" s="231"/>
      <c r="I15" s="231">
        <v>75</v>
      </c>
      <c r="J15" s="231"/>
      <c r="K15" s="232">
        <v>116</v>
      </c>
      <c r="L15" s="127"/>
      <c r="M15" s="228" t="s">
        <v>109</v>
      </c>
      <c r="N15" s="229">
        <v>124</v>
      </c>
      <c r="O15" s="127"/>
      <c r="P15" s="127"/>
      <c r="Q15" s="127"/>
      <c r="R15" s="127"/>
      <c r="S15" s="127"/>
      <c r="T15" s="127"/>
      <c r="U15" s="127"/>
      <c r="V15" s="127"/>
      <c r="W15" s="127"/>
      <c r="X15" s="127"/>
      <c r="Y15" s="127"/>
    </row>
    <row r="16" spans="1:25" ht="21" customHeight="1">
      <c r="A16" s="227" t="s">
        <v>102</v>
      </c>
      <c r="B16" s="135"/>
      <c r="C16" s="230">
        <v>7</v>
      </c>
      <c r="D16" s="231"/>
      <c r="E16" s="231">
        <v>58</v>
      </c>
      <c r="F16" s="231"/>
      <c r="G16" s="231">
        <v>48</v>
      </c>
      <c r="H16" s="231"/>
      <c r="I16" s="231">
        <v>43</v>
      </c>
      <c r="J16" s="231"/>
      <c r="K16" s="232">
        <v>156</v>
      </c>
      <c r="L16" s="127"/>
      <c r="M16" s="228" t="s">
        <v>101</v>
      </c>
      <c r="N16" s="229">
        <v>116</v>
      </c>
      <c r="O16" s="127"/>
      <c r="P16" s="127"/>
      <c r="Q16" s="127"/>
      <c r="R16" s="127"/>
      <c r="S16" s="127"/>
      <c r="T16" s="127"/>
      <c r="U16" s="127"/>
      <c r="V16" s="127"/>
      <c r="W16" s="127"/>
      <c r="X16" s="127"/>
      <c r="Y16" s="127"/>
    </row>
    <row r="17" spans="1:25" ht="21" customHeight="1">
      <c r="A17" s="227" t="s">
        <v>98</v>
      </c>
      <c r="B17" s="135"/>
      <c r="C17" s="230"/>
      <c r="D17" s="231"/>
      <c r="E17" s="231">
        <v>6</v>
      </c>
      <c r="F17" s="231"/>
      <c r="G17" s="231">
        <v>7</v>
      </c>
      <c r="H17" s="231"/>
      <c r="I17" s="231">
        <v>8</v>
      </c>
      <c r="J17" s="231"/>
      <c r="K17" s="232">
        <v>21</v>
      </c>
      <c r="L17" s="127"/>
      <c r="M17" s="228" t="s">
        <v>123</v>
      </c>
      <c r="N17" s="229">
        <v>101</v>
      </c>
      <c r="O17" s="127"/>
      <c r="P17" s="127"/>
      <c r="Q17" s="127"/>
      <c r="R17" s="127"/>
      <c r="S17" s="127"/>
      <c r="T17" s="127"/>
      <c r="U17" s="127"/>
      <c r="V17" s="127"/>
      <c r="W17" s="127"/>
      <c r="X17" s="127"/>
      <c r="Y17" s="127"/>
    </row>
    <row r="18" spans="1:25" ht="21" customHeight="1">
      <c r="A18" s="227" t="s">
        <v>99</v>
      </c>
      <c r="B18" s="135"/>
      <c r="C18" s="230">
        <v>2</v>
      </c>
      <c r="D18" s="231"/>
      <c r="E18" s="231"/>
      <c r="F18" s="231"/>
      <c r="G18" s="231">
        <v>10</v>
      </c>
      <c r="H18" s="231"/>
      <c r="I18" s="231">
        <v>6</v>
      </c>
      <c r="J18" s="231"/>
      <c r="K18" s="232">
        <v>18</v>
      </c>
      <c r="L18" s="127"/>
      <c r="M18" s="228" t="s">
        <v>115</v>
      </c>
      <c r="N18" s="229">
        <v>71</v>
      </c>
      <c r="O18" s="127"/>
      <c r="P18" s="127"/>
      <c r="Q18" s="127"/>
      <c r="R18" s="127"/>
      <c r="S18" s="127"/>
      <c r="T18" s="127"/>
      <c r="U18" s="127"/>
      <c r="V18" s="127"/>
      <c r="W18" s="127"/>
      <c r="X18" s="127"/>
      <c r="Y18" s="127"/>
    </row>
    <row r="19" spans="1:25" ht="21" customHeight="1">
      <c r="A19" s="227" t="s">
        <v>103</v>
      </c>
      <c r="B19" s="135"/>
      <c r="C19" s="230">
        <v>1</v>
      </c>
      <c r="D19" s="231"/>
      <c r="E19" s="231">
        <v>5</v>
      </c>
      <c r="F19" s="231"/>
      <c r="G19" s="231">
        <v>6</v>
      </c>
      <c r="H19" s="231"/>
      <c r="I19" s="231">
        <v>12</v>
      </c>
      <c r="J19" s="231"/>
      <c r="K19" s="232">
        <v>24</v>
      </c>
      <c r="L19" s="127"/>
      <c r="M19" s="228" t="s">
        <v>125</v>
      </c>
      <c r="N19" s="229">
        <v>68</v>
      </c>
      <c r="O19" s="127"/>
      <c r="P19" s="127"/>
      <c r="Q19" s="127"/>
      <c r="R19" s="127"/>
      <c r="S19" s="127"/>
      <c r="T19" s="127"/>
      <c r="U19" s="127"/>
      <c r="V19" s="127"/>
      <c r="W19" s="127"/>
      <c r="X19" s="127"/>
      <c r="Y19" s="127"/>
    </row>
    <row r="20" spans="1:25" ht="21" customHeight="1">
      <c r="A20" s="227" t="s">
        <v>108</v>
      </c>
      <c r="B20" s="135"/>
      <c r="C20" s="230">
        <v>6</v>
      </c>
      <c r="D20" s="231"/>
      <c r="E20" s="231">
        <v>90</v>
      </c>
      <c r="F20" s="231"/>
      <c r="G20" s="231">
        <v>36</v>
      </c>
      <c r="H20" s="231"/>
      <c r="I20" s="231">
        <v>36</v>
      </c>
      <c r="J20" s="231"/>
      <c r="K20" s="232">
        <v>168</v>
      </c>
      <c r="L20" s="127"/>
      <c r="M20" s="228" t="s">
        <v>112</v>
      </c>
      <c r="N20" s="229">
        <v>64</v>
      </c>
      <c r="O20" s="127"/>
      <c r="P20" s="127"/>
      <c r="Q20" s="127"/>
      <c r="R20" s="127"/>
      <c r="S20" s="127"/>
      <c r="T20" s="127"/>
      <c r="U20" s="127"/>
      <c r="V20" s="127"/>
      <c r="W20" s="127"/>
      <c r="X20" s="127"/>
      <c r="Y20" s="127"/>
    </row>
    <row r="21" spans="1:25" ht="21" customHeight="1">
      <c r="A21" s="227" t="s">
        <v>104</v>
      </c>
      <c r="B21" s="135"/>
      <c r="C21" s="230">
        <v>2</v>
      </c>
      <c r="D21" s="231"/>
      <c r="E21" s="231">
        <v>23</v>
      </c>
      <c r="F21" s="231"/>
      <c r="G21" s="231">
        <v>398</v>
      </c>
      <c r="H21" s="231"/>
      <c r="I21" s="231">
        <v>138</v>
      </c>
      <c r="J21" s="231"/>
      <c r="K21" s="232">
        <v>561</v>
      </c>
      <c r="L21" s="127"/>
      <c r="M21" s="228" t="s">
        <v>105</v>
      </c>
      <c r="N21" s="229">
        <v>58</v>
      </c>
      <c r="O21" s="127"/>
      <c r="P21" s="127"/>
      <c r="Q21" s="127"/>
      <c r="R21" s="127"/>
      <c r="S21" s="127"/>
      <c r="T21" s="127"/>
      <c r="U21" s="127"/>
      <c r="V21" s="127"/>
      <c r="W21" s="127"/>
      <c r="X21" s="127"/>
      <c r="Y21" s="127"/>
    </row>
    <row r="22" spans="1:25" ht="21" customHeight="1">
      <c r="A22" s="227" t="s">
        <v>105</v>
      </c>
      <c r="B22" s="135"/>
      <c r="C22" s="230">
        <v>8</v>
      </c>
      <c r="D22" s="231"/>
      <c r="E22" s="231">
        <v>8</v>
      </c>
      <c r="F22" s="231"/>
      <c r="G22" s="231">
        <v>21</v>
      </c>
      <c r="H22" s="231"/>
      <c r="I22" s="231">
        <v>21</v>
      </c>
      <c r="J22" s="231"/>
      <c r="K22" s="232">
        <v>58</v>
      </c>
      <c r="L22" s="127"/>
      <c r="M22" s="228" t="s">
        <v>117</v>
      </c>
      <c r="N22" s="229">
        <v>45</v>
      </c>
      <c r="O22" s="127"/>
      <c r="P22" s="127"/>
      <c r="Q22" s="127"/>
      <c r="R22" s="127"/>
      <c r="S22" s="127"/>
      <c r="T22" s="127"/>
      <c r="U22" s="127"/>
      <c r="V22" s="127"/>
      <c r="W22" s="127"/>
      <c r="X22" s="127"/>
      <c r="Y22" s="127"/>
    </row>
    <row r="23" spans="1:25" ht="21" customHeight="1">
      <c r="A23" s="227" t="s">
        <v>106</v>
      </c>
      <c r="B23" s="135"/>
      <c r="C23" s="230"/>
      <c r="D23" s="231"/>
      <c r="E23" s="231">
        <v>2</v>
      </c>
      <c r="F23" s="231"/>
      <c r="G23" s="231">
        <v>7</v>
      </c>
      <c r="H23" s="231"/>
      <c r="I23" s="231">
        <v>6</v>
      </c>
      <c r="J23" s="231"/>
      <c r="K23" s="232">
        <v>15</v>
      </c>
      <c r="L23" s="127"/>
      <c r="M23" s="228" t="s">
        <v>118</v>
      </c>
      <c r="N23" s="229">
        <v>37</v>
      </c>
      <c r="O23" s="127"/>
      <c r="P23" s="127"/>
      <c r="Q23" s="127"/>
      <c r="R23" s="127"/>
      <c r="S23" s="127"/>
      <c r="T23" s="127"/>
      <c r="U23" s="127"/>
      <c r="V23" s="127"/>
      <c r="W23" s="127"/>
      <c r="X23" s="127"/>
      <c r="Y23" s="127"/>
    </row>
    <row r="24" spans="1:25" ht="21" customHeight="1">
      <c r="A24" s="227" t="s">
        <v>107</v>
      </c>
      <c r="B24" s="135"/>
      <c r="C24" s="230">
        <v>9</v>
      </c>
      <c r="D24" s="231"/>
      <c r="E24" s="231">
        <v>13</v>
      </c>
      <c r="F24" s="231"/>
      <c r="G24" s="231">
        <v>98</v>
      </c>
      <c r="H24" s="231"/>
      <c r="I24" s="231">
        <v>36</v>
      </c>
      <c r="J24" s="231"/>
      <c r="K24" s="232">
        <v>156</v>
      </c>
      <c r="L24" s="127"/>
      <c r="M24" s="228" t="s">
        <v>495</v>
      </c>
      <c r="N24" s="229">
        <v>36</v>
      </c>
      <c r="O24" s="127"/>
      <c r="P24" s="127"/>
      <c r="Q24" s="127"/>
      <c r="R24" s="127"/>
      <c r="S24" s="127"/>
      <c r="T24" s="127"/>
      <c r="U24" s="127"/>
      <c r="V24" s="127"/>
      <c r="W24" s="127"/>
      <c r="X24" s="127"/>
      <c r="Y24" s="127"/>
    </row>
    <row r="25" spans="1:25" ht="21" customHeight="1">
      <c r="A25" s="227" t="s">
        <v>109</v>
      </c>
      <c r="B25" s="135"/>
      <c r="C25" s="230">
        <v>1</v>
      </c>
      <c r="D25" s="231"/>
      <c r="E25" s="231">
        <v>11</v>
      </c>
      <c r="F25" s="231"/>
      <c r="G25" s="231">
        <v>52</v>
      </c>
      <c r="H25" s="231"/>
      <c r="I25" s="231">
        <v>60</v>
      </c>
      <c r="J25" s="231"/>
      <c r="K25" s="232">
        <v>124</v>
      </c>
      <c r="L25" s="127"/>
      <c r="M25" s="228" t="s">
        <v>120</v>
      </c>
      <c r="N25" s="229">
        <v>33</v>
      </c>
      <c r="O25" s="127"/>
      <c r="P25" s="127"/>
      <c r="Q25" s="127"/>
      <c r="R25" s="127"/>
      <c r="S25" s="127"/>
      <c r="T25" s="127"/>
      <c r="U25" s="127"/>
      <c r="V25" s="127"/>
      <c r="W25" s="127"/>
      <c r="X25" s="127"/>
      <c r="Y25" s="127"/>
    </row>
    <row r="26" spans="1:25" ht="21" customHeight="1">
      <c r="A26" s="227" t="s">
        <v>110</v>
      </c>
      <c r="B26" s="135"/>
      <c r="C26" s="230">
        <v>2</v>
      </c>
      <c r="D26" s="231"/>
      <c r="E26" s="231">
        <v>2</v>
      </c>
      <c r="F26" s="231"/>
      <c r="G26" s="231">
        <v>8</v>
      </c>
      <c r="H26" s="231"/>
      <c r="I26" s="231">
        <v>7</v>
      </c>
      <c r="J26" s="231"/>
      <c r="K26" s="232">
        <v>19</v>
      </c>
      <c r="L26" s="127"/>
      <c r="M26" s="228" t="s">
        <v>103</v>
      </c>
      <c r="N26" s="229">
        <v>24</v>
      </c>
      <c r="O26" s="127"/>
      <c r="P26" s="127"/>
      <c r="Q26" s="127"/>
      <c r="R26" s="127"/>
      <c r="S26" s="127"/>
      <c r="T26" s="127"/>
      <c r="U26" s="127"/>
      <c r="V26" s="127"/>
      <c r="W26" s="127"/>
      <c r="X26" s="127"/>
      <c r="Y26" s="127"/>
    </row>
    <row r="27" spans="1:25" ht="21" customHeight="1">
      <c r="A27" s="227" t="s">
        <v>111</v>
      </c>
      <c r="B27" s="135"/>
      <c r="C27" s="230">
        <v>5</v>
      </c>
      <c r="D27" s="231"/>
      <c r="E27" s="231">
        <v>4</v>
      </c>
      <c r="F27" s="231"/>
      <c r="G27" s="231">
        <v>7</v>
      </c>
      <c r="H27" s="231"/>
      <c r="I27" s="231">
        <v>2</v>
      </c>
      <c r="J27" s="231"/>
      <c r="K27" s="232">
        <v>18</v>
      </c>
      <c r="L27" s="127"/>
      <c r="M27" s="228" t="s">
        <v>98</v>
      </c>
      <c r="N27" s="229">
        <v>21</v>
      </c>
      <c r="O27" s="127"/>
      <c r="P27" s="127"/>
      <c r="Q27" s="127"/>
      <c r="R27" s="127"/>
      <c r="S27" s="127"/>
      <c r="T27" s="127"/>
      <c r="U27" s="127"/>
      <c r="V27" s="127"/>
      <c r="W27" s="127"/>
      <c r="X27" s="127"/>
      <c r="Y27" s="127"/>
    </row>
    <row r="28" spans="1:25" ht="21" customHeight="1">
      <c r="A28" s="227" t="s">
        <v>112</v>
      </c>
      <c r="B28" s="135"/>
      <c r="C28" s="230">
        <v>10</v>
      </c>
      <c r="D28" s="231"/>
      <c r="E28" s="231">
        <v>42</v>
      </c>
      <c r="F28" s="231"/>
      <c r="G28" s="231">
        <v>4</v>
      </c>
      <c r="H28" s="231"/>
      <c r="I28" s="231">
        <v>8</v>
      </c>
      <c r="J28" s="231"/>
      <c r="K28" s="232">
        <v>64</v>
      </c>
      <c r="L28" s="127"/>
      <c r="M28" s="228" t="s">
        <v>94</v>
      </c>
      <c r="N28" s="229">
        <v>19</v>
      </c>
      <c r="O28" s="127"/>
      <c r="P28" s="127"/>
      <c r="Q28" s="127"/>
      <c r="R28" s="127"/>
      <c r="S28" s="127"/>
      <c r="T28" s="127"/>
      <c r="U28" s="127"/>
      <c r="V28" s="127"/>
      <c r="W28" s="127"/>
      <c r="X28" s="127"/>
      <c r="Y28" s="127"/>
    </row>
    <row r="29" spans="1:25" ht="21" customHeight="1">
      <c r="A29" s="227" t="s">
        <v>113</v>
      </c>
      <c r="B29" s="135"/>
      <c r="C29" s="230">
        <v>2</v>
      </c>
      <c r="D29" s="231"/>
      <c r="E29" s="231">
        <v>3</v>
      </c>
      <c r="F29" s="231"/>
      <c r="G29" s="231">
        <v>4</v>
      </c>
      <c r="H29" s="231"/>
      <c r="I29" s="231">
        <v>3</v>
      </c>
      <c r="J29" s="231"/>
      <c r="K29" s="232">
        <v>12</v>
      </c>
      <c r="L29" s="127"/>
      <c r="M29" s="228" t="s">
        <v>110</v>
      </c>
      <c r="N29" s="229">
        <v>19</v>
      </c>
      <c r="O29" s="127"/>
      <c r="P29" s="127"/>
      <c r="Q29" s="127"/>
      <c r="R29" s="127"/>
      <c r="S29" s="127"/>
      <c r="T29" s="127"/>
      <c r="U29" s="127"/>
      <c r="V29" s="127"/>
      <c r="W29" s="127"/>
      <c r="X29" s="127"/>
      <c r="Y29" s="127"/>
    </row>
    <row r="30" spans="1:25" ht="21" customHeight="1">
      <c r="A30" s="227" t="s">
        <v>114</v>
      </c>
      <c r="B30" s="135"/>
      <c r="C30" s="230">
        <v>2</v>
      </c>
      <c r="D30" s="231"/>
      <c r="E30" s="231">
        <v>3</v>
      </c>
      <c r="F30" s="231"/>
      <c r="G30" s="231">
        <v>6</v>
      </c>
      <c r="H30" s="231"/>
      <c r="I30" s="231">
        <v>8</v>
      </c>
      <c r="J30" s="231"/>
      <c r="K30" s="232">
        <v>19</v>
      </c>
      <c r="L30" s="127"/>
      <c r="M30" s="228" t="s">
        <v>114</v>
      </c>
      <c r="N30" s="229">
        <v>19</v>
      </c>
      <c r="O30" s="127"/>
      <c r="P30" s="127"/>
      <c r="Q30" s="127"/>
      <c r="R30" s="127"/>
      <c r="S30" s="127"/>
      <c r="T30" s="127"/>
      <c r="U30" s="127"/>
      <c r="V30" s="127"/>
      <c r="W30" s="127"/>
      <c r="X30" s="127"/>
      <c r="Y30" s="127"/>
    </row>
    <row r="31" spans="1:25" ht="21" customHeight="1">
      <c r="A31" s="227" t="s">
        <v>115</v>
      </c>
      <c r="B31" s="135"/>
      <c r="C31" s="230"/>
      <c r="D31" s="231"/>
      <c r="E31" s="231">
        <v>2</v>
      </c>
      <c r="F31" s="231"/>
      <c r="G31" s="231">
        <v>45</v>
      </c>
      <c r="H31" s="231"/>
      <c r="I31" s="231">
        <v>24</v>
      </c>
      <c r="J31" s="231"/>
      <c r="K31" s="232">
        <v>71</v>
      </c>
      <c r="L31" s="127"/>
      <c r="M31" s="228" t="s">
        <v>99</v>
      </c>
      <c r="N31" s="229">
        <v>18</v>
      </c>
      <c r="O31" s="127"/>
      <c r="P31" s="127"/>
      <c r="Q31" s="127"/>
      <c r="R31" s="127"/>
      <c r="S31" s="127"/>
      <c r="T31" s="127"/>
      <c r="U31" s="127"/>
      <c r="V31" s="127"/>
      <c r="W31" s="127"/>
      <c r="X31" s="127"/>
      <c r="Y31" s="127"/>
    </row>
    <row r="32" spans="1:25" ht="21" customHeight="1">
      <c r="A32" s="227" t="s">
        <v>116</v>
      </c>
      <c r="B32" s="135"/>
      <c r="C32" s="230">
        <v>1</v>
      </c>
      <c r="D32" s="231"/>
      <c r="E32" s="231">
        <v>2</v>
      </c>
      <c r="F32" s="231"/>
      <c r="G32" s="231"/>
      <c r="H32" s="231"/>
      <c r="I32" s="231">
        <v>3</v>
      </c>
      <c r="J32" s="231"/>
      <c r="K32" s="232">
        <v>6</v>
      </c>
      <c r="L32" s="127"/>
      <c r="M32" s="228" t="s">
        <v>111</v>
      </c>
      <c r="N32" s="229">
        <v>18</v>
      </c>
      <c r="O32" s="127"/>
      <c r="P32" s="127"/>
      <c r="Q32" s="127"/>
      <c r="R32" s="127"/>
      <c r="S32" s="127"/>
      <c r="T32" s="127"/>
      <c r="U32" s="127"/>
      <c r="V32" s="127"/>
      <c r="W32" s="127"/>
      <c r="X32" s="127"/>
      <c r="Y32" s="127"/>
    </row>
    <row r="33" spans="1:25" ht="21" customHeight="1">
      <c r="A33" s="227" t="s">
        <v>117</v>
      </c>
      <c r="B33" s="135"/>
      <c r="C33" s="230">
        <v>11</v>
      </c>
      <c r="D33" s="231"/>
      <c r="E33" s="231">
        <v>6</v>
      </c>
      <c r="F33" s="231"/>
      <c r="G33" s="231">
        <v>8</v>
      </c>
      <c r="H33" s="231"/>
      <c r="I33" s="231">
        <v>20</v>
      </c>
      <c r="J33" s="231"/>
      <c r="K33" s="232">
        <v>45</v>
      </c>
      <c r="L33" s="127"/>
      <c r="M33" s="228" t="s">
        <v>100</v>
      </c>
      <c r="N33" s="229">
        <v>15</v>
      </c>
      <c r="O33" s="127"/>
      <c r="P33" s="127"/>
      <c r="Q33" s="127"/>
      <c r="R33" s="127"/>
      <c r="S33" s="127"/>
      <c r="T33" s="127"/>
      <c r="U33" s="127"/>
      <c r="V33" s="127"/>
      <c r="W33" s="127"/>
      <c r="X33" s="127"/>
      <c r="Y33" s="127"/>
    </row>
    <row r="34" spans="1:25" ht="21" customHeight="1">
      <c r="A34" s="227" t="s">
        <v>118</v>
      </c>
      <c r="B34" s="135"/>
      <c r="C34" s="230">
        <v>1</v>
      </c>
      <c r="D34" s="231"/>
      <c r="E34" s="231">
        <v>4</v>
      </c>
      <c r="F34" s="231"/>
      <c r="G34" s="231">
        <v>14</v>
      </c>
      <c r="H34" s="231"/>
      <c r="I34" s="231">
        <v>18</v>
      </c>
      <c r="J34" s="231"/>
      <c r="K34" s="232">
        <v>37</v>
      </c>
      <c r="L34" s="127"/>
      <c r="M34" s="228" t="s">
        <v>106</v>
      </c>
      <c r="N34" s="229">
        <v>15</v>
      </c>
      <c r="O34" s="127"/>
      <c r="P34" s="127"/>
      <c r="Q34" s="127"/>
      <c r="R34" s="127"/>
      <c r="S34" s="127"/>
      <c r="T34" s="127"/>
      <c r="U34" s="127"/>
      <c r="V34" s="127"/>
      <c r="W34" s="127"/>
      <c r="X34" s="127"/>
      <c r="Y34" s="127"/>
    </row>
    <row r="35" spans="1:25" ht="21" customHeight="1">
      <c r="A35" s="227" t="s">
        <v>119</v>
      </c>
      <c r="B35" s="135"/>
      <c r="C35" s="230"/>
      <c r="D35" s="231"/>
      <c r="E35" s="231">
        <v>2</v>
      </c>
      <c r="F35" s="231"/>
      <c r="G35" s="231">
        <v>2</v>
      </c>
      <c r="H35" s="231"/>
      <c r="I35" s="231">
        <v>1</v>
      </c>
      <c r="J35" s="231"/>
      <c r="K35" s="232">
        <v>5</v>
      </c>
      <c r="L35" s="127"/>
      <c r="M35" s="228" t="s">
        <v>113</v>
      </c>
      <c r="N35" s="229">
        <v>12</v>
      </c>
      <c r="O35" s="127"/>
      <c r="P35" s="127"/>
      <c r="Q35" s="127"/>
      <c r="R35" s="127"/>
      <c r="S35" s="127"/>
      <c r="T35" s="127"/>
      <c r="U35" s="127"/>
      <c r="V35" s="127"/>
      <c r="W35" s="127"/>
      <c r="X35" s="127"/>
      <c r="Y35" s="127"/>
    </row>
    <row r="36" spans="1:25" ht="21" customHeight="1">
      <c r="A36" s="227" t="s">
        <v>120</v>
      </c>
      <c r="B36" s="135"/>
      <c r="C36" s="230">
        <v>1</v>
      </c>
      <c r="D36" s="231"/>
      <c r="E36" s="231">
        <v>7</v>
      </c>
      <c r="F36" s="231"/>
      <c r="G36" s="231">
        <v>10</v>
      </c>
      <c r="H36" s="231"/>
      <c r="I36" s="231">
        <v>15</v>
      </c>
      <c r="J36" s="231"/>
      <c r="K36" s="232">
        <v>33</v>
      </c>
      <c r="L36" s="127"/>
      <c r="M36" s="228" t="s">
        <v>124</v>
      </c>
      <c r="N36" s="229">
        <v>10</v>
      </c>
      <c r="O36" s="127"/>
      <c r="P36" s="127"/>
      <c r="Q36" s="127"/>
      <c r="R36" s="127"/>
      <c r="S36" s="127"/>
      <c r="T36" s="127"/>
      <c r="U36" s="127"/>
      <c r="V36" s="127"/>
      <c r="W36" s="127"/>
      <c r="X36" s="127"/>
      <c r="Y36" s="127"/>
    </row>
    <row r="37" spans="1:25" ht="21" customHeight="1">
      <c r="A37" s="227" t="s">
        <v>121</v>
      </c>
      <c r="B37" s="135"/>
      <c r="C37" s="230">
        <v>12</v>
      </c>
      <c r="D37" s="231"/>
      <c r="E37" s="231">
        <v>11</v>
      </c>
      <c r="F37" s="231"/>
      <c r="G37" s="231">
        <v>40</v>
      </c>
      <c r="H37" s="231"/>
      <c r="I37" s="231">
        <v>70</v>
      </c>
      <c r="J37" s="231"/>
      <c r="K37" s="232">
        <v>133</v>
      </c>
      <c r="L37" s="127"/>
      <c r="M37" s="228" t="s">
        <v>122</v>
      </c>
      <c r="N37" s="229">
        <v>9</v>
      </c>
      <c r="O37" s="127"/>
      <c r="P37" s="127"/>
      <c r="Q37" s="127"/>
      <c r="R37" s="127"/>
      <c r="S37" s="127"/>
      <c r="T37" s="127"/>
      <c r="U37" s="127"/>
      <c r="V37" s="127"/>
      <c r="W37" s="127"/>
      <c r="X37" s="127"/>
      <c r="Y37" s="127"/>
    </row>
    <row r="38" spans="1:25" ht="21" customHeight="1">
      <c r="A38" s="227" t="s">
        <v>122</v>
      </c>
      <c r="B38" s="135"/>
      <c r="C38" s="230"/>
      <c r="D38" s="231"/>
      <c r="E38" s="231">
        <v>2</v>
      </c>
      <c r="F38" s="231"/>
      <c r="G38" s="231">
        <v>3</v>
      </c>
      <c r="H38" s="231"/>
      <c r="I38" s="231">
        <v>4</v>
      </c>
      <c r="J38" s="231"/>
      <c r="K38" s="232">
        <v>9</v>
      </c>
      <c r="L38" s="127"/>
      <c r="M38" s="228" t="s">
        <v>95</v>
      </c>
      <c r="N38" s="229">
        <v>8</v>
      </c>
      <c r="O38" s="127"/>
      <c r="P38" s="127"/>
      <c r="Q38" s="127"/>
      <c r="R38" s="127"/>
      <c r="S38" s="127"/>
      <c r="T38" s="127"/>
      <c r="U38" s="127"/>
      <c r="V38" s="127"/>
      <c r="W38" s="127"/>
      <c r="X38" s="127"/>
      <c r="Y38" s="127"/>
    </row>
    <row r="39" spans="1:25" ht="21" customHeight="1">
      <c r="A39" s="227" t="s">
        <v>123</v>
      </c>
      <c r="B39" s="135"/>
      <c r="C39" s="230">
        <v>15</v>
      </c>
      <c r="D39" s="231"/>
      <c r="E39" s="231">
        <v>26</v>
      </c>
      <c r="F39" s="231"/>
      <c r="G39" s="231">
        <v>30</v>
      </c>
      <c r="H39" s="231"/>
      <c r="I39" s="231">
        <v>30</v>
      </c>
      <c r="J39" s="231"/>
      <c r="K39" s="232">
        <v>101</v>
      </c>
      <c r="L39" s="127"/>
      <c r="M39" s="228" t="s">
        <v>116</v>
      </c>
      <c r="N39" s="229">
        <v>6</v>
      </c>
      <c r="O39" s="127"/>
      <c r="P39" s="127"/>
      <c r="Q39" s="127"/>
      <c r="R39" s="127"/>
      <c r="S39" s="127"/>
      <c r="T39" s="127"/>
      <c r="U39" s="127"/>
      <c r="V39" s="127"/>
      <c r="W39" s="127"/>
      <c r="X39" s="127"/>
      <c r="Y39" s="127"/>
    </row>
    <row r="40" spans="1:25" ht="21" customHeight="1">
      <c r="A40" s="227" t="s">
        <v>124</v>
      </c>
      <c r="B40" s="135"/>
      <c r="C40" s="230">
        <v>2</v>
      </c>
      <c r="D40" s="231"/>
      <c r="E40" s="231">
        <v>4</v>
      </c>
      <c r="F40" s="231"/>
      <c r="G40" s="231">
        <v>1</v>
      </c>
      <c r="H40" s="231"/>
      <c r="I40" s="231">
        <v>3</v>
      </c>
      <c r="J40" s="231"/>
      <c r="K40" s="232">
        <v>10</v>
      </c>
      <c r="L40" s="127"/>
      <c r="M40" s="228" t="s">
        <v>119</v>
      </c>
      <c r="N40" s="229">
        <v>5</v>
      </c>
      <c r="O40" s="127"/>
      <c r="P40" s="127"/>
      <c r="Q40" s="127"/>
      <c r="R40" s="127"/>
      <c r="S40" s="127"/>
      <c r="T40" s="127"/>
      <c r="U40" s="127"/>
      <c r="V40" s="127"/>
      <c r="W40" s="127"/>
      <c r="X40" s="127"/>
      <c r="Y40" s="127"/>
    </row>
    <row r="41" spans="1:25" ht="21" customHeight="1">
      <c r="A41" s="227" t="s">
        <v>125</v>
      </c>
      <c r="B41" s="135"/>
      <c r="C41" s="230">
        <v>2</v>
      </c>
      <c r="D41" s="231"/>
      <c r="E41" s="231">
        <v>31</v>
      </c>
      <c r="F41" s="231"/>
      <c r="G41" s="231">
        <v>5</v>
      </c>
      <c r="H41" s="231"/>
      <c r="I41" s="231">
        <v>30</v>
      </c>
      <c r="J41" s="231"/>
      <c r="K41" s="232">
        <v>68</v>
      </c>
      <c r="L41" s="127"/>
      <c r="M41" s="228" t="s">
        <v>97</v>
      </c>
      <c r="N41" s="229">
        <v>3</v>
      </c>
      <c r="O41" s="127"/>
      <c r="P41" s="127"/>
      <c r="Q41" s="127"/>
      <c r="R41" s="127"/>
      <c r="S41" s="127"/>
      <c r="T41" s="127"/>
      <c r="U41" s="127"/>
      <c r="V41" s="127"/>
      <c r="W41" s="127"/>
      <c r="X41" s="127"/>
      <c r="Y41" s="127"/>
    </row>
    <row r="42" spans="1:25" ht="21" customHeight="1">
      <c r="A42" s="227" t="s">
        <v>495</v>
      </c>
      <c r="B42" s="135"/>
      <c r="C42" s="230">
        <v>5</v>
      </c>
      <c r="D42" s="231"/>
      <c r="E42" s="231">
        <v>4</v>
      </c>
      <c r="F42" s="231"/>
      <c r="G42" s="231">
        <v>12</v>
      </c>
      <c r="H42" s="231"/>
      <c r="I42" s="231">
        <v>15</v>
      </c>
      <c r="J42" s="231"/>
      <c r="K42" s="232">
        <v>36</v>
      </c>
      <c r="L42" s="127"/>
      <c r="M42" s="228" t="s">
        <v>96</v>
      </c>
      <c r="N42" s="229">
        <v>2</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109</v>
      </c>
      <c r="D44" s="235">
        <v>0</v>
      </c>
      <c r="E44" s="235">
        <v>392</v>
      </c>
      <c r="F44" s="235">
        <v>0</v>
      </c>
      <c r="G44" s="235">
        <v>926</v>
      </c>
      <c r="H44" s="235">
        <v>0</v>
      </c>
      <c r="I44" s="235">
        <v>723</v>
      </c>
      <c r="J44" s="235">
        <v>0</v>
      </c>
      <c r="K44" s="236">
        <v>2150</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FA8D-CCC9-45F1-8561-71D0EAA37709}">
  <sheetPr codeName="Hoja24">
    <pageSetUpPr fitToPage="1"/>
  </sheetPr>
  <dimension ref="A1:Y51"/>
  <sheetViews>
    <sheetView view="pageBreakPreview" topLeftCell="A3" zoomScale="60" zoomScaleNormal="100" workbookViewId="0">
      <selection activeCell="I38" sqref="I38"/>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133</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c r="D10" s="231"/>
      <c r="E10" s="231">
        <v>4</v>
      </c>
      <c r="F10" s="231"/>
      <c r="G10" s="231">
        <v>3</v>
      </c>
      <c r="H10" s="231"/>
      <c r="I10" s="231">
        <v>5</v>
      </c>
      <c r="J10" s="231"/>
      <c r="K10" s="232">
        <v>12</v>
      </c>
      <c r="L10" s="127"/>
      <c r="M10" s="228" t="s">
        <v>113</v>
      </c>
      <c r="N10" s="229">
        <v>241</v>
      </c>
      <c r="O10" s="127"/>
      <c r="P10" s="127"/>
      <c r="Q10" s="127"/>
      <c r="R10" s="127"/>
      <c r="S10" s="127"/>
      <c r="T10" s="127"/>
      <c r="U10" s="127"/>
      <c r="V10" s="127"/>
      <c r="W10" s="127"/>
      <c r="X10" s="127"/>
      <c r="Y10" s="127"/>
    </row>
    <row r="11" spans="1:25" ht="21" customHeight="1">
      <c r="A11" s="227" t="s">
        <v>95</v>
      </c>
      <c r="B11" s="135"/>
      <c r="C11" s="230">
        <v>6</v>
      </c>
      <c r="D11" s="231"/>
      <c r="E11" s="231">
        <v>8</v>
      </c>
      <c r="F11" s="231"/>
      <c r="G11" s="231">
        <v>8</v>
      </c>
      <c r="H11" s="231"/>
      <c r="I11" s="231">
        <v>1</v>
      </c>
      <c r="J11" s="231"/>
      <c r="K11" s="232">
        <v>23</v>
      </c>
      <c r="L11" s="127"/>
      <c r="M11" s="228" t="s">
        <v>123</v>
      </c>
      <c r="N11" s="229">
        <v>212</v>
      </c>
      <c r="O11" s="127"/>
      <c r="P11" s="127"/>
      <c r="Q11" s="127"/>
      <c r="R11" s="127"/>
      <c r="S11" s="127"/>
      <c r="T11" s="127"/>
      <c r="U11" s="127"/>
      <c r="V11" s="127"/>
      <c r="W11" s="127"/>
      <c r="X11" s="127"/>
      <c r="Y11" s="127"/>
    </row>
    <row r="12" spans="1:25" ht="21" customHeight="1">
      <c r="A12" s="227" t="s">
        <v>96</v>
      </c>
      <c r="B12" s="135"/>
      <c r="C12" s="230"/>
      <c r="D12" s="231"/>
      <c r="E12" s="231"/>
      <c r="F12" s="231"/>
      <c r="G12" s="231"/>
      <c r="H12" s="231"/>
      <c r="I12" s="231">
        <v>1</v>
      </c>
      <c r="J12" s="231"/>
      <c r="K12" s="232">
        <v>1</v>
      </c>
      <c r="L12" s="127"/>
      <c r="M12" s="228" t="s">
        <v>102</v>
      </c>
      <c r="N12" s="229">
        <v>205</v>
      </c>
      <c r="O12" s="127"/>
      <c r="P12" s="127"/>
      <c r="Q12" s="127"/>
      <c r="R12" s="127"/>
      <c r="S12" s="127"/>
      <c r="T12" s="127"/>
      <c r="U12" s="127"/>
      <c r="V12" s="127"/>
      <c r="W12" s="127"/>
      <c r="X12" s="127"/>
      <c r="Y12" s="127"/>
    </row>
    <row r="13" spans="1:25" ht="21" customHeight="1">
      <c r="A13" s="227" t="s">
        <v>97</v>
      </c>
      <c r="B13" s="135"/>
      <c r="C13" s="230"/>
      <c r="D13" s="231"/>
      <c r="E13" s="231">
        <v>5</v>
      </c>
      <c r="F13" s="231"/>
      <c r="G13" s="231">
        <v>1</v>
      </c>
      <c r="H13" s="231"/>
      <c r="I13" s="231">
        <v>3</v>
      </c>
      <c r="J13" s="231"/>
      <c r="K13" s="232">
        <v>9</v>
      </c>
      <c r="L13" s="127"/>
      <c r="M13" s="228" t="s">
        <v>105</v>
      </c>
      <c r="N13" s="229">
        <v>172</v>
      </c>
      <c r="O13" s="127"/>
      <c r="P13" s="127"/>
      <c r="Q13" s="127"/>
      <c r="R13" s="127"/>
      <c r="S13" s="127"/>
      <c r="T13" s="127"/>
      <c r="U13" s="127"/>
      <c r="V13" s="127"/>
      <c r="W13" s="127"/>
      <c r="X13" s="127"/>
      <c r="Y13" s="127"/>
    </row>
    <row r="14" spans="1:25" ht="21" customHeight="1">
      <c r="A14" s="227" t="s">
        <v>100</v>
      </c>
      <c r="B14" s="135"/>
      <c r="C14" s="230">
        <v>2</v>
      </c>
      <c r="D14" s="231"/>
      <c r="E14" s="231">
        <v>28</v>
      </c>
      <c r="F14" s="231"/>
      <c r="G14" s="231">
        <v>19</v>
      </c>
      <c r="H14" s="231"/>
      <c r="I14" s="231">
        <v>5</v>
      </c>
      <c r="J14" s="231"/>
      <c r="K14" s="232">
        <v>54</v>
      </c>
      <c r="L14" s="127"/>
      <c r="M14" s="228" t="s">
        <v>108</v>
      </c>
      <c r="N14" s="229">
        <v>143</v>
      </c>
      <c r="O14" s="127"/>
      <c r="P14" s="127"/>
      <c r="Q14" s="127"/>
      <c r="R14" s="127"/>
      <c r="S14" s="127"/>
      <c r="T14" s="127"/>
      <c r="U14" s="127"/>
      <c r="V14" s="127"/>
      <c r="W14" s="127"/>
      <c r="X14" s="127"/>
      <c r="Y14" s="127"/>
    </row>
    <row r="15" spans="1:25" ht="21" customHeight="1">
      <c r="A15" s="227" t="s">
        <v>101</v>
      </c>
      <c r="B15" s="135"/>
      <c r="C15" s="230"/>
      <c r="D15" s="231"/>
      <c r="E15" s="231">
        <v>3</v>
      </c>
      <c r="F15" s="231"/>
      <c r="G15" s="231">
        <v>2</v>
      </c>
      <c r="H15" s="231"/>
      <c r="I15" s="231">
        <v>6</v>
      </c>
      <c r="J15" s="231"/>
      <c r="K15" s="232">
        <v>11</v>
      </c>
      <c r="L15" s="127"/>
      <c r="M15" s="228" t="s">
        <v>121</v>
      </c>
      <c r="N15" s="229">
        <v>90</v>
      </c>
      <c r="O15" s="127"/>
      <c r="P15" s="127"/>
      <c r="Q15" s="127"/>
      <c r="R15" s="127"/>
      <c r="S15" s="127"/>
      <c r="T15" s="127"/>
      <c r="U15" s="127"/>
      <c r="V15" s="127"/>
      <c r="W15" s="127"/>
      <c r="X15" s="127"/>
      <c r="Y15" s="127"/>
    </row>
    <row r="16" spans="1:25" ht="21" customHeight="1">
      <c r="A16" s="227" t="s">
        <v>102</v>
      </c>
      <c r="B16" s="135"/>
      <c r="C16" s="230">
        <v>13</v>
      </c>
      <c r="D16" s="231"/>
      <c r="E16" s="231">
        <v>127</v>
      </c>
      <c r="F16" s="231"/>
      <c r="G16" s="231">
        <v>44</v>
      </c>
      <c r="H16" s="231"/>
      <c r="I16" s="231">
        <v>21</v>
      </c>
      <c r="J16" s="231"/>
      <c r="K16" s="232">
        <v>205</v>
      </c>
      <c r="L16" s="127"/>
      <c r="M16" s="228" t="s">
        <v>125</v>
      </c>
      <c r="N16" s="229">
        <v>81</v>
      </c>
      <c r="O16" s="127"/>
      <c r="P16" s="127"/>
      <c r="Q16" s="127"/>
      <c r="R16" s="127"/>
      <c r="S16" s="127"/>
      <c r="T16" s="127"/>
      <c r="U16" s="127"/>
      <c r="V16" s="127"/>
      <c r="W16" s="127"/>
      <c r="X16" s="127"/>
      <c r="Y16" s="127"/>
    </row>
    <row r="17" spans="1:25" ht="21" customHeight="1">
      <c r="A17" s="227" t="s">
        <v>98</v>
      </c>
      <c r="B17" s="135"/>
      <c r="C17" s="230">
        <v>1</v>
      </c>
      <c r="D17" s="231"/>
      <c r="E17" s="231">
        <v>8</v>
      </c>
      <c r="F17" s="231"/>
      <c r="G17" s="231">
        <v>4</v>
      </c>
      <c r="H17" s="231"/>
      <c r="I17" s="231">
        <v>6</v>
      </c>
      <c r="J17" s="231"/>
      <c r="K17" s="232">
        <v>19</v>
      </c>
      <c r="L17" s="127"/>
      <c r="M17" s="228" t="s">
        <v>112</v>
      </c>
      <c r="N17" s="229">
        <v>73</v>
      </c>
      <c r="O17" s="127"/>
      <c r="P17" s="127"/>
      <c r="Q17" s="127"/>
      <c r="R17" s="127"/>
      <c r="S17" s="127"/>
      <c r="T17" s="127"/>
      <c r="U17" s="127"/>
      <c r="V17" s="127"/>
      <c r="W17" s="127"/>
      <c r="X17" s="127"/>
      <c r="Y17" s="127"/>
    </row>
    <row r="18" spans="1:25" ht="21" customHeight="1">
      <c r="A18" s="227" t="s">
        <v>99</v>
      </c>
      <c r="B18" s="135"/>
      <c r="C18" s="230"/>
      <c r="D18" s="231"/>
      <c r="E18" s="231">
        <v>1</v>
      </c>
      <c r="F18" s="231"/>
      <c r="G18" s="231">
        <v>2</v>
      </c>
      <c r="H18" s="231"/>
      <c r="I18" s="231"/>
      <c r="J18" s="231"/>
      <c r="K18" s="232">
        <v>3</v>
      </c>
      <c r="L18" s="127"/>
      <c r="M18" s="228" t="s">
        <v>104</v>
      </c>
      <c r="N18" s="229">
        <v>65</v>
      </c>
      <c r="O18" s="127"/>
      <c r="P18" s="127"/>
      <c r="Q18" s="127"/>
      <c r="R18" s="127"/>
      <c r="S18" s="127"/>
      <c r="T18" s="127"/>
      <c r="U18" s="127"/>
      <c r="V18" s="127"/>
      <c r="W18" s="127"/>
      <c r="X18" s="127"/>
      <c r="Y18" s="127"/>
    </row>
    <row r="19" spans="1:25" ht="21" customHeight="1">
      <c r="A19" s="227" t="s">
        <v>103</v>
      </c>
      <c r="B19" s="135"/>
      <c r="C19" s="230">
        <v>2</v>
      </c>
      <c r="D19" s="231"/>
      <c r="E19" s="231">
        <v>4</v>
      </c>
      <c r="F19" s="231"/>
      <c r="G19" s="231"/>
      <c r="H19" s="231"/>
      <c r="I19" s="231">
        <v>4</v>
      </c>
      <c r="J19" s="231"/>
      <c r="K19" s="232">
        <v>10</v>
      </c>
      <c r="L19" s="127"/>
      <c r="M19" s="228" t="s">
        <v>114</v>
      </c>
      <c r="N19" s="229">
        <v>64</v>
      </c>
      <c r="O19" s="127"/>
      <c r="P19" s="127"/>
      <c r="Q19" s="127"/>
      <c r="R19" s="127"/>
      <c r="S19" s="127"/>
      <c r="T19" s="127"/>
      <c r="U19" s="127"/>
      <c r="V19" s="127"/>
      <c r="W19" s="127"/>
      <c r="X19" s="127"/>
      <c r="Y19" s="127"/>
    </row>
    <row r="20" spans="1:25" ht="21" customHeight="1">
      <c r="A20" s="227" t="s">
        <v>108</v>
      </c>
      <c r="B20" s="135"/>
      <c r="C20" s="230">
        <v>9</v>
      </c>
      <c r="D20" s="231"/>
      <c r="E20" s="231">
        <v>110</v>
      </c>
      <c r="F20" s="231"/>
      <c r="G20" s="231">
        <v>12</v>
      </c>
      <c r="H20" s="231"/>
      <c r="I20" s="231">
        <v>12</v>
      </c>
      <c r="J20" s="231"/>
      <c r="K20" s="232">
        <v>143</v>
      </c>
      <c r="L20" s="127"/>
      <c r="M20" s="228" t="s">
        <v>107</v>
      </c>
      <c r="N20" s="229">
        <v>55</v>
      </c>
      <c r="O20" s="127"/>
      <c r="P20" s="127"/>
      <c r="Q20" s="127"/>
      <c r="R20" s="127"/>
      <c r="S20" s="127"/>
      <c r="T20" s="127"/>
      <c r="U20" s="127"/>
      <c r="V20" s="127"/>
      <c r="W20" s="127"/>
      <c r="X20" s="127"/>
      <c r="Y20" s="127"/>
    </row>
    <row r="21" spans="1:25" ht="21" customHeight="1">
      <c r="A21" s="227" t="s">
        <v>104</v>
      </c>
      <c r="B21" s="135"/>
      <c r="C21" s="230">
        <v>17</v>
      </c>
      <c r="D21" s="231"/>
      <c r="E21" s="231">
        <v>36</v>
      </c>
      <c r="F21" s="231"/>
      <c r="G21" s="231">
        <v>6</v>
      </c>
      <c r="H21" s="231"/>
      <c r="I21" s="231">
        <v>6</v>
      </c>
      <c r="J21" s="231"/>
      <c r="K21" s="232">
        <v>65</v>
      </c>
      <c r="L21" s="127"/>
      <c r="M21" s="228" t="s">
        <v>109</v>
      </c>
      <c r="N21" s="229">
        <v>55</v>
      </c>
      <c r="O21" s="127"/>
      <c r="P21" s="127"/>
      <c r="Q21" s="127"/>
      <c r="R21" s="127"/>
      <c r="S21" s="127"/>
      <c r="T21" s="127"/>
      <c r="U21" s="127"/>
      <c r="V21" s="127"/>
      <c r="W21" s="127"/>
      <c r="X21" s="127"/>
      <c r="Y21" s="127"/>
    </row>
    <row r="22" spans="1:25" ht="21" customHeight="1">
      <c r="A22" s="227" t="s">
        <v>105</v>
      </c>
      <c r="B22" s="135"/>
      <c r="C22" s="230">
        <v>40</v>
      </c>
      <c r="D22" s="231"/>
      <c r="E22" s="231">
        <v>41</v>
      </c>
      <c r="F22" s="231"/>
      <c r="G22" s="231">
        <v>40</v>
      </c>
      <c r="H22" s="231"/>
      <c r="I22" s="231">
        <v>51</v>
      </c>
      <c r="J22" s="231"/>
      <c r="K22" s="232">
        <v>172</v>
      </c>
      <c r="L22" s="127"/>
      <c r="M22" s="228" t="s">
        <v>100</v>
      </c>
      <c r="N22" s="229">
        <v>54</v>
      </c>
      <c r="O22" s="127"/>
      <c r="P22" s="127"/>
      <c r="Q22" s="127"/>
      <c r="R22" s="127"/>
      <c r="S22" s="127"/>
      <c r="T22" s="127"/>
      <c r="U22" s="127"/>
      <c r="V22" s="127"/>
      <c r="W22" s="127"/>
      <c r="X22" s="127"/>
      <c r="Y22" s="127"/>
    </row>
    <row r="23" spans="1:25" ht="21" customHeight="1">
      <c r="A23" s="227" t="s">
        <v>106</v>
      </c>
      <c r="B23" s="135"/>
      <c r="C23" s="230">
        <v>3</v>
      </c>
      <c r="D23" s="231"/>
      <c r="E23" s="231">
        <v>4</v>
      </c>
      <c r="F23" s="231"/>
      <c r="G23" s="231">
        <v>1</v>
      </c>
      <c r="H23" s="231"/>
      <c r="I23" s="231">
        <v>6</v>
      </c>
      <c r="J23" s="231"/>
      <c r="K23" s="232">
        <v>14</v>
      </c>
      <c r="L23" s="127"/>
      <c r="M23" s="228" t="s">
        <v>495</v>
      </c>
      <c r="N23" s="229">
        <v>49</v>
      </c>
      <c r="O23" s="127"/>
      <c r="P23" s="127"/>
      <c r="Q23" s="127"/>
      <c r="R23" s="127"/>
      <c r="S23" s="127"/>
      <c r="T23" s="127"/>
      <c r="U23" s="127"/>
      <c r="V23" s="127"/>
      <c r="W23" s="127"/>
      <c r="X23" s="127"/>
      <c r="Y23" s="127"/>
    </row>
    <row r="24" spans="1:25" ht="21" customHeight="1">
      <c r="A24" s="227" t="s">
        <v>107</v>
      </c>
      <c r="B24" s="135"/>
      <c r="C24" s="230">
        <v>9</v>
      </c>
      <c r="D24" s="231"/>
      <c r="E24" s="231">
        <v>8</v>
      </c>
      <c r="F24" s="231"/>
      <c r="G24" s="231">
        <v>24</v>
      </c>
      <c r="H24" s="231"/>
      <c r="I24" s="231">
        <v>14</v>
      </c>
      <c r="J24" s="231"/>
      <c r="K24" s="232">
        <v>55</v>
      </c>
      <c r="L24" s="127"/>
      <c r="M24" s="228" t="s">
        <v>118</v>
      </c>
      <c r="N24" s="229">
        <v>39</v>
      </c>
      <c r="O24" s="127"/>
      <c r="P24" s="127"/>
      <c r="Q24" s="127"/>
      <c r="R24" s="127"/>
      <c r="S24" s="127"/>
      <c r="T24" s="127"/>
      <c r="U24" s="127"/>
      <c r="V24" s="127"/>
      <c r="W24" s="127"/>
      <c r="X24" s="127"/>
      <c r="Y24" s="127"/>
    </row>
    <row r="25" spans="1:25" ht="21" customHeight="1">
      <c r="A25" s="227" t="s">
        <v>109</v>
      </c>
      <c r="B25" s="135"/>
      <c r="C25" s="230">
        <v>6</v>
      </c>
      <c r="D25" s="231"/>
      <c r="E25" s="231">
        <v>15</v>
      </c>
      <c r="F25" s="231"/>
      <c r="G25" s="231">
        <v>20</v>
      </c>
      <c r="H25" s="231"/>
      <c r="I25" s="231">
        <v>14</v>
      </c>
      <c r="J25" s="231"/>
      <c r="K25" s="232">
        <v>55</v>
      </c>
      <c r="L25" s="127"/>
      <c r="M25" s="228" t="s">
        <v>120</v>
      </c>
      <c r="N25" s="229">
        <v>34</v>
      </c>
      <c r="O25" s="127"/>
      <c r="P25" s="127"/>
      <c r="Q25" s="127"/>
      <c r="R25" s="127"/>
      <c r="S25" s="127"/>
      <c r="T25" s="127"/>
      <c r="U25" s="127"/>
      <c r="V25" s="127"/>
      <c r="W25" s="127"/>
      <c r="X25" s="127"/>
      <c r="Y25" s="127"/>
    </row>
    <row r="26" spans="1:25" ht="21" customHeight="1">
      <c r="A26" s="227" t="s">
        <v>110</v>
      </c>
      <c r="B26" s="135"/>
      <c r="C26" s="230"/>
      <c r="D26" s="231"/>
      <c r="E26" s="231">
        <v>4</v>
      </c>
      <c r="F26" s="231"/>
      <c r="G26" s="231">
        <v>11</v>
      </c>
      <c r="H26" s="231"/>
      <c r="I26" s="231">
        <v>7</v>
      </c>
      <c r="J26" s="231"/>
      <c r="K26" s="232">
        <v>22</v>
      </c>
      <c r="L26" s="127"/>
      <c r="M26" s="228" t="s">
        <v>95</v>
      </c>
      <c r="N26" s="229">
        <v>23</v>
      </c>
      <c r="O26" s="127"/>
      <c r="P26" s="127"/>
      <c r="Q26" s="127"/>
      <c r="R26" s="127"/>
      <c r="S26" s="127"/>
      <c r="T26" s="127"/>
      <c r="U26" s="127"/>
      <c r="V26" s="127"/>
      <c r="W26" s="127"/>
      <c r="X26" s="127"/>
      <c r="Y26" s="127"/>
    </row>
    <row r="27" spans="1:25" ht="21" customHeight="1">
      <c r="A27" s="227" t="s">
        <v>111</v>
      </c>
      <c r="B27" s="135"/>
      <c r="C27" s="230">
        <v>2</v>
      </c>
      <c r="D27" s="231"/>
      <c r="E27" s="231">
        <v>2</v>
      </c>
      <c r="F27" s="231"/>
      <c r="G27" s="231">
        <v>3</v>
      </c>
      <c r="H27" s="231"/>
      <c r="I27" s="231"/>
      <c r="J27" s="231"/>
      <c r="K27" s="232">
        <v>7</v>
      </c>
      <c r="L27" s="127"/>
      <c r="M27" s="228" t="s">
        <v>110</v>
      </c>
      <c r="N27" s="229">
        <v>22</v>
      </c>
      <c r="O27" s="127"/>
      <c r="P27" s="127"/>
      <c r="Q27" s="127"/>
      <c r="R27" s="127"/>
      <c r="S27" s="127"/>
      <c r="T27" s="127"/>
      <c r="U27" s="127"/>
      <c r="V27" s="127"/>
      <c r="W27" s="127"/>
      <c r="X27" s="127"/>
      <c r="Y27" s="127"/>
    </row>
    <row r="28" spans="1:25" ht="21" customHeight="1">
      <c r="A28" s="227" t="s">
        <v>112</v>
      </c>
      <c r="B28" s="135"/>
      <c r="C28" s="230">
        <v>7</v>
      </c>
      <c r="D28" s="231"/>
      <c r="E28" s="231">
        <v>49</v>
      </c>
      <c r="F28" s="231"/>
      <c r="G28" s="231">
        <v>4</v>
      </c>
      <c r="H28" s="231"/>
      <c r="I28" s="231">
        <v>13</v>
      </c>
      <c r="J28" s="231"/>
      <c r="K28" s="232">
        <v>73</v>
      </c>
      <c r="L28" s="127"/>
      <c r="M28" s="228" t="s">
        <v>117</v>
      </c>
      <c r="N28" s="229">
        <v>20</v>
      </c>
      <c r="O28" s="127"/>
      <c r="P28" s="127"/>
      <c r="Q28" s="127"/>
      <c r="R28" s="127"/>
      <c r="S28" s="127"/>
      <c r="T28" s="127"/>
      <c r="U28" s="127"/>
      <c r="V28" s="127"/>
      <c r="W28" s="127"/>
      <c r="X28" s="127"/>
      <c r="Y28" s="127"/>
    </row>
    <row r="29" spans="1:25" ht="21" customHeight="1">
      <c r="A29" s="227" t="s">
        <v>113</v>
      </c>
      <c r="B29" s="135"/>
      <c r="C29" s="230">
        <v>8</v>
      </c>
      <c r="D29" s="231"/>
      <c r="E29" s="231">
        <v>16</v>
      </c>
      <c r="F29" s="231"/>
      <c r="G29" s="231">
        <v>157</v>
      </c>
      <c r="H29" s="231"/>
      <c r="I29" s="231">
        <v>60</v>
      </c>
      <c r="J29" s="231"/>
      <c r="K29" s="232">
        <v>241</v>
      </c>
      <c r="L29" s="127"/>
      <c r="M29" s="228" t="s">
        <v>98</v>
      </c>
      <c r="N29" s="229">
        <v>19</v>
      </c>
      <c r="O29" s="127"/>
      <c r="P29" s="127"/>
      <c r="Q29" s="127"/>
      <c r="R29" s="127"/>
      <c r="S29" s="127"/>
      <c r="T29" s="127"/>
      <c r="U29" s="127"/>
      <c r="V29" s="127"/>
      <c r="W29" s="127"/>
      <c r="X29" s="127"/>
      <c r="Y29" s="127"/>
    </row>
    <row r="30" spans="1:25" ht="21" customHeight="1">
      <c r="A30" s="227" t="s">
        <v>114</v>
      </c>
      <c r="B30" s="135"/>
      <c r="C30" s="230">
        <v>15</v>
      </c>
      <c r="D30" s="231"/>
      <c r="E30" s="231">
        <v>18</v>
      </c>
      <c r="F30" s="231"/>
      <c r="G30" s="231">
        <v>17</v>
      </c>
      <c r="H30" s="231"/>
      <c r="I30" s="231">
        <v>14</v>
      </c>
      <c r="J30" s="231"/>
      <c r="K30" s="232">
        <v>64</v>
      </c>
      <c r="L30" s="127"/>
      <c r="M30" s="228" t="s">
        <v>106</v>
      </c>
      <c r="N30" s="229">
        <v>14</v>
      </c>
      <c r="O30" s="127"/>
      <c r="P30" s="127"/>
      <c r="Q30" s="127"/>
      <c r="R30" s="127"/>
      <c r="S30" s="127"/>
      <c r="T30" s="127"/>
      <c r="U30" s="127"/>
      <c r="V30" s="127"/>
      <c r="W30" s="127"/>
      <c r="X30" s="127"/>
      <c r="Y30" s="127"/>
    </row>
    <row r="31" spans="1:25" ht="21" customHeight="1">
      <c r="A31" s="227" t="s">
        <v>115</v>
      </c>
      <c r="B31" s="135"/>
      <c r="C31" s="230"/>
      <c r="D31" s="231"/>
      <c r="E31" s="231"/>
      <c r="F31" s="231"/>
      <c r="G31" s="231"/>
      <c r="H31" s="231"/>
      <c r="I31" s="231"/>
      <c r="J31" s="231"/>
      <c r="K31" s="232">
        <v>0</v>
      </c>
      <c r="L31" s="127"/>
      <c r="M31" s="228" t="s">
        <v>119</v>
      </c>
      <c r="N31" s="229">
        <v>13</v>
      </c>
      <c r="O31" s="127"/>
      <c r="P31" s="127"/>
      <c r="Q31" s="127"/>
      <c r="R31" s="127"/>
      <c r="S31" s="127"/>
      <c r="T31" s="127"/>
      <c r="U31" s="127"/>
      <c r="V31" s="127"/>
      <c r="W31" s="127"/>
      <c r="X31" s="127"/>
      <c r="Y31" s="127"/>
    </row>
    <row r="32" spans="1:25" ht="21" customHeight="1">
      <c r="A32" s="227" t="s">
        <v>116</v>
      </c>
      <c r="B32" s="135"/>
      <c r="C32" s="230">
        <v>2</v>
      </c>
      <c r="D32" s="231"/>
      <c r="E32" s="231">
        <v>6</v>
      </c>
      <c r="F32" s="231"/>
      <c r="G32" s="231">
        <v>2</v>
      </c>
      <c r="H32" s="231"/>
      <c r="I32" s="231">
        <v>1</v>
      </c>
      <c r="J32" s="231"/>
      <c r="K32" s="232">
        <v>11</v>
      </c>
      <c r="L32" s="127"/>
      <c r="M32" s="228" t="s">
        <v>94</v>
      </c>
      <c r="N32" s="229">
        <v>12</v>
      </c>
      <c r="O32" s="127"/>
      <c r="P32" s="127"/>
      <c r="Q32" s="127"/>
      <c r="R32" s="127"/>
      <c r="S32" s="127"/>
      <c r="T32" s="127"/>
      <c r="U32" s="127"/>
      <c r="V32" s="127"/>
      <c r="W32" s="127"/>
      <c r="X32" s="127"/>
      <c r="Y32" s="127"/>
    </row>
    <row r="33" spans="1:25" ht="21" customHeight="1">
      <c r="A33" s="227" t="s">
        <v>117</v>
      </c>
      <c r="B33" s="135"/>
      <c r="C33" s="230">
        <v>2</v>
      </c>
      <c r="D33" s="231"/>
      <c r="E33" s="231">
        <v>12</v>
      </c>
      <c r="F33" s="231"/>
      <c r="G33" s="231">
        <v>1</v>
      </c>
      <c r="H33" s="231"/>
      <c r="I33" s="231">
        <v>5</v>
      </c>
      <c r="J33" s="231"/>
      <c r="K33" s="232">
        <v>20</v>
      </c>
      <c r="L33" s="127"/>
      <c r="M33" s="228" t="s">
        <v>101</v>
      </c>
      <c r="N33" s="229">
        <v>11</v>
      </c>
      <c r="O33" s="127"/>
      <c r="P33" s="127"/>
      <c r="Q33" s="127"/>
      <c r="R33" s="127"/>
      <c r="S33" s="127"/>
      <c r="T33" s="127"/>
      <c r="U33" s="127"/>
      <c r="V33" s="127"/>
      <c r="W33" s="127"/>
      <c r="X33" s="127"/>
      <c r="Y33" s="127"/>
    </row>
    <row r="34" spans="1:25" ht="21" customHeight="1">
      <c r="A34" s="227" t="s">
        <v>118</v>
      </c>
      <c r="B34" s="135"/>
      <c r="C34" s="230"/>
      <c r="D34" s="231"/>
      <c r="E34" s="231">
        <v>9</v>
      </c>
      <c r="F34" s="231"/>
      <c r="G34" s="231">
        <v>15</v>
      </c>
      <c r="H34" s="231"/>
      <c r="I34" s="231">
        <v>15</v>
      </c>
      <c r="J34" s="231"/>
      <c r="K34" s="232">
        <v>39</v>
      </c>
      <c r="L34" s="127"/>
      <c r="M34" s="228" t="s">
        <v>116</v>
      </c>
      <c r="N34" s="229">
        <v>11</v>
      </c>
      <c r="O34" s="127"/>
      <c r="P34" s="127"/>
      <c r="Q34" s="127"/>
      <c r="R34" s="127"/>
      <c r="S34" s="127"/>
      <c r="T34" s="127"/>
      <c r="U34" s="127"/>
      <c r="V34" s="127"/>
      <c r="W34" s="127"/>
      <c r="X34" s="127"/>
      <c r="Y34" s="127"/>
    </row>
    <row r="35" spans="1:25" ht="21" customHeight="1">
      <c r="A35" s="227" t="s">
        <v>119</v>
      </c>
      <c r="B35" s="135"/>
      <c r="C35" s="230">
        <v>1</v>
      </c>
      <c r="D35" s="231"/>
      <c r="E35" s="231">
        <v>3</v>
      </c>
      <c r="F35" s="231"/>
      <c r="G35" s="231">
        <v>4</v>
      </c>
      <c r="H35" s="231"/>
      <c r="I35" s="231">
        <v>5</v>
      </c>
      <c r="J35" s="231"/>
      <c r="K35" s="232">
        <v>13</v>
      </c>
      <c r="L35" s="127"/>
      <c r="M35" s="228" t="s">
        <v>103</v>
      </c>
      <c r="N35" s="229">
        <v>10</v>
      </c>
      <c r="O35" s="127"/>
      <c r="P35" s="127"/>
      <c r="Q35" s="127"/>
      <c r="R35" s="127"/>
      <c r="S35" s="127"/>
      <c r="T35" s="127"/>
      <c r="U35" s="127"/>
      <c r="V35" s="127"/>
      <c r="W35" s="127"/>
      <c r="X35" s="127"/>
      <c r="Y35" s="127"/>
    </row>
    <row r="36" spans="1:25" ht="21" customHeight="1">
      <c r="A36" s="227" t="s">
        <v>120</v>
      </c>
      <c r="B36" s="135"/>
      <c r="C36" s="230">
        <v>7</v>
      </c>
      <c r="D36" s="231"/>
      <c r="E36" s="231">
        <v>13</v>
      </c>
      <c r="F36" s="231"/>
      <c r="G36" s="231">
        <v>8</v>
      </c>
      <c r="H36" s="231"/>
      <c r="I36" s="231">
        <v>6</v>
      </c>
      <c r="J36" s="231"/>
      <c r="K36" s="232">
        <v>34</v>
      </c>
      <c r="L36" s="127"/>
      <c r="M36" s="228" t="s">
        <v>97</v>
      </c>
      <c r="N36" s="229">
        <v>9</v>
      </c>
      <c r="O36" s="127"/>
      <c r="P36" s="127"/>
      <c r="Q36" s="127"/>
      <c r="R36" s="127"/>
      <c r="S36" s="127"/>
      <c r="T36" s="127"/>
      <c r="U36" s="127"/>
      <c r="V36" s="127"/>
      <c r="W36" s="127"/>
      <c r="X36" s="127"/>
      <c r="Y36" s="127"/>
    </row>
    <row r="37" spans="1:25" ht="21" customHeight="1">
      <c r="A37" s="227" t="s">
        <v>121</v>
      </c>
      <c r="B37" s="135"/>
      <c r="C37" s="230">
        <v>7</v>
      </c>
      <c r="D37" s="231"/>
      <c r="E37" s="231">
        <v>12</v>
      </c>
      <c r="F37" s="231"/>
      <c r="G37" s="231">
        <v>24</v>
      </c>
      <c r="H37" s="231"/>
      <c r="I37" s="231">
        <v>47</v>
      </c>
      <c r="J37" s="231"/>
      <c r="K37" s="232">
        <v>90</v>
      </c>
      <c r="L37" s="127"/>
      <c r="M37" s="228" t="s">
        <v>111</v>
      </c>
      <c r="N37" s="229">
        <v>7</v>
      </c>
      <c r="O37" s="127"/>
      <c r="P37" s="127"/>
      <c r="Q37" s="127"/>
      <c r="R37" s="127"/>
      <c r="S37" s="127"/>
      <c r="T37" s="127"/>
      <c r="U37" s="127"/>
      <c r="V37" s="127"/>
      <c r="W37" s="127"/>
      <c r="X37" s="127"/>
      <c r="Y37" s="127"/>
    </row>
    <row r="38" spans="1:25" ht="21" customHeight="1">
      <c r="A38" s="227" t="s">
        <v>122</v>
      </c>
      <c r="B38" s="135"/>
      <c r="C38" s="230"/>
      <c r="D38" s="231"/>
      <c r="E38" s="231">
        <v>2</v>
      </c>
      <c r="F38" s="231"/>
      <c r="G38" s="231">
        <v>1</v>
      </c>
      <c r="H38" s="231"/>
      <c r="I38" s="231">
        <v>4</v>
      </c>
      <c r="J38" s="231"/>
      <c r="K38" s="232">
        <v>7</v>
      </c>
      <c r="L38" s="127"/>
      <c r="M38" s="228" t="s">
        <v>122</v>
      </c>
      <c r="N38" s="229">
        <v>7</v>
      </c>
      <c r="O38" s="127"/>
      <c r="P38" s="127"/>
      <c r="Q38" s="127"/>
      <c r="R38" s="127"/>
      <c r="S38" s="127"/>
      <c r="T38" s="127"/>
      <c r="U38" s="127"/>
      <c r="V38" s="127"/>
      <c r="W38" s="127"/>
      <c r="X38" s="127"/>
      <c r="Y38" s="127"/>
    </row>
    <row r="39" spans="1:25" ht="21" customHeight="1">
      <c r="A39" s="227" t="s">
        <v>123</v>
      </c>
      <c r="B39" s="135"/>
      <c r="C39" s="230">
        <v>60</v>
      </c>
      <c r="D39" s="231"/>
      <c r="E39" s="231">
        <v>66</v>
      </c>
      <c r="F39" s="231"/>
      <c r="G39" s="231">
        <v>53</v>
      </c>
      <c r="H39" s="231"/>
      <c r="I39" s="231">
        <v>33</v>
      </c>
      <c r="J39" s="231"/>
      <c r="K39" s="232">
        <v>212</v>
      </c>
      <c r="L39" s="127"/>
      <c r="M39" s="228" t="s">
        <v>99</v>
      </c>
      <c r="N39" s="229">
        <v>3</v>
      </c>
      <c r="O39" s="127"/>
      <c r="P39" s="127"/>
      <c r="Q39" s="127"/>
      <c r="R39" s="127"/>
      <c r="S39" s="127"/>
      <c r="T39" s="127"/>
      <c r="U39" s="127"/>
      <c r="V39" s="127"/>
      <c r="W39" s="127"/>
      <c r="X39" s="127"/>
      <c r="Y39" s="127"/>
    </row>
    <row r="40" spans="1:25" ht="21" customHeight="1">
      <c r="A40" s="227" t="s">
        <v>124</v>
      </c>
      <c r="B40" s="135"/>
      <c r="C40" s="230">
        <v>2</v>
      </c>
      <c r="D40" s="231"/>
      <c r="E40" s="231"/>
      <c r="F40" s="231"/>
      <c r="G40" s="231"/>
      <c r="H40" s="231"/>
      <c r="I40" s="231">
        <v>1</v>
      </c>
      <c r="J40" s="231"/>
      <c r="K40" s="232">
        <v>3</v>
      </c>
      <c r="L40" s="127"/>
      <c r="M40" s="228" t="s">
        <v>124</v>
      </c>
      <c r="N40" s="229">
        <v>3</v>
      </c>
      <c r="O40" s="127"/>
      <c r="P40" s="127"/>
      <c r="Q40" s="127"/>
      <c r="R40" s="127"/>
      <c r="S40" s="127"/>
      <c r="T40" s="127"/>
      <c r="U40" s="127"/>
      <c r="V40" s="127"/>
      <c r="W40" s="127"/>
      <c r="X40" s="127"/>
      <c r="Y40" s="127"/>
    </row>
    <row r="41" spans="1:25" ht="21" customHeight="1">
      <c r="A41" s="227" t="s">
        <v>125</v>
      </c>
      <c r="B41" s="135"/>
      <c r="C41" s="230"/>
      <c r="D41" s="231"/>
      <c r="E41" s="231">
        <v>60</v>
      </c>
      <c r="F41" s="231"/>
      <c r="G41" s="231">
        <v>5</v>
      </c>
      <c r="H41" s="231"/>
      <c r="I41" s="231">
        <v>16</v>
      </c>
      <c r="J41" s="231"/>
      <c r="K41" s="232">
        <v>81</v>
      </c>
      <c r="L41" s="127"/>
      <c r="M41" s="228" t="s">
        <v>96</v>
      </c>
      <c r="N41" s="229">
        <v>1</v>
      </c>
      <c r="O41" s="127"/>
      <c r="P41" s="127"/>
      <c r="Q41" s="127"/>
      <c r="R41" s="127"/>
      <c r="S41" s="127"/>
      <c r="T41" s="127"/>
      <c r="U41" s="127"/>
      <c r="V41" s="127"/>
      <c r="W41" s="127"/>
      <c r="X41" s="127"/>
      <c r="Y41" s="127"/>
    </row>
    <row r="42" spans="1:25" ht="21" customHeight="1">
      <c r="A42" s="227" t="s">
        <v>495</v>
      </c>
      <c r="B42" s="135"/>
      <c r="C42" s="230">
        <v>3</v>
      </c>
      <c r="D42" s="231"/>
      <c r="E42" s="231">
        <v>13</v>
      </c>
      <c r="F42" s="231"/>
      <c r="G42" s="231">
        <v>24</v>
      </c>
      <c r="H42" s="231"/>
      <c r="I42" s="231">
        <v>9</v>
      </c>
      <c r="J42" s="231"/>
      <c r="K42" s="232">
        <v>49</v>
      </c>
      <c r="L42" s="127"/>
      <c r="M42" s="228" t="s">
        <v>115</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224</v>
      </c>
      <c r="D44" s="235">
        <v>0</v>
      </c>
      <c r="E44" s="235">
        <v>687</v>
      </c>
      <c r="F44" s="235">
        <v>0</v>
      </c>
      <c r="G44" s="235">
        <v>515</v>
      </c>
      <c r="H44" s="235">
        <v>0</v>
      </c>
      <c r="I44" s="235">
        <v>391</v>
      </c>
      <c r="J44" s="235">
        <v>0</v>
      </c>
      <c r="K44" s="236">
        <v>1817</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C04EE-9AA3-4EF8-AE37-B3842A41FB6D}">
  <sheetPr codeName="Hoja25">
    <pageSetUpPr fitToPage="1"/>
  </sheetPr>
  <dimension ref="A1:Y51"/>
  <sheetViews>
    <sheetView view="pageBreakPreview" zoomScale="60" zoomScaleNormal="100" workbookViewId="0">
      <selection activeCell="G38" sqref="G38"/>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134</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c r="D10" s="231"/>
      <c r="E10" s="231">
        <v>5</v>
      </c>
      <c r="F10" s="231"/>
      <c r="G10" s="231">
        <v>1</v>
      </c>
      <c r="H10" s="231"/>
      <c r="I10" s="231"/>
      <c r="J10" s="231"/>
      <c r="K10" s="232">
        <v>6</v>
      </c>
      <c r="L10" s="127"/>
      <c r="M10" s="228" t="s">
        <v>102</v>
      </c>
      <c r="N10" s="229">
        <v>352</v>
      </c>
      <c r="O10" s="127"/>
      <c r="P10" s="127"/>
      <c r="Q10" s="127"/>
      <c r="R10" s="127"/>
      <c r="S10" s="127"/>
      <c r="T10" s="127"/>
      <c r="U10" s="127"/>
      <c r="V10" s="127"/>
      <c r="W10" s="127"/>
      <c r="X10" s="127"/>
      <c r="Y10" s="127"/>
    </row>
    <row r="11" spans="1:25" ht="21" customHeight="1">
      <c r="A11" s="227" t="s">
        <v>95</v>
      </c>
      <c r="B11" s="135"/>
      <c r="C11" s="230">
        <v>1</v>
      </c>
      <c r="D11" s="231"/>
      <c r="E11" s="231">
        <v>7</v>
      </c>
      <c r="F11" s="231"/>
      <c r="G11" s="231">
        <v>10</v>
      </c>
      <c r="H11" s="231"/>
      <c r="I11" s="231">
        <v>18</v>
      </c>
      <c r="J11" s="231"/>
      <c r="K11" s="232">
        <v>36</v>
      </c>
      <c r="L11" s="127"/>
      <c r="M11" s="228" t="s">
        <v>108</v>
      </c>
      <c r="N11" s="229">
        <v>191</v>
      </c>
      <c r="O11" s="127"/>
      <c r="P11" s="127"/>
      <c r="Q11" s="127"/>
      <c r="R11" s="127"/>
      <c r="S11" s="127"/>
      <c r="T11" s="127"/>
      <c r="U11" s="127"/>
      <c r="V11" s="127"/>
      <c r="W11" s="127"/>
      <c r="X11" s="127"/>
      <c r="Y11" s="127"/>
    </row>
    <row r="12" spans="1:25" ht="21" customHeight="1">
      <c r="A12" s="227" t="s">
        <v>96</v>
      </c>
      <c r="B12" s="135"/>
      <c r="C12" s="230"/>
      <c r="D12" s="231"/>
      <c r="E12" s="231"/>
      <c r="F12" s="231"/>
      <c r="G12" s="231"/>
      <c r="H12" s="231"/>
      <c r="I12" s="231"/>
      <c r="J12" s="231"/>
      <c r="K12" s="232">
        <v>0</v>
      </c>
      <c r="L12" s="127"/>
      <c r="M12" s="228" t="s">
        <v>121</v>
      </c>
      <c r="N12" s="229">
        <v>172</v>
      </c>
      <c r="O12" s="127"/>
      <c r="P12" s="127"/>
      <c r="Q12" s="127"/>
      <c r="R12" s="127"/>
      <c r="S12" s="127"/>
      <c r="T12" s="127"/>
      <c r="U12" s="127"/>
      <c r="V12" s="127"/>
      <c r="W12" s="127"/>
      <c r="X12" s="127"/>
      <c r="Y12" s="127"/>
    </row>
    <row r="13" spans="1:25" ht="21" customHeight="1">
      <c r="A13" s="227" t="s">
        <v>97</v>
      </c>
      <c r="B13" s="135"/>
      <c r="C13" s="230">
        <v>1</v>
      </c>
      <c r="D13" s="231"/>
      <c r="E13" s="231"/>
      <c r="F13" s="231"/>
      <c r="G13" s="231">
        <v>3</v>
      </c>
      <c r="H13" s="231"/>
      <c r="I13" s="231">
        <v>1</v>
      </c>
      <c r="J13" s="231"/>
      <c r="K13" s="232">
        <v>5</v>
      </c>
      <c r="L13" s="127"/>
      <c r="M13" s="228" t="s">
        <v>98</v>
      </c>
      <c r="N13" s="229">
        <v>158</v>
      </c>
      <c r="O13" s="127"/>
      <c r="P13" s="127"/>
      <c r="Q13" s="127"/>
      <c r="R13" s="127"/>
      <c r="S13" s="127"/>
      <c r="T13" s="127"/>
      <c r="U13" s="127"/>
      <c r="V13" s="127"/>
      <c r="W13" s="127"/>
      <c r="X13" s="127"/>
      <c r="Y13" s="127"/>
    </row>
    <row r="14" spans="1:25" ht="21" customHeight="1">
      <c r="A14" s="227" t="s">
        <v>100</v>
      </c>
      <c r="B14" s="135"/>
      <c r="C14" s="230">
        <v>1</v>
      </c>
      <c r="D14" s="231"/>
      <c r="E14" s="231">
        <v>2</v>
      </c>
      <c r="F14" s="231"/>
      <c r="G14" s="231">
        <v>4</v>
      </c>
      <c r="H14" s="231"/>
      <c r="I14" s="231"/>
      <c r="J14" s="231"/>
      <c r="K14" s="232">
        <v>7</v>
      </c>
      <c r="L14" s="127"/>
      <c r="M14" s="228" t="s">
        <v>123</v>
      </c>
      <c r="N14" s="229">
        <v>153</v>
      </c>
      <c r="O14" s="127"/>
      <c r="P14" s="127"/>
      <c r="Q14" s="127"/>
      <c r="R14" s="127"/>
      <c r="S14" s="127"/>
      <c r="T14" s="127"/>
      <c r="U14" s="127"/>
      <c r="V14" s="127"/>
      <c r="W14" s="127"/>
      <c r="X14" s="127"/>
      <c r="Y14" s="127"/>
    </row>
    <row r="15" spans="1:25" ht="21" customHeight="1">
      <c r="A15" s="227" t="s">
        <v>101</v>
      </c>
      <c r="B15" s="135"/>
      <c r="C15" s="230">
        <v>15</v>
      </c>
      <c r="D15" s="231"/>
      <c r="E15" s="231">
        <v>29</v>
      </c>
      <c r="F15" s="231"/>
      <c r="G15" s="231">
        <v>10</v>
      </c>
      <c r="H15" s="231"/>
      <c r="I15" s="231">
        <v>19</v>
      </c>
      <c r="J15" s="231"/>
      <c r="K15" s="232">
        <v>73</v>
      </c>
      <c r="L15" s="127"/>
      <c r="M15" s="228" t="s">
        <v>105</v>
      </c>
      <c r="N15" s="229">
        <v>143</v>
      </c>
      <c r="O15" s="127"/>
      <c r="P15" s="127"/>
      <c r="Q15" s="127"/>
      <c r="R15" s="127"/>
      <c r="S15" s="127"/>
      <c r="T15" s="127"/>
      <c r="U15" s="127"/>
      <c r="V15" s="127"/>
      <c r="W15" s="127"/>
      <c r="X15" s="127"/>
      <c r="Y15" s="127"/>
    </row>
    <row r="16" spans="1:25" ht="21" customHeight="1">
      <c r="A16" s="227" t="s">
        <v>102</v>
      </c>
      <c r="B16" s="135"/>
      <c r="C16" s="230">
        <v>11</v>
      </c>
      <c r="D16" s="231"/>
      <c r="E16" s="231">
        <v>88</v>
      </c>
      <c r="F16" s="231"/>
      <c r="G16" s="231">
        <v>181</v>
      </c>
      <c r="H16" s="231"/>
      <c r="I16" s="231">
        <v>72</v>
      </c>
      <c r="J16" s="231"/>
      <c r="K16" s="232">
        <v>352</v>
      </c>
      <c r="L16" s="127"/>
      <c r="M16" s="228" t="s">
        <v>125</v>
      </c>
      <c r="N16" s="229">
        <v>105</v>
      </c>
      <c r="O16" s="127"/>
      <c r="P16" s="127"/>
      <c r="Q16" s="127"/>
      <c r="R16" s="127"/>
      <c r="S16" s="127"/>
      <c r="T16" s="127"/>
      <c r="U16" s="127"/>
      <c r="V16" s="127"/>
      <c r="W16" s="127"/>
      <c r="X16" s="127"/>
      <c r="Y16" s="127"/>
    </row>
    <row r="17" spans="1:25" ht="21" customHeight="1">
      <c r="A17" s="227" t="s">
        <v>98</v>
      </c>
      <c r="B17" s="135"/>
      <c r="C17" s="230">
        <v>7</v>
      </c>
      <c r="D17" s="231"/>
      <c r="E17" s="231">
        <v>52</v>
      </c>
      <c r="F17" s="231"/>
      <c r="G17" s="231">
        <v>31</v>
      </c>
      <c r="H17" s="231"/>
      <c r="I17" s="231">
        <v>68</v>
      </c>
      <c r="J17" s="231"/>
      <c r="K17" s="232">
        <v>158</v>
      </c>
      <c r="L17" s="127"/>
      <c r="M17" s="228" t="s">
        <v>101</v>
      </c>
      <c r="N17" s="229">
        <v>73</v>
      </c>
      <c r="O17" s="127"/>
      <c r="P17" s="127"/>
      <c r="Q17" s="127"/>
      <c r="R17" s="127"/>
      <c r="S17" s="127"/>
      <c r="T17" s="127"/>
      <c r="U17" s="127"/>
      <c r="V17" s="127"/>
      <c r="W17" s="127"/>
      <c r="X17" s="127"/>
      <c r="Y17" s="127"/>
    </row>
    <row r="18" spans="1:25" ht="21" customHeight="1">
      <c r="A18" s="227" t="s">
        <v>99</v>
      </c>
      <c r="B18" s="135"/>
      <c r="C18" s="230"/>
      <c r="D18" s="231"/>
      <c r="E18" s="231"/>
      <c r="F18" s="231"/>
      <c r="G18" s="231"/>
      <c r="H18" s="231"/>
      <c r="I18" s="231"/>
      <c r="J18" s="231"/>
      <c r="K18" s="232">
        <v>0</v>
      </c>
      <c r="L18" s="127"/>
      <c r="M18" s="228" t="s">
        <v>103</v>
      </c>
      <c r="N18" s="229">
        <v>64</v>
      </c>
      <c r="O18" s="127"/>
      <c r="P18" s="127"/>
      <c r="Q18" s="127"/>
      <c r="R18" s="127"/>
      <c r="S18" s="127"/>
      <c r="T18" s="127"/>
      <c r="U18" s="127"/>
      <c r="V18" s="127"/>
      <c r="W18" s="127"/>
      <c r="X18" s="127"/>
      <c r="Y18" s="127"/>
    </row>
    <row r="19" spans="1:25" ht="21" customHeight="1">
      <c r="A19" s="227" t="s">
        <v>103</v>
      </c>
      <c r="B19" s="135"/>
      <c r="C19" s="230">
        <v>9</v>
      </c>
      <c r="D19" s="231"/>
      <c r="E19" s="231">
        <v>32</v>
      </c>
      <c r="F19" s="231"/>
      <c r="G19" s="231">
        <v>15</v>
      </c>
      <c r="H19" s="231"/>
      <c r="I19" s="231">
        <v>8</v>
      </c>
      <c r="J19" s="231"/>
      <c r="K19" s="232">
        <v>64</v>
      </c>
      <c r="L19" s="127"/>
      <c r="M19" s="228" t="s">
        <v>112</v>
      </c>
      <c r="N19" s="229">
        <v>64</v>
      </c>
      <c r="O19" s="127"/>
      <c r="P19" s="127"/>
      <c r="Q19" s="127"/>
      <c r="R19" s="127"/>
      <c r="S19" s="127"/>
      <c r="T19" s="127"/>
      <c r="U19" s="127"/>
      <c r="V19" s="127"/>
      <c r="W19" s="127"/>
      <c r="X19" s="127"/>
      <c r="Y19" s="127"/>
    </row>
    <row r="20" spans="1:25" ht="21" customHeight="1">
      <c r="A20" s="227" t="s">
        <v>108</v>
      </c>
      <c r="B20" s="135"/>
      <c r="C20" s="230">
        <v>7</v>
      </c>
      <c r="D20" s="231"/>
      <c r="E20" s="231">
        <v>49</v>
      </c>
      <c r="F20" s="231"/>
      <c r="G20" s="231">
        <v>102</v>
      </c>
      <c r="H20" s="231"/>
      <c r="I20" s="231">
        <v>33</v>
      </c>
      <c r="J20" s="231"/>
      <c r="K20" s="232">
        <v>191</v>
      </c>
      <c r="L20" s="127"/>
      <c r="M20" s="228" t="s">
        <v>109</v>
      </c>
      <c r="N20" s="229">
        <v>45</v>
      </c>
      <c r="O20" s="127"/>
      <c r="P20" s="127"/>
      <c r="Q20" s="127"/>
      <c r="R20" s="127"/>
      <c r="S20" s="127"/>
      <c r="T20" s="127"/>
      <c r="U20" s="127"/>
      <c r="V20" s="127"/>
      <c r="W20" s="127"/>
      <c r="X20" s="127"/>
      <c r="Y20" s="127"/>
    </row>
    <row r="21" spans="1:25" ht="21" customHeight="1">
      <c r="A21" s="227" t="s">
        <v>104</v>
      </c>
      <c r="B21" s="135"/>
      <c r="C21" s="230">
        <v>5</v>
      </c>
      <c r="D21" s="231"/>
      <c r="E21" s="231">
        <v>9</v>
      </c>
      <c r="F21" s="231"/>
      <c r="G21" s="231">
        <v>15</v>
      </c>
      <c r="H21" s="231"/>
      <c r="I21" s="231">
        <v>4</v>
      </c>
      <c r="J21" s="231"/>
      <c r="K21" s="232">
        <v>33</v>
      </c>
      <c r="L21" s="127"/>
      <c r="M21" s="228" t="s">
        <v>118</v>
      </c>
      <c r="N21" s="229">
        <v>42</v>
      </c>
      <c r="O21" s="127"/>
      <c r="P21" s="127"/>
      <c r="Q21" s="127"/>
      <c r="R21" s="127"/>
      <c r="S21" s="127"/>
      <c r="T21" s="127"/>
      <c r="U21" s="127"/>
      <c r="V21" s="127"/>
      <c r="W21" s="127"/>
      <c r="X21" s="127"/>
      <c r="Y21" s="127"/>
    </row>
    <row r="22" spans="1:25" ht="21" customHeight="1">
      <c r="A22" s="227" t="s">
        <v>105</v>
      </c>
      <c r="B22" s="135"/>
      <c r="C22" s="230">
        <v>26</v>
      </c>
      <c r="D22" s="231"/>
      <c r="E22" s="231">
        <v>18</v>
      </c>
      <c r="F22" s="231"/>
      <c r="G22" s="231">
        <v>57</v>
      </c>
      <c r="H22" s="231"/>
      <c r="I22" s="231">
        <v>42</v>
      </c>
      <c r="J22" s="231"/>
      <c r="K22" s="232">
        <v>143</v>
      </c>
      <c r="L22" s="127"/>
      <c r="M22" s="228" t="s">
        <v>106</v>
      </c>
      <c r="N22" s="229">
        <v>40</v>
      </c>
      <c r="O22" s="127"/>
      <c r="P22" s="127"/>
      <c r="Q22" s="127"/>
      <c r="R22" s="127"/>
      <c r="S22" s="127"/>
      <c r="T22" s="127"/>
      <c r="U22" s="127"/>
      <c r="V22" s="127"/>
      <c r="W22" s="127"/>
      <c r="X22" s="127"/>
      <c r="Y22" s="127"/>
    </row>
    <row r="23" spans="1:25" ht="21" customHeight="1">
      <c r="A23" s="227" t="s">
        <v>106</v>
      </c>
      <c r="B23" s="135"/>
      <c r="C23" s="230">
        <v>1</v>
      </c>
      <c r="D23" s="231"/>
      <c r="E23" s="231">
        <v>13</v>
      </c>
      <c r="F23" s="231"/>
      <c r="G23" s="231">
        <v>19</v>
      </c>
      <c r="H23" s="231"/>
      <c r="I23" s="231">
        <v>7</v>
      </c>
      <c r="J23" s="231"/>
      <c r="K23" s="232">
        <v>40</v>
      </c>
      <c r="L23" s="127"/>
      <c r="M23" s="228" t="s">
        <v>110</v>
      </c>
      <c r="N23" s="229">
        <v>38</v>
      </c>
      <c r="O23" s="127"/>
      <c r="P23" s="127"/>
      <c r="Q23" s="127"/>
      <c r="R23" s="127"/>
      <c r="S23" s="127"/>
      <c r="T23" s="127"/>
      <c r="U23" s="127"/>
      <c r="V23" s="127"/>
      <c r="W23" s="127"/>
      <c r="X23" s="127"/>
      <c r="Y23" s="127"/>
    </row>
    <row r="24" spans="1:25" ht="21" customHeight="1">
      <c r="A24" s="227" t="s">
        <v>107</v>
      </c>
      <c r="B24" s="135"/>
      <c r="C24" s="230">
        <v>5</v>
      </c>
      <c r="D24" s="231"/>
      <c r="E24" s="231">
        <v>7</v>
      </c>
      <c r="F24" s="231"/>
      <c r="G24" s="231">
        <v>11</v>
      </c>
      <c r="H24" s="231"/>
      <c r="I24" s="231">
        <v>4</v>
      </c>
      <c r="J24" s="231"/>
      <c r="K24" s="232">
        <v>27</v>
      </c>
      <c r="L24" s="127"/>
      <c r="M24" s="228" t="s">
        <v>95</v>
      </c>
      <c r="N24" s="229">
        <v>36</v>
      </c>
      <c r="O24" s="127"/>
      <c r="P24" s="127"/>
      <c r="Q24" s="127"/>
      <c r="R24" s="127"/>
      <c r="S24" s="127"/>
      <c r="T24" s="127"/>
      <c r="U24" s="127"/>
      <c r="V24" s="127"/>
      <c r="W24" s="127"/>
      <c r="X24" s="127"/>
      <c r="Y24" s="127"/>
    </row>
    <row r="25" spans="1:25" ht="21" customHeight="1">
      <c r="A25" s="227" t="s">
        <v>109</v>
      </c>
      <c r="B25" s="135"/>
      <c r="C25" s="230">
        <v>6</v>
      </c>
      <c r="D25" s="231"/>
      <c r="E25" s="231">
        <v>11</v>
      </c>
      <c r="F25" s="231"/>
      <c r="G25" s="231">
        <v>12</v>
      </c>
      <c r="H25" s="231"/>
      <c r="I25" s="231">
        <v>16</v>
      </c>
      <c r="J25" s="231"/>
      <c r="K25" s="232">
        <v>45</v>
      </c>
      <c r="L25" s="127"/>
      <c r="M25" s="228" t="s">
        <v>495</v>
      </c>
      <c r="N25" s="229">
        <v>36</v>
      </c>
      <c r="O25" s="127"/>
      <c r="P25" s="127"/>
      <c r="Q25" s="127"/>
      <c r="R25" s="127"/>
      <c r="S25" s="127"/>
      <c r="T25" s="127"/>
      <c r="U25" s="127"/>
      <c r="V25" s="127"/>
      <c r="W25" s="127"/>
      <c r="X25" s="127"/>
      <c r="Y25" s="127"/>
    </row>
    <row r="26" spans="1:25" ht="21" customHeight="1">
      <c r="A26" s="227" t="s">
        <v>110</v>
      </c>
      <c r="B26" s="135"/>
      <c r="C26" s="230">
        <v>1</v>
      </c>
      <c r="D26" s="231"/>
      <c r="E26" s="231">
        <v>7</v>
      </c>
      <c r="F26" s="231"/>
      <c r="G26" s="231">
        <v>24</v>
      </c>
      <c r="H26" s="231"/>
      <c r="I26" s="231">
        <v>6</v>
      </c>
      <c r="J26" s="231"/>
      <c r="K26" s="232">
        <v>38</v>
      </c>
      <c r="L26" s="127"/>
      <c r="M26" s="228" t="s">
        <v>114</v>
      </c>
      <c r="N26" s="229">
        <v>35</v>
      </c>
      <c r="O26" s="127"/>
      <c r="P26" s="127"/>
      <c r="Q26" s="127"/>
      <c r="R26" s="127"/>
      <c r="S26" s="127"/>
      <c r="T26" s="127"/>
      <c r="U26" s="127"/>
      <c r="V26" s="127"/>
      <c r="W26" s="127"/>
      <c r="X26" s="127"/>
      <c r="Y26" s="127"/>
    </row>
    <row r="27" spans="1:25" ht="21" customHeight="1">
      <c r="A27" s="227" t="s">
        <v>111</v>
      </c>
      <c r="B27" s="135"/>
      <c r="C27" s="230">
        <v>2</v>
      </c>
      <c r="D27" s="231"/>
      <c r="E27" s="231">
        <v>2</v>
      </c>
      <c r="F27" s="231"/>
      <c r="G27" s="231">
        <v>2</v>
      </c>
      <c r="H27" s="231"/>
      <c r="I27" s="231">
        <v>3</v>
      </c>
      <c r="J27" s="231"/>
      <c r="K27" s="232">
        <v>9</v>
      </c>
      <c r="L27" s="127"/>
      <c r="M27" s="228" t="s">
        <v>104</v>
      </c>
      <c r="N27" s="229">
        <v>33</v>
      </c>
      <c r="O27" s="127"/>
      <c r="P27" s="127"/>
      <c r="Q27" s="127"/>
      <c r="R27" s="127"/>
      <c r="S27" s="127"/>
      <c r="T27" s="127"/>
      <c r="U27" s="127"/>
      <c r="V27" s="127"/>
      <c r="W27" s="127"/>
      <c r="X27" s="127"/>
      <c r="Y27" s="127"/>
    </row>
    <row r="28" spans="1:25" ht="21" customHeight="1">
      <c r="A28" s="227" t="s">
        <v>112</v>
      </c>
      <c r="B28" s="135"/>
      <c r="C28" s="230">
        <v>7</v>
      </c>
      <c r="D28" s="231"/>
      <c r="E28" s="231">
        <v>19</v>
      </c>
      <c r="F28" s="231"/>
      <c r="G28" s="231">
        <v>17</v>
      </c>
      <c r="H28" s="231"/>
      <c r="I28" s="231">
        <v>21</v>
      </c>
      <c r="J28" s="231"/>
      <c r="K28" s="232">
        <v>64</v>
      </c>
      <c r="L28" s="127"/>
      <c r="M28" s="228" t="s">
        <v>107</v>
      </c>
      <c r="N28" s="229">
        <v>27</v>
      </c>
      <c r="O28" s="127"/>
      <c r="P28" s="127"/>
      <c r="Q28" s="127"/>
      <c r="R28" s="127"/>
      <c r="S28" s="127"/>
      <c r="T28" s="127"/>
      <c r="U28" s="127"/>
      <c r="V28" s="127"/>
      <c r="W28" s="127"/>
      <c r="X28" s="127"/>
      <c r="Y28" s="127"/>
    </row>
    <row r="29" spans="1:25" ht="21" customHeight="1">
      <c r="A29" s="227" t="s">
        <v>113</v>
      </c>
      <c r="B29" s="135"/>
      <c r="C29" s="230">
        <v>1</v>
      </c>
      <c r="D29" s="231"/>
      <c r="E29" s="231">
        <v>3</v>
      </c>
      <c r="F29" s="231"/>
      <c r="G29" s="231">
        <v>12</v>
      </c>
      <c r="H29" s="231"/>
      <c r="I29" s="231">
        <v>5</v>
      </c>
      <c r="J29" s="231"/>
      <c r="K29" s="232">
        <v>21</v>
      </c>
      <c r="L29" s="127"/>
      <c r="M29" s="228" t="s">
        <v>120</v>
      </c>
      <c r="N29" s="229">
        <v>22</v>
      </c>
      <c r="O29" s="127"/>
      <c r="P29" s="127"/>
      <c r="Q29" s="127"/>
      <c r="R29" s="127"/>
      <c r="S29" s="127"/>
      <c r="T29" s="127"/>
      <c r="U29" s="127"/>
      <c r="V29" s="127"/>
      <c r="W29" s="127"/>
      <c r="X29" s="127"/>
      <c r="Y29" s="127"/>
    </row>
    <row r="30" spans="1:25" ht="21" customHeight="1">
      <c r="A30" s="227" t="s">
        <v>114</v>
      </c>
      <c r="B30" s="135"/>
      <c r="C30" s="230">
        <v>4</v>
      </c>
      <c r="D30" s="231"/>
      <c r="E30" s="231">
        <v>5</v>
      </c>
      <c r="F30" s="231"/>
      <c r="G30" s="231">
        <v>19</v>
      </c>
      <c r="H30" s="231"/>
      <c r="I30" s="231">
        <v>7</v>
      </c>
      <c r="J30" s="231"/>
      <c r="K30" s="232">
        <v>35</v>
      </c>
      <c r="L30" s="127"/>
      <c r="M30" s="228" t="s">
        <v>113</v>
      </c>
      <c r="N30" s="229">
        <v>21</v>
      </c>
      <c r="O30" s="127"/>
      <c r="P30" s="127"/>
      <c r="Q30" s="127"/>
      <c r="R30" s="127"/>
      <c r="S30" s="127"/>
      <c r="T30" s="127"/>
      <c r="U30" s="127"/>
      <c r="V30" s="127"/>
      <c r="W30" s="127"/>
      <c r="X30" s="127"/>
      <c r="Y30" s="127"/>
    </row>
    <row r="31" spans="1:25" ht="21" customHeight="1">
      <c r="A31" s="227" t="s">
        <v>115</v>
      </c>
      <c r="B31" s="135"/>
      <c r="C31" s="230"/>
      <c r="D31" s="231"/>
      <c r="E31" s="231"/>
      <c r="F31" s="231"/>
      <c r="G31" s="231">
        <v>7</v>
      </c>
      <c r="H31" s="231"/>
      <c r="I31" s="231"/>
      <c r="J31" s="231"/>
      <c r="K31" s="232">
        <v>7</v>
      </c>
      <c r="L31" s="127"/>
      <c r="M31" s="228" t="s">
        <v>117</v>
      </c>
      <c r="N31" s="229">
        <v>20</v>
      </c>
      <c r="O31" s="127"/>
      <c r="P31" s="127"/>
      <c r="Q31" s="127"/>
      <c r="R31" s="127"/>
      <c r="S31" s="127"/>
      <c r="T31" s="127"/>
      <c r="U31" s="127"/>
      <c r="V31" s="127"/>
      <c r="W31" s="127"/>
      <c r="X31" s="127"/>
      <c r="Y31" s="127"/>
    </row>
    <row r="32" spans="1:25" ht="21" customHeight="1">
      <c r="A32" s="227" t="s">
        <v>116</v>
      </c>
      <c r="B32" s="135"/>
      <c r="C32" s="230"/>
      <c r="D32" s="231"/>
      <c r="E32" s="231">
        <v>1</v>
      </c>
      <c r="F32" s="231"/>
      <c r="G32" s="231">
        <v>1</v>
      </c>
      <c r="H32" s="231"/>
      <c r="I32" s="231"/>
      <c r="J32" s="231"/>
      <c r="K32" s="232">
        <v>2</v>
      </c>
      <c r="L32" s="127"/>
      <c r="M32" s="228" t="s">
        <v>122</v>
      </c>
      <c r="N32" s="229">
        <v>11</v>
      </c>
      <c r="O32" s="127"/>
      <c r="P32" s="127"/>
      <c r="Q32" s="127"/>
      <c r="R32" s="127"/>
      <c r="S32" s="127"/>
      <c r="T32" s="127"/>
      <c r="U32" s="127"/>
      <c r="V32" s="127"/>
      <c r="W32" s="127"/>
      <c r="X32" s="127"/>
      <c r="Y32" s="127"/>
    </row>
    <row r="33" spans="1:25" ht="21" customHeight="1">
      <c r="A33" s="227" t="s">
        <v>117</v>
      </c>
      <c r="B33" s="135"/>
      <c r="C33" s="230">
        <v>2</v>
      </c>
      <c r="D33" s="231"/>
      <c r="E33" s="231">
        <v>5</v>
      </c>
      <c r="F33" s="231"/>
      <c r="G33" s="231">
        <v>9</v>
      </c>
      <c r="H33" s="231"/>
      <c r="I33" s="231">
        <v>4</v>
      </c>
      <c r="J33" s="231"/>
      <c r="K33" s="232">
        <v>20</v>
      </c>
      <c r="L33" s="127"/>
      <c r="M33" s="228" t="s">
        <v>111</v>
      </c>
      <c r="N33" s="229">
        <v>9</v>
      </c>
      <c r="O33" s="127"/>
      <c r="P33" s="127"/>
      <c r="Q33" s="127"/>
      <c r="R33" s="127"/>
      <c r="S33" s="127"/>
      <c r="T33" s="127"/>
      <c r="U33" s="127"/>
      <c r="V33" s="127"/>
      <c r="W33" s="127"/>
      <c r="X33" s="127"/>
      <c r="Y33" s="127"/>
    </row>
    <row r="34" spans="1:25" ht="21" customHeight="1">
      <c r="A34" s="227" t="s">
        <v>118</v>
      </c>
      <c r="B34" s="135"/>
      <c r="C34" s="230">
        <v>4</v>
      </c>
      <c r="D34" s="231"/>
      <c r="E34" s="231">
        <v>18</v>
      </c>
      <c r="F34" s="231"/>
      <c r="G34" s="231">
        <v>8</v>
      </c>
      <c r="H34" s="231"/>
      <c r="I34" s="231">
        <v>12</v>
      </c>
      <c r="J34" s="231"/>
      <c r="K34" s="232">
        <v>42</v>
      </c>
      <c r="L34" s="127"/>
      <c r="M34" s="228" t="s">
        <v>100</v>
      </c>
      <c r="N34" s="229">
        <v>7</v>
      </c>
      <c r="O34" s="127"/>
      <c r="P34" s="127"/>
      <c r="Q34" s="127"/>
      <c r="R34" s="127"/>
      <c r="S34" s="127"/>
      <c r="T34" s="127"/>
      <c r="U34" s="127"/>
      <c r="V34" s="127"/>
      <c r="W34" s="127"/>
      <c r="X34" s="127"/>
      <c r="Y34" s="127"/>
    </row>
    <row r="35" spans="1:25" ht="21" customHeight="1">
      <c r="A35" s="227" t="s">
        <v>119</v>
      </c>
      <c r="B35" s="135"/>
      <c r="C35" s="230">
        <v>3</v>
      </c>
      <c r="D35" s="231"/>
      <c r="E35" s="231"/>
      <c r="F35" s="231"/>
      <c r="G35" s="231">
        <v>3</v>
      </c>
      <c r="H35" s="231"/>
      <c r="I35" s="231"/>
      <c r="J35" s="231"/>
      <c r="K35" s="232">
        <v>6</v>
      </c>
      <c r="L35" s="127"/>
      <c r="M35" s="228" t="s">
        <v>115</v>
      </c>
      <c r="N35" s="229">
        <v>7</v>
      </c>
      <c r="O35" s="127"/>
      <c r="P35" s="127"/>
      <c r="Q35" s="127"/>
      <c r="R35" s="127"/>
      <c r="S35" s="127"/>
      <c r="T35" s="127"/>
      <c r="U35" s="127"/>
      <c r="V35" s="127"/>
      <c r="W35" s="127"/>
      <c r="X35" s="127"/>
      <c r="Y35" s="127"/>
    </row>
    <row r="36" spans="1:25" ht="21" customHeight="1">
      <c r="A36" s="227" t="s">
        <v>120</v>
      </c>
      <c r="B36" s="135"/>
      <c r="C36" s="230"/>
      <c r="D36" s="231"/>
      <c r="E36" s="231">
        <v>4</v>
      </c>
      <c r="F36" s="231"/>
      <c r="G36" s="231">
        <v>11</v>
      </c>
      <c r="H36" s="231"/>
      <c r="I36" s="231">
        <v>7</v>
      </c>
      <c r="J36" s="231"/>
      <c r="K36" s="232">
        <v>22</v>
      </c>
      <c r="L36" s="127"/>
      <c r="M36" s="228" t="s">
        <v>94</v>
      </c>
      <c r="N36" s="229">
        <v>6</v>
      </c>
      <c r="O36" s="127"/>
      <c r="P36" s="127"/>
      <c r="Q36" s="127"/>
      <c r="R36" s="127"/>
      <c r="S36" s="127"/>
      <c r="T36" s="127"/>
      <c r="U36" s="127"/>
      <c r="V36" s="127"/>
      <c r="W36" s="127"/>
      <c r="X36" s="127"/>
      <c r="Y36" s="127"/>
    </row>
    <row r="37" spans="1:25" ht="21" customHeight="1">
      <c r="A37" s="227" t="s">
        <v>121</v>
      </c>
      <c r="B37" s="135"/>
      <c r="C37" s="230">
        <v>15</v>
      </c>
      <c r="D37" s="231"/>
      <c r="E37" s="231">
        <v>33</v>
      </c>
      <c r="F37" s="231"/>
      <c r="G37" s="231">
        <v>64</v>
      </c>
      <c r="H37" s="231"/>
      <c r="I37" s="231">
        <v>60</v>
      </c>
      <c r="J37" s="231"/>
      <c r="K37" s="232">
        <v>172</v>
      </c>
      <c r="L37" s="127"/>
      <c r="M37" s="228" t="s">
        <v>119</v>
      </c>
      <c r="N37" s="229">
        <v>6</v>
      </c>
      <c r="O37" s="127"/>
      <c r="P37" s="127"/>
      <c r="Q37" s="127"/>
      <c r="R37" s="127"/>
      <c r="S37" s="127"/>
      <c r="T37" s="127"/>
      <c r="U37" s="127"/>
      <c r="V37" s="127"/>
      <c r="W37" s="127"/>
      <c r="X37" s="127"/>
      <c r="Y37" s="127"/>
    </row>
    <row r="38" spans="1:25" ht="21" customHeight="1">
      <c r="A38" s="227" t="s">
        <v>122</v>
      </c>
      <c r="B38" s="135"/>
      <c r="C38" s="230"/>
      <c r="D38" s="231"/>
      <c r="E38" s="231"/>
      <c r="F38" s="231"/>
      <c r="G38" s="231">
        <v>8</v>
      </c>
      <c r="H38" s="231"/>
      <c r="I38" s="231">
        <v>3</v>
      </c>
      <c r="J38" s="231"/>
      <c r="K38" s="232">
        <v>11</v>
      </c>
      <c r="L38" s="127"/>
      <c r="M38" s="228" t="s">
        <v>97</v>
      </c>
      <c r="N38" s="229">
        <v>5</v>
      </c>
      <c r="O38" s="127"/>
      <c r="P38" s="127"/>
      <c r="Q38" s="127"/>
      <c r="R38" s="127"/>
      <c r="S38" s="127"/>
      <c r="T38" s="127"/>
      <c r="U38" s="127"/>
      <c r="V38" s="127"/>
      <c r="W38" s="127"/>
      <c r="X38" s="127"/>
      <c r="Y38" s="127"/>
    </row>
    <row r="39" spans="1:25" ht="21" customHeight="1">
      <c r="A39" s="227" t="s">
        <v>123</v>
      </c>
      <c r="B39" s="135"/>
      <c r="C39" s="230">
        <v>16</v>
      </c>
      <c r="D39" s="231"/>
      <c r="E39" s="231">
        <v>22</v>
      </c>
      <c r="F39" s="231"/>
      <c r="G39" s="231">
        <v>79</v>
      </c>
      <c r="H39" s="231"/>
      <c r="I39" s="231">
        <v>36</v>
      </c>
      <c r="J39" s="231"/>
      <c r="K39" s="232">
        <v>153</v>
      </c>
      <c r="L39" s="127"/>
      <c r="M39" s="228" t="s">
        <v>116</v>
      </c>
      <c r="N39" s="229">
        <v>2</v>
      </c>
      <c r="O39" s="127"/>
      <c r="P39" s="127"/>
      <c r="Q39" s="127"/>
      <c r="R39" s="127"/>
      <c r="S39" s="127"/>
      <c r="T39" s="127"/>
      <c r="U39" s="127"/>
      <c r="V39" s="127"/>
      <c r="W39" s="127"/>
      <c r="X39" s="127"/>
      <c r="Y39" s="127"/>
    </row>
    <row r="40" spans="1:25" ht="21" customHeight="1">
      <c r="A40" s="227" t="s">
        <v>124</v>
      </c>
      <c r="B40" s="135"/>
      <c r="C40" s="230"/>
      <c r="D40" s="231"/>
      <c r="E40" s="231"/>
      <c r="F40" s="231"/>
      <c r="G40" s="231"/>
      <c r="H40" s="231"/>
      <c r="I40" s="231">
        <v>2</v>
      </c>
      <c r="J40" s="231"/>
      <c r="K40" s="232">
        <v>2</v>
      </c>
      <c r="L40" s="127"/>
      <c r="M40" s="228" t="s">
        <v>124</v>
      </c>
      <c r="N40" s="229">
        <v>2</v>
      </c>
      <c r="O40" s="127"/>
      <c r="P40" s="127"/>
      <c r="Q40" s="127"/>
      <c r="R40" s="127"/>
      <c r="S40" s="127"/>
      <c r="T40" s="127"/>
      <c r="U40" s="127"/>
      <c r="V40" s="127"/>
      <c r="W40" s="127"/>
      <c r="X40" s="127"/>
      <c r="Y40" s="127"/>
    </row>
    <row r="41" spans="1:25" ht="21" customHeight="1">
      <c r="A41" s="227" t="s">
        <v>125</v>
      </c>
      <c r="B41" s="135"/>
      <c r="C41" s="230">
        <v>1</v>
      </c>
      <c r="D41" s="231"/>
      <c r="E41" s="231">
        <v>81</v>
      </c>
      <c r="F41" s="231"/>
      <c r="G41" s="231">
        <v>5</v>
      </c>
      <c r="H41" s="231"/>
      <c r="I41" s="231">
        <v>18</v>
      </c>
      <c r="J41" s="231"/>
      <c r="K41" s="232">
        <v>105</v>
      </c>
      <c r="L41" s="127"/>
      <c r="M41" s="228" t="s">
        <v>96</v>
      </c>
      <c r="N41" s="229">
        <v>0</v>
      </c>
      <c r="O41" s="127"/>
      <c r="P41" s="127"/>
      <c r="Q41" s="127"/>
      <c r="R41" s="127"/>
      <c r="S41" s="127"/>
      <c r="T41" s="127"/>
      <c r="U41" s="127"/>
      <c r="V41" s="127"/>
      <c r="W41" s="127"/>
      <c r="X41" s="127"/>
      <c r="Y41" s="127"/>
    </row>
    <row r="42" spans="1:25" ht="21" customHeight="1">
      <c r="A42" s="227" t="s">
        <v>495</v>
      </c>
      <c r="B42" s="135"/>
      <c r="C42" s="230">
        <v>5</v>
      </c>
      <c r="D42" s="231"/>
      <c r="E42" s="231">
        <v>10</v>
      </c>
      <c r="F42" s="231"/>
      <c r="G42" s="231">
        <v>14</v>
      </c>
      <c r="H42" s="231"/>
      <c r="I42" s="231">
        <v>7</v>
      </c>
      <c r="J42" s="231"/>
      <c r="K42" s="232">
        <v>36</v>
      </c>
      <c r="L42" s="127"/>
      <c r="M42" s="228" t="s">
        <v>99</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156</v>
      </c>
      <c r="D44" s="235">
        <v>0</v>
      </c>
      <c r="E44" s="235">
        <v>532</v>
      </c>
      <c r="F44" s="235">
        <v>0</v>
      </c>
      <c r="G44" s="235">
        <v>754</v>
      </c>
      <c r="H44" s="235">
        <v>0</v>
      </c>
      <c r="I44" s="235">
        <v>483</v>
      </c>
      <c r="J44" s="235">
        <v>0</v>
      </c>
      <c r="K44" s="236">
        <v>1925</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4414C-D825-4D9D-AB9D-E3DD6C3A2DD7}">
  <sheetPr codeName="Hoja26">
    <pageSetUpPr fitToPage="1"/>
  </sheetPr>
  <dimension ref="A1:Y51"/>
  <sheetViews>
    <sheetView view="pageBreakPreview" topLeftCell="A3" zoomScale="60" zoomScaleNormal="100" workbookViewId="0">
      <selection activeCell="A36" sqref="A36"/>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135</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v>6</v>
      </c>
      <c r="D10" s="231"/>
      <c r="E10" s="231">
        <v>5</v>
      </c>
      <c r="F10" s="231"/>
      <c r="G10" s="231">
        <v>6</v>
      </c>
      <c r="H10" s="231"/>
      <c r="I10" s="231">
        <v>6</v>
      </c>
      <c r="J10" s="231"/>
      <c r="K10" s="232">
        <v>23</v>
      </c>
      <c r="L10" s="127"/>
      <c r="M10" s="228" t="s">
        <v>108</v>
      </c>
      <c r="N10" s="229">
        <v>204</v>
      </c>
      <c r="O10" s="127"/>
      <c r="P10" s="127"/>
      <c r="Q10" s="127"/>
      <c r="R10" s="127"/>
      <c r="S10" s="127"/>
      <c r="T10" s="127"/>
      <c r="U10" s="127"/>
      <c r="V10" s="127"/>
      <c r="W10" s="127"/>
      <c r="X10" s="127"/>
      <c r="Y10" s="127"/>
    </row>
    <row r="11" spans="1:25" ht="21" customHeight="1">
      <c r="A11" s="227" t="s">
        <v>95</v>
      </c>
      <c r="B11" s="135"/>
      <c r="C11" s="230">
        <v>4</v>
      </c>
      <c r="D11" s="231"/>
      <c r="E11" s="231">
        <v>1</v>
      </c>
      <c r="F11" s="231"/>
      <c r="G11" s="231">
        <v>3</v>
      </c>
      <c r="H11" s="231"/>
      <c r="I11" s="231"/>
      <c r="J11" s="231"/>
      <c r="K11" s="232">
        <v>8</v>
      </c>
      <c r="L11" s="127"/>
      <c r="M11" s="228" t="s">
        <v>102</v>
      </c>
      <c r="N11" s="229">
        <v>193</v>
      </c>
      <c r="O11" s="127"/>
      <c r="P11" s="127"/>
      <c r="Q11" s="127"/>
      <c r="R11" s="127"/>
      <c r="S11" s="127"/>
      <c r="T11" s="127"/>
      <c r="U11" s="127"/>
      <c r="V11" s="127"/>
      <c r="W11" s="127"/>
      <c r="X11" s="127"/>
      <c r="Y11" s="127"/>
    </row>
    <row r="12" spans="1:25" ht="21" customHeight="1">
      <c r="A12" s="227" t="s">
        <v>96</v>
      </c>
      <c r="B12" s="135"/>
      <c r="C12" s="230"/>
      <c r="D12" s="231"/>
      <c r="E12" s="231"/>
      <c r="F12" s="231"/>
      <c r="G12" s="231">
        <v>1</v>
      </c>
      <c r="H12" s="231"/>
      <c r="I12" s="231"/>
      <c r="J12" s="231"/>
      <c r="K12" s="232">
        <v>1</v>
      </c>
      <c r="L12" s="127"/>
      <c r="M12" s="228" t="s">
        <v>123</v>
      </c>
      <c r="N12" s="229">
        <v>132</v>
      </c>
      <c r="O12" s="127"/>
      <c r="P12" s="127"/>
      <c r="Q12" s="127"/>
      <c r="R12" s="127"/>
      <c r="S12" s="127"/>
      <c r="T12" s="127"/>
      <c r="U12" s="127"/>
      <c r="V12" s="127"/>
      <c r="W12" s="127"/>
      <c r="X12" s="127"/>
      <c r="Y12" s="127"/>
    </row>
    <row r="13" spans="1:25" ht="21" customHeight="1">
      <c r="A13" s="227" t="s">
        <v>97</v>
      </c>
      <c r="B13" s="135"/>
      <c r="C13" s="230"/>
      <c r="D13" s="231"/>
      <c r="E13" s="231">
        <v>2</v>
      </c>
      <c r="F13" s="231"/>
      <c r="G13" s="231">
        <v>3</v>
      </c>
      <c r="H13" s="231"/>
      <c r="I13" s="231">
        <v>1</v>
      </c>
      <c r="J13" s="231"/>
      <c r="K13" s="232">
        <v>6</v>
      </c>
      <c r="L13" s="127"/>
      <c r="M13" s="228" t="s">
        <v>121</v>
      </c>
      <c r="N13" s="229">
        <v>129</v>
      </c>
      <c r="O13" s="127"/>
      <c r="P13" s="127"/>
      <c r="Q13" s="127"/>
      <c r="R13" s="127"/>
      <c r="S13" s="127"/>
      <c r="T13" s="127"/>
      <c r="U13" s="127"/>
      <c r="V13" s="127"/>
      <c r="W13" s="127"/>
      <c r="X13" s="127"/>
      <c r="Y13" s="127"/>
    </row>
    <row r="14" spans="1:25" ht="21" customHeight="1">
      <c r="A14" s="227" t="s">
        <v>100</v>
      </c>
      <c r="B14" s="135"/>
      <c r="C14" s="230">
        <v>17</v>
      </c>
      <c r="D14" s="231"/>
      <c r="E14" s="231">
        <v>54</v>
      </c>
      <c r="F14" s="231"/>
      <c r="G14" s="231">
        <v>7</v>
      </c>
      <c r="H14" s="231"/>
      <c r="I14" s="231">
        <v>21</v>
      </c>
      <c r="J14" s="231"/>
      <c r="K14" s="232">
        <v>99</v>
      </c>
      <c r="L14" s="127"/>
      <c r="M14" s="228" t="s">
        <v>100</v>
      </c>
      <c r="N14" s="229">
        <v>99</v>
      </c>
      <c r="O14" s="127"/>
      <c r="P14" s="127"/>
      <c r="Q14" s="127"/>
      <c r="R14" s="127"/>
      <c r="S14" s="127"/>
      <c r="T14" s="127"/>
      <c r="U14" s="127"/>
      <c r="V14" s="127"/>
      <c r="W14" s="127"/>
      <c r="X14" s="127"/>
      <c r="Y14" s="127"/>
    </row>
    <row r="15" spans="1:25" ht="21" customHeight="1">
      <c r="A15" s="227" t="s">
        <v>101</v>
      </c>
      <c r="B15" s="135"/>
      <c r="C15" s="230">
        <v>3</v>
      </c>
      <c r="D15" s="231"/>
      <c r="E15" s="231">
        <v>7</v>
      </c>
      <c r="F15" s="231"/>
      <c r="G15" s="231">
        <v>3</v>
      </c>
      <c r="H15" s="231"/>
      <c r="I15" s="231">
        <v>6</v>
      </c>
      <c r="J15" s="231"/>
      <c r="K15" s="232">
        <v>19</v>
      </c>
      <c r="L15" s="127"/>
      <c r="M15" s="228" t="s">
        <v>125</v>
      </c>
      <c r="N15" s="229">
        <v>86</v>
      </c>
      <c r="O15" s="127"/>
      <c r="P15" s="127"/>
      <c r="Q15" s="127"/>
      <c r="R15" s="127"/>
      <c r="S15" s="127"/>
      <c r="T15" s="127"/>
      <c r="U15" s="127"/>
      <c r="V15" s="127"/>
      <c r="W15" s="127"/>
      <c r="X15" s="127"/>
      <c r="Y15" s="127"/>
    </row>
    <row r="16" spans="1:25" ht="21" customHeight="1">
      <c r="A16" s="227" t="s">
        <v>102</v>
      </c>
      <c r="B16" s="135"/>
      <c r="C16" s="230">
        <v>10</v>
      </c>
      <c r="D16" s="231"/>
      <c r="E16" s="231">
        <v>140</v>
      </c>
      <c r="F16" s="231"/>
      <c r="G16" s="231">
        <v>23</v>
      </c>
      <c r="H16" s="231"/>
      <c r="I16" s="231">
        <v>20</v>
      </c>
      <c r="J16" s="231"/>
      <c r="K16" s="232">
        <v>193</v>
      </c>
      <c r="L16" s="127"/>
      <c r="M16" s="228" t="s">
        <v>112</v>
      </c>
      <c r="N16" s="229">
        <v>83</v>
      </c>
      <c r="O16" s="127"/>
      <c r="P16" s="127"/>
      <c r="Q16" s="127"/>
      <c r="R16" s="127"/>
      <c r="S16" s="127"/>
      <c r="T16" s="127"/>
      <c r="U16" s="127"/>
      <c r="V16" s="127"/>
      <c r="W16" s="127"/>
      <c r="X16" s="127"/>
      <c r="Y16" s="127"/>
    </row>
    <row r="17" spans="1:25" ht="21" customHeight="1">
      <c r="A17" s="227" t="s">
        <v>98</v>
      </c>
      <c r="B17" s="135"/>
      <c r="C17" s="230">
        <v>2</v>
      </c>
      <c r="D17" s="231"/>
      <c r="E17" s="231">
        <v>13</v>
      </c>
      <c r="F17" s="231"/>
      <c r="G17" s="231">
        <v>2</v>
      </c>
      <c r="H17" s="231"/>
      <c r="I17" s="231">
        <v>9</v>
      </c>
      <c r="J17" s="231"/>
      <c r="K17" s="232">
        <v>26</v>
      </c>
      <c r="L17" s="127"/>
      <c r="M17" s="228" t="s">
        <v>105</v>
      </c>
      <c r="N17" s="229">
        <v>76</v>
      </c>
      <c r="O17" s="127"/>
      <c r="P17" s="127"/>
      <c r="Q17" s="127"/>
      <c r="R17" s="127"/>
      <c r="S17" s="127"/>
      <c r="T17" s="127"/>
      <c r="U17" s="127"/>
      <c r="V17" s="127"/>
      <c r="W17" s="127"/>
      <c r="X17" s="127"/>
      <c r="Y17" s="127"/>
    </row>
    <row r="18" spans="1:25" ht="21" customHeight="1">
      <c r="A18" s="227" t="s">
        <v>99</v>
      </c>
      <c r="B18" s="135"/>
      <c r="C18" s="230">
        <v>1</v>
      </c>
      <c r="D18" s="231"/>
      <c r="E18" s="231">
        <v>1</v>
      </c>
      <c r="F18" s="231"/>
      <c r="G18" s="231">
        <v>1</v>
      </c>
      <c r="H18" s="231"/>
      <c r="I18" s="231"/>
      <c r="J18" s="231"/>
      <c r="K18" s="232">
        <v>3</v>
      </c>
      <c r="L18" s="127"/>
      <c r="M18" s="228" t="s">
        <v>104</v>
      </c>
      <c r="N18" s="229">
        <v>70</v>
      </c>
      <c r="O18" s="127"/>
      <c r="P18" s="127"/>
      <c r="Q18" s="127"/>
      <c r="R18" s="127"/>
      <c r="S18" s="127"/>
      <c r="T18" s="127"/>
      <c r="U18" s="127"/>
      <c r="V18" s="127"/>
      <c r="W18" s="127"/>
      <c r="X18" s="127"/>
      <c r="Y18" s="127"/>
    </row>
    <row r="19" spans="1:25" ht="21" customHeight="1">
      <c r="A19" s="227" t="s">
        <v>103</v>
      </c>
      <c r="B19" s="135"/>
      <c r="C19" s="230"/>
      <c r="D19" s="231"/>
      <c r="E19" s="231">
        <v>7</v>
      </c>
      <c r="F19" s="231"/>
      <c r="G19" s="231">
        <v>2</v>
      </c>
      <c r="H19" s="231"/>
      <c r="I19" s="231">
        <v>6</v>
      </c>
      <c r="J19" s="231"/>
      <c r="K19" s="232">
        <v>15</v>
      </c>
      <c r="L19" s="127"/>
      <c r="M19" s="228" t="s">
        <v>109</v>
      </c>
      <c r="N19" s="229">
        <v>61</v>
      </c>
      <c r="O19" s="127"/>
      <c r="P19" s="127"/>
      <c r="Q19" s="127"/>
      <c r="R19" s="127"/>
      <c r="S19" s="127"/>
      <c r="T19" s="127"/>
      <c r="U19" s="127"/>
      <c r="V19" s="127"/>
      <c r="W19" s="127"/>
      <c r="X19" s="127"/>
      <c r="Y19" s="127"/>
    </row>
    <row r="20" spans="1:25" ht="21" customHeight="1">
      <c r="A20" s="227" t="s">
        <v>108</v>
      </c>
      <c r="B20" s="135"/>
      <c r="C20" s="230">
        <v>5</v>
      </c>
      <c r="D20" s="231"/>
      <c r="E20" s="231">
        <v>170</v>
      </c>
      <c r="F20" s="231"/>
      <c r="G20" s="231">
        <v>19</v>
      </c>
      <c r="H20" s="231"/>
      <c r="I20" s="231">
        <v>10</v>
      </c>
      <c r="J20" s="231"/>
      <c r="K20" s="232">
        <v>204</v>
      </c>
      <c r="L20" s="127"/>
      <c r="M20" s="228" t="s">
        <v>495</v>
      </c>
      <c r="N20" s="229">
        <v>57</v>
      </c>
      <c r="O20" s="127"/>
      <c r="P20" s="127"/>
      <c r="Q20" s="127"/>
      <c r="R20" s="127"/>
      <c r="S20" s="127"/>
      <c r="T20" s="127"/>
      <c r="U20" s="127"/>
      <c r="V20" s="127"/>
      <c r="W20" s="127"/>
      <c r="X20" s="127"/>
      <c r="Y20" s="127"/>
    </row>
    <row r="21" spans="1:25" ht="21" customHeight="1">
      <c r="A21" s="227" t="s">
        <v>104</v>
      </c>
      <c r="B21" s="135"/>
      <c r="C21" s="230">
        <v>12</v>
      </c>
      <c r="D21" s="231"/>
      <c r="E21" s="231">
        <v>50</v>
      </c>
      <c r="F21" s="231"/>
      <c r="G21" s="231">
        <v>3</v>
      </c>
      <c r="H21" s="231"/>
      <c r="I21" s="231">
        <v>5</v>
      </c>
      <c r="J21" s="231"/>
      <c r="K21" s="232">
        <v>70</v>
      </c>
      <c r="L21" s="127"/>
      <c r="M21" s="228" t="s">
        <v>107</v>
      </c>
      <c r="N21" s="229">
        <v>45</v>
      </c>
      <c r="O21" s="127"/>
      <c r="P21" s="127"/>
      <c r="Q21" s="127"/>
      <c r="R21" s="127"/>
      <c r="S21" s="127"/>
      <c r="T21" s="127"/>
      <c r="U21" s="127"/>
      <c r="V21" s="127"/>
      <c r="W21" s="127"/>
      <c r="X21" s="127"/>
      <c r="Y21" s="127"/>
    </row>
    <row r="22" spans="1:25" ht="21" customHeight="1">
      <c r="A22" s="227" t="s">
        <v>105</v>
      </c>
      <c r="B22" s="135"/>
      <c r="C22" s="230">
        <v>13</v>
      </c>
      <c r="D22" s="231"/>
      <c r="E22" s="231">
        <v>41</v>
      </c>
      <c r="F22" s="231"/>
      <c r="G22" s="231">
        <v>8</v>
      </c>
      <c r="H22" s="231"/>
      <c r="I22" s="231">
        <v>14</v>
      </c>
      <c r="J22" s="231"/>
      <c r="K22" s="232">
        <v>76</v>
      </c>
      <c r="L22" s="127"/>
      <c r="M22" s="228" t="s">
        <v>120</v>
      </c>
      <c r="N22" s="229">
        <v>45</v>
      </c>
      <c r="O22" s="127"/>
      <c r="P22" s="127"/>
      <c r="Q22" s="127"/>
      <c r="R22" s="127"/>
      <c r="S22" s="127"/>
      <c r="T22" s="127"/>
      <c r="U22" s="127"/>
      <c r="V22" s="127"/>
      <c r="W22" s="127"/>
      <c r="X22" s="127"/>
      <c r="Y22" s="127"/>
    </row>
    <row r="23" spans="1:25" ht="21" customHeight="1">
      <c r="A23" s="227" t="s">
        <v>106</v>
      </c>
      <c r="B23" s="135"/>
      <c r="C23" s="230"/>
      <c r="D23" s="231"/>
      <c r="E23" s="231">
        <v>15</v>
      </c>
      <c r="F23" s="231"/>
      <c r="G23" s="231">
        <v>8</v>
      </c>
      <c r="H23" s="231"/>
      <c r="I23" s="231">
        <v>5</v>
      </c>
      <c r="J23" s="231"/>
      <c r="K23" s="232">
        <v>28</v>
      </c>
      <c r="L23" s="127"/>
      <c r="M23" s="228" t="s">
        <v>114</v>
      </c>
      <c r="N23" s="229">
        <v>31</v>
      </c>
      <c r="O23" s="127"/>
      <c r="P23" s="127"/>
      <c r="Q23" s="127"/>
      <c r="R23" s="127"/>
      <c r="S23" s="127"/>
      <c r="T23" s="127"/>
      <c r="U23" s="127"/>
      <c r="V23" s="127"/>
      <c r="W23" s="127"/>
      <c r="X23" s="127"/>
      <c r="Y23" s="127"/>
    </row>
    <row r="24" spans="1:25" ht="21" customHeight="1">
      <c r="A24" s="227" t="s">
        <v>107</v>
      </c>
      <c r="B24" s="135"/>
      <c r="C24" s="230">
        <v>9</v>
      </c>
      <c r="D24" s="231"/>
      <c r="E24" s="231">
        <v>13</v>
      </c>
      <c r="F24" s="231"/>
      <c r="G24" s="231">
        <v>12</v>
      </c>
      <c r="H24" s="231"/>
      <c r="I24" s="231">
        <v>11</v>
      </c>
      <c r="J24" s="231"/>
      <c r="K24" s="232">
        <v>45</v>
      </c>
      <c r="L24" s="127"/>
      <c r="M24" s="228" t="s">
        <v>118</v>
      </c>
      <c r="N24" s="229">
        <v>29</v>
      </c>
      <c r="O24" s="127"/>
      <c r="P24" s="127"/>
      <c r="Q24" s="127"/>
      <c r="R24" s="127"/>
      <c r="S24" s="127"/>
      <c r="T24" s="127"/>
      <c r="U24" s="127"/>
      <c r="V24" s="127"/>
      <c r="W24" s="127"/>
      <c r="X24" s="127"/>
      <c r="Y24" s="127"/>
    </row>
    <row r="25" spans="1:25" ht="21" customHeight="1">
      <c r="A25" s="227" t="s">
        <v>109</v>
      </c>
      <c r="B25" s="135"/>
      <c r="C25" s="230">
        <v>3</v>
      </c>
      <c r="D25" s="231"/>
      <c r="E25" s="231">
        <v>29</v>
      </c>
      <c r="F25" s="231"/>
      <c r="G25" s="231">
        <v>13</v>
      </c>
      <c r="H25" s="231"/>
      <c r="I25" s="231">
        <v>16</v>
      </c>
      <c r="J25" s="231"/>
      <c r="K25" s="232">
        <v>61</v>
      </c>
      <c r="L25" s="127"/>
      <c r="M25" s="228" t="s">
        <v>106</v>
      </c>
      <c r="N25" s="229">
        <v>28</v>
      </c>
      <c r="O25" s="127"/>
      <c r="P25" s="127"/>
      <c r="Q25" s="127"/>
      <c r="R25" s="127"/>
      <c r="S25" s="127"/>
      <c r="T25" s="127"/>
      <c r="U25" s="127"/>
      <c r="V25" s="127"/>
      <c r="W25" s="127"/>
      <c r="X25" s="127"/>
      <c r="Y25" s="127"/>
    </row>
    <row r="26" spans="1:25" ht="21" customHeight="1">
      <c r="A26" s="227" t="s">
        <v>110</v>
      </c>
      <c r="B26" s="135"/>
      <c r="C26" s="230"/>
      <c r="D26" s="231"/>
      <c r="E26" s="231">
        <v>2</v>
      </c>
      <c r="F26" s="231"/>
      <c r="G26" s="231">
        <v>14</v>
      </c>
      <c r="H26" s="231"/>
      <c r="I26" s="231">
        <v>4</v>
      </c>
      <c r="J26" s="231"/>
      <c r="K26" s="232">
        <v>20</v>
      </c>
      <c r="L26" s="127"/>
      <c r="M26" s="228" t="s">
        <v>98</v>
      </c>
      <c r="N26" s="229">
        <v>26</v>
      </c>
      <c r="O26" s="127"/>
      <c r="P26" s="127"/>
      <c r="Q26" s="127"/>
      <c r="R26" s="127"/>
      <c r="S26" s="127"/>
      <c r="T26" s="127"/>
      <c r="U26" s="127"/>
      <c r="V26" s="127"/>
      <c r="W26" s="127"/>
      <c r="X26" s="127"/>
      <c r="Y26" s="127"/>
    </row>
    <row r="27" spans="1:25" ht="21" customHeight="1">
      <c r="A27" s="227" t="s">
        <v>111</v>
      </c>
      <c r="B27" s="135"/>
      <c r="C27" s="230"/>
      <c r="D27" s="231"/>
      <c r="E27" s="231"/>
      <c r="F27" s="231"/>
      <c r="G27" s="231">
        <v>4</v>
      </c>
      <c r="H27" s="231"/>
      <c r="I27" s="231">
        <v>4</v>
      </c>
      <c r="J27" s="231"/>
      <c r="K27" s="232">
        <v>8</v>
      </c>
      <c r="L27" s="127"/>
      <c r="M27" s="228" t="s">
        <v>94</v>
      </c>
      <c r="N27" s="229">
        <v>23</v>
      </c>
      <c r="O27" s="127"/>
      <c r="P27" s="127"/>
      <c r="Q27" s="127"/>
      <c r="R27" s="127"/>
      <c r="S27" s="127"/>
      <c r="T27" s="127"/>
      <c r="U27" s="127"/>
      <c r="V27" s="127"/>
      <c r="W27" s="127"/>
      <c r="X27" s="127"/>
      <c r="Y27" s="127"/>
    </row>
    <row r="28" spans="1:25" ht="21" customHeight="1">
      <c r="A28" s="227" t="s">
        <v>112</v>
      </c>
      <c r="B28" s="135"/>
      <c r="C28" s="230">
        <v>10</v>
      </c>
      <c r="D28" s="231"/>
      <c r="E28" s="231">
        <v>54</v>
      </c>
      <c r="F28" s="231"/>
      <c r="G28" s="231">
        <v>3</v>
      </c>
      <c r="H28" s="231"/>
      <c r="I28" s="231">
        <v>16</v>
      </c>
      <c r="J28" s="231"/>
      <c r="K28" s="232">
        <v>83</v>
      </c>
      <c r="L28" s="127"/>
      <c r="M28" s="228" t="s">
        <v>110</v>
      </c>
      <c r="N28" s="229">
        <v>20</v>
      </c>
      <c r="O28" s="127"/>
      <c r="P28" s="127"/>
      <c r="Q28" s="127"/>
      <c r="R28" s="127"/>
      <c r="S28" s="127"/>
      <c r="T28" s="127"/>
      <c r="U28" s="127"/>
      <c r="V28" s="127"/>
      <c r="W28" s="127"/>
      <c r="X28" s="127"/>
      <c r="Y28" s="127"/>
    </row>
    <row r="29" spans="1:25" ht="21" customHeight="1">
      <c r="A29" s="227" t="s">
        <v>113</v>
      </c>
      <c r="B29" s="135"/>
      <c r="C29" s="230">
        <v>3</v>
      </c>
      <c r="D29" s="231"/>
      <c r="E29" s="231">
        <v>11</v>
      </c>
      <c r="F29" s="231"/>
      <c r="G29" s="231">
        <v>5</v>
      </c>
      <c r="H29" s="231"/>
      <c r="I29" s="231"/>
      <c r="J29" s="231"/>
      <c r="K29" s="232">
        <v>19</v>
      </c>
      <c r="L29" s="127"/>
      <c r="M29" s="228" t="s">
        <v>101</v>
      </c>
      <c r="N29" s="229">
        <v>19</v>
      </c>
      <c r="O29" s="127"/>
      <c r="P29" s="127"/>
      <c r="Q29" s="127"/>
      <c r="R29" s="127"/>
      <c r="S29" s="127"/>
      <c r="T29" s="127"/>
      <c r="U29" s="127"/>
      <c r="V29" s="127"/>
      <c r="W29" s="127"/>
      <c r="X29" s="127"/>
      <c r="Y29" s="127"/>
    </row>
    <row r="30" spans="1:25" ht="21" customHeight="1">
      <c r="A30" s="227" t="s">
        <v>114</v>
      </c>
      <c r="B30" s="135"/>
      <c r="C30" s="230">
        <v>10</v>
      </c>
      <c r="D30" s="231"/>
      <c r="E30" s="231">
        <v>12</v>
      </c>
      <c r="F30" s="231"/>
      <c r="G30" s="231">
        <v>6</v>
      </c>
      <c r="H30" s="231"/>
      <c r="I30" s="231">
        <v>3</v>
      </c>
      <c r="J30" s="231"/>
      <c r="K30" s="232">
        <v>31</v>
      </c>
      <c r="L30" s="127"/>
      <c r="M30" s="228" t="s">
        <v>113</v>
      </c>
      <c r="N30" s="229">
        <v>19</v>
      </c>
      <c r="O30" s="127"/>
      <c r="P30" s="127"/>
      <c r="Q30" s="127"/>
      <c r="R30" s="127"/>
      <c r="S30" s="127"/>
      <c r="T30" s="127"/>
      <c r="U30" s="127"/>
      <c r="V30" s="127"/>
      <c r="W30" s="127"/>
      <c r="X30" s="127"/>
      <c r="Y30" s="127"/>
    </row>
    <row r="31" spans="1:25" ht="21" customHeight="1">
      <c r="A31" s="227" t="s">
        <v>115</v>
      </c>
      <c r="B31" s="135"/>
      <c r="C31" s="230"/>
      <c r="D31" s="231"/>
      <c r="E31" s="231">
        <v>1</v>
      </c>
      <c r="F31" s="231"/>
      <c r="G31" s="231">
        <v>1</v>
      </c>
      <c r="H31" s="231"/>
      <c r="I31" s="231">
        <v>1</v>
      </c>
      <c r="J31" s="231"/>
      <c r="K31" s="232">
        <v>3</v>
      </c>
      <c r="L31" s="127"/>
      <c r="M31" s="228" t="s">
        <v>103</v>
      </c>
      <c r="N31" s="229">
        <v>15</v>
      </c>
      <c r="O31" s="127"/>
      <c r="P31" s="127"/>
      <c r="Q31" s="127"/>
      <c r="R31" s="127"/>
      <c r="S31" s="127"/>
      <c r="T31" s="127"/>
      <c r="U31" s="127"/>
      <c r="V31" s="127"/>
      <c r="W31" s="127"/>
      <c r="X31" s="127"/>
      <c r="Y31" s="127"/>
    </row>
    <row r="32" spans="1:25" ht="21" customHeight="1">
      <c r="A32" s="227" t="s">
        <v>116</v>
      </c>
      <c r="B32" s="135"/>
      <c r="C32" s="230">
        <v>1</v>
      </c>
      <c r="D32" s="231"/>
      <c r="E32" s="231">
        <v>4</v>
      </c>
      <c r="F32" s="231"/>
      <c r="G32" s="231">
        <v>1</v>
      </c>
      <c r="H32" s="231"/>
      <c r="I32" s="231">
        <v>3</v>
      </c>
      <c r="J32" s="231"/>
      <c r="K32" s="232">
        <v>9</v>
      </c>
      <c r="L32" s="127"/>
      <c r="M32" s="228" t="s">
        <v>117</v>
      </c>
      <c r="N32" s="229">
        <v>11</v>
      </c>
      <c r="O32" s="127"/>
      <c r="P32" s="127"/>
      <c r="Q32" s="127"/>
      <c r="R32" s="127"/>
      <c r="S32" s="127"/>
      <c r="T32" s="127"/>
      <c r="U32" s="127"/>
      <c r="V32" s="127"/>
      <c r="W32" s="127"/>
      <c r="X32" s="127"/>
      <c r="Y32" s="127"/>
    </row>
    <row r="33" spans="1:25" ht="21" customHeight="1">
      <c r="A33" s="227" t="s">
        <v>117</v>
      </c>
      <c r="B33" s="135"/>
      <c r="C33" s="230"/>
      <c r="D33" s="231"/>
      <c r="E33" s="231">
        <v>2</v>
      </c>
      <c r="F33" s="231"/>
      <c r="G33" s="231">
        <v>6</v>
      </c>
      <c r="H33" s="231"/>
      <c r="I33" s="231">
        <v>3</v>
      </c>
      <c r="J33" s="231"/>
      <c r="K33" s="232">
        <v>11</v>
      </c>
      <c r="L33" s="127"/>
      <c r="M33" s="228" t="s">
        <v>119</v>
      </c>
      <c r="N33" s="229">
        <v>10</v>
      </c>
      <c r="O33" s="127"/>
      <c r="P33" s="127"/>
      <c r="Q33" s="127"/>
      <c r="R33" s="127"/>
      <c r="S33" s="127"/>
      <c r="T33" s="127"/>
      <c r="U33" s="127"/>
      <c r="V33" s="127"/>
      <c r="W33" s="127"/>
      <c r="X33" s="127"/>
      <c r="Y33" s="127"/>
    </row>
    <row r="34" spans="1:25" ht="21" customHeight="1">
      <c r="A34" s="227" t="s">
        <v>118</v>
      </c>
      <c r="B34" s="135"/>
      <c r="C34" s="230">
        <v>2</v>
      </c>
      <c r="D34" s="231"/>
      <c r="E34" s="231">
        <v>10</v>
      </c>
      <c r="F34" s="231"/>
      <c r="G34" s="231">
        <v>8</v>
      </c>
      <c r="H34" s="231"/>
      <c r="I34" s="231">
        <v>9</v>
      </c>
      <c r="J34" s="231"/>
      <c r="K34" s="232">
        <v>29</v>
      </c>
      <c r="L34" s="127"/>
      <c r="M34" s="228" t="s">
        <v>116</v>
      </c>
      <c r="N34" s="229">
        <v>9</v>
      </c>
      <c r="O34" s="127"/>
      <c r="P34" s="127"/>
      <c r="Q34" s="127"/>
      <c r="R34" s="127"/>
      <c r="S34" s="127"/>
      <c r="T34" s="127"/>
      <c r="U34" s="127"/>
      <c r="V34" s="127"/>
      <c r="W34" s="127"/>
      <c r="X34" s="127"/>
      <c r="Y34" s="127"/>
    </row>
    <row r="35" spans="1:25" ht="21" customHeight="1">
      <c r="A35" s="227" t="s">
        <v>119</v>
      </c>
      <c r="B35" s="135"/>
      <c r="C35" s="230"/>
      <c r="D35" s="231"/>
      <c r="E35" s="231">
        <v>2</v>
      </c>
      <c r="F35" s="231"/>
      <c r="G35" s="231">
        <v>6</v>
      </c>
      <c r="H35" s="231"/>
      <c r="I35" s="231">
        <v>2</v>
      </c>
      <c r="J35" s="231"/>
      <c r="K35" s="232">
        <v>10</v>
      </c>
      <c r="L35" s="127"/>
      <c r="M35" s="228" t="s">
        <v>95</v>
      </c>
      <c r="N35" s="229">
        <v>8</v>
      </c>
      <c r="O35" s="127"/>
      <c r="P35" s="127"/>
      <c r="Q35" s="127"/>
      <c r="R35" s="127"/>
      <c r="S35" s="127"/>
      <c r="T35" s="127"/>
      <c r="U35" s="127"/>
      <c r="V35" s="127"/>
      <c r="W35" s="127"/>
      <c r="X35" s="127"/>
      <c r="Y35" s="127"/>
    </row>
    <row r="36" spans="1:25" ht="21" customHeight="1">
      <c r="A36" s="227" t="s">
        <v>120</v>
      </c>
      <c r="B36" s="135"/>
      <c r="C36" s="230">
        <v>4</v>
      </c>
      <c r="D36" s="231"/>
      <c r="E36" s="231">
        <v>17</v>
      </c>
      <c r="F36" s="231"/>
      <c r="G36" s="231">
        <v>15</v>
      </c>
      <c r="H36" s="231"/>
      <c r="I36" s="231">
        <v>9</v>
      </c>
      <c r="J36" s="231"/>
      <c r="K36" s="232">
        <v>45</v>
      </c>
      <c r="L36" s="127"/>
      <c r="M36" s="228" t="s">
        <v>111</v>
      </c>
      <c r="N36" s="229">
        <v>8</v>
      </c>
      <c r="O36" s="127"/>
      <c r="P36" s="127"/>
      <c r="Q36" s="127"/>
      <c r="R36" s="127"/>
      <c r="S36" s="127"/>
      <c r="T36" s="127"/>
      <c r="U36" s="127"/>
      <c r="V36" s="127"/>
      <c r="W36" s="127"/>
      <c r="X36" s="127"/>
      <c r="Y36" s="127"/>
    </row>
    <row r="37" spans="1:25" ht="21" customHeight="1">
      <c r="A37" s="227" t="s">
        <v>121</v>
      </c>
      <c r="B37" s="135"/>
      <c r="C37" s="230">
        <v>7</v>
      </c>
      <c r="D37" s="231"/>
      <c r="E37" s="231">
        <v>18</v>
      </c>
      <c r="F37" s="231"/>
      <c r="G37" s="231">
        <v>46</v>
      </c>
      <c r="H37" s="231"/>
      <c r="I37" s="231">
        <v>58</v>
      </c>
      <c r="J37" s="231"/>
      <c r="K37" s="232">
        <v>129</v>
      </c>
      <c r="L37" s="127"/>
      <c r="M37" s="228" t="s">
        <v>122</v>
      </c>
      <c r="N37" s="229">
        <v>8</v>
      </c>
      <c r="O37" s="127"/>
      <c r="P37" s="127"/>
      <c r="Q37" s="127"/>
      <c r="R37" s="127"/>
      <c r="S37" s="127"/>
      <c r="T37" s="127"/>
      <c r="U37" s="127"/>
      <c r="V37" s="127"/>
      <c r="W37" s="127"/>
      <c r="X37" s="127"/>
      <c r="Y37" s="127"/>
    </row>
    <row r="38" spans="1:25" ht="21" customHeight="1">
      <c r="A38" s="227" t="s">
        <v>122</v>
      </c>
      <c r="B38" s="135"/>
      <c r="C38" s="230">
        <v>2</v>
      </c>
      <c r="D38" s="231"/>
      <c r="E38" s="231">
        <v>3</v>
      </c>
      <c r="F38" s="231"/>
      <c r="G38" s="231">
        <v>1</v>
      </c>
      <c r="H38" s="231"/>
      <c r="I38" s="231">
        <v>2</v>
      </c>
      <c r="J38" s="231"/>
      <c r="K38" s="232">
        <v>8</v>
      </c>
      <c r="L38" s="127"/>
      <c r="M38" s="228" t="s">
        <v>97</v>
      </c>
      <c r="N38" s="229">
        <v>6</v>
      </c>
      <c r="O38" s="127"/>
      <c r="P38" s="127"/>
      <c r="Q38" s="127"/>
      <c r="R38" s="127"/>
      <c r="S38" s="127"/>
      <c r="T38" s="127"/>
      <c r="U38" s="127"/>
      <c r="V38" s="127"/>
      <c r="W38" s="127"/>
      <c r="X38" s="127"/>
      <c r="Y38" s="127"/>
    </row>
    <row r="39" spans="1:25" ht="21" customHeight="1">
      <c r="A39" s="227" t="s">
        <v>123</v>
      </c>
      <c r="B39" s="135"/>
      <c r="C39" s="230">
        <v>37</v>
      </c>
      <c r="D39" s="231"/>
      <c r="E39" s="231">
        <v>48</v>
      </c>
      <c r="F39" s="231"/>
      <c r="G39" s="231">
        <v>16</v>
      </c>
      <c r="H39" s="231"/>
      <c r="I39" s="231">
        <v>31</v>
      </c>
      <c r="J39" s="231"/>
      <c r="K39" s="232">
        <v>132</v>
      </c>
      <c r="L39" s="127"/>
      <c r="M39" s="228" t="s">
        <v>99</v>
      </c>
      <c r="N39" s="229">
        <v>3</v>
      </c>
      <c r="O39" s="127"/>
      <c r="P39" s="127"/>
      <c r="Q39" s="127"/>
      <c r="R39" s="127"/>
      <c r="S39" s="127"/>
      <c r="T39" s="127"/>
      <c r="U39" s="127"/>
      <c r="V39" s="127"/>
      <c r="W39" s="127"/>
      <c r="X39" s="127"/>
      <c r="Y39" s="127"/>
    </row>
    <row r="40" spans="1:25" ht="21" customHeight="1">
      <c r="A40" s="227" t="s">
        <v>124</v>
      </c>
      <c r="B40" s="135"/>
      <c r="C40" s="230"/>
      <c r="D40" s="231"/>
      <c r="E40" s="231">
        <v>2</v>
      </c>
      <c r="F40" s="231"/>
      <c r="G40" s="231">
        <v>1</v>
      </c>
      <c r="H40" s="231"/>
      <c r="I40" s="231"/>
      <c r="J40" s="231"/>
      <c r="K40" s="232">
        <v>3</v>
      </c>
      <c r="L40" s="127"/>
      <c r="M40" s="228" t="s">
        <v>115</v>
      </c>
      <c r="N40" s="229">
        <v>3</v>
      </c>
      <c r="O40" s="127"/>
      <c r="P40" s="127"/>
      <c r="Q40" s="127"/>
      <c r="R40" s="127"/>
      <c r="S40" s="127"/>
      <c r="T40" s="127"/>
      <c r="U40" s="127"/>
      <c r="V40" s="127"/>
      <c r="W40" s="127"/>
      <c r="X40" s="127"/>
      <c r="Y40" s="127"/>
    </row>
    <row r="41" spans="1:25" ht="21" customHeight="1">
      <c r="A41" s="227" t="s">
        <v>125</v>
      </c>
      <c r="B41" s="135"/>
      <c r="C41" s="230">
        <v>8</v>
      </c>
      <c r="D41" s="231"/>
      <c r="E41" s="231">
        <v>34</v>
      </c>
      <c r="F41" s="231"/>
      <c r="G41" s="231">
        <v>24</v>
      </c>
      <c r="H41" s="231"/>
      <c r="I41" s="231">
        <v>20</v>
      </c>
      <c r="J41" s="231"/>
      <c r="K41" s="232">
        <v>86</v>
      </c>
      <c r="L41" s="127"/>
      <c r="M41" s="228" t="s">
        <v>124</v>
      </c>
      <c r="N41" s="229">
        <v>3</v>
      </c>
      <c r="O41" s="127"/>
      <c r="P41" s="127"/>
      <c r="Q41" s="127"/>
      <c r="R41" s="127"/>
      <c r="S41" s="127"/>
      <c r="T41" s="127"/>
      <c r="U41" s="127"/>
      <c r="V41" s="127"/>
      <c r="W41" s="127"/>
      <c r="X41" s="127"/>
      <c r="Y41" s="127"/>
    </row>
    <row r="42" spans="1:25" ht="21" customHeight="1">
      <c r="A42" s="227" t="s">
        <v>495</v>
      </c>
      <c r="B42" s="135"/>
      <c r="C42" s="230">
        <v>6</v>
      </c>
      <c r="D42" s="231"/>
      <c r="E42" s="231">
        <v>14</v>
      </c>
      <c r="F42" s="231"/>
      <c r="G42" s="231">
        <v>16</v>
      </c>
      <c r="H42" s="231"/>
      <c r="I42" s="231">
        <v>21</v>
      </c>
      <c r="J42" s="231"/>
      <c r="K42" s="232">
        <v>57</v>
      </c>
      <c r="L42" s="127"/>
      <c r="M42" s="228" t="s">
        <v>96</v>
      </c>
      <c r="N42" s="229">
        <v>1</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175</v>
      </c>
      <c r="D44" s="235">
        <v>0</v>
      </c>
      <c r="E44" s="235">
        <v>782</v>
      </c>
      <c r="F44" s="235">
        <v>0</v>
      </c>
      <c r="G44" s="235">
        <v>287</v>
      </c>
      <c r="H44" s="235">
        <v>0</v>
      </c>
      <c r="I44" s="235">
        <v>316</v>
      </c>
      <c r="J44" s="235">
        <v>0</v>
      </c>
      <c r="K44" s="236">
        <v>1560</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26428-7106-455B-9A07-EDC3F6F7ED85}">
  <sheetPr codeName="Hoja27">
    <pageSetUpPr fitToPage="1"/>
  </sheetPr>
  <dimension ref="A1:Y51"/>
  <sheetViews>
    <sheetView view="pageBreakPreview" zoomScale="60" zoomScaleNormal="100" workbookViewId="0">
      <selection activeCell="G35" sqref="F35:G35"/>
    </sheetView>
  </sheetViews>
  <sheetFormatPr baseColWidth="10" defaultRowHeight="13.2"/>
  <cols>
    <col min="1" max="1" width="30.6640625" customWidth="1"/>
    <col min="2" max="2" width="1.44140625" customWidth="1"/>
    <col min="3" max="3" width="4.44140625" customWidth="1"/>
    <col min="4" max="4" width="7.33203125" customWidth="1"/>
    <col min="5" max="5" width="4.44140625" customWidth="1"/>
    <col min="6" max="6" width="7.33203125" customWidth="1"/>
    <col min="7" max="7" width="4.44140625" customWidth="1"/>
    <col min="8" max="8" width="7.33203125" customWidth="1"/>
    <col min="9" max="9" width="4.44140625" customWidth="1"/>
    <col min="10" max="10" width="7.3320312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136</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c r="D10" s="231"/>
      <c r="E10" s="231"/>
      <c r="F10" s="231">
        <v>3</v>
      </c>
      <c r="G10" s="231"/>
      <c r="H10" s="231"/>
      <c r="I10" s="231"/>
      <c r="J10" s="231">
        <v>2</v>
      </c>
      <c r="K10" s="232">
        <v>5</v>
      </c>
      <c r="L10" s="127"/>
      <c r="M10" s="228" t="s">
        <v>102</v>
      </c>
      <c r="N10" s="229">
        <v>205</v>
      </c>
      <c r="O10" s="127"/>
      <c r="P10" s="127"/>
      <c r="Q10" s="127"/>
      <c r="R10" s="127"/>
      <c r="S10" s="127"/>
      <c r="T10" s="127"/>
      <c r="U10" s="127"/>
      <c r="V10" s="127"/>
      <c r="W10" s="127"/>
      <c r="X10" s="127"/>
      <c r="Y10" s="127"/>
    </row>
    <row r="11" spans="1:25" ht="21" customHeight="1">
      <c r="A11" s="227" t="s">
        <v>95</v>
      </c>
      <c r="B11" s="135"/>
      <c r="C11" s="230"/>
      <c r="D11" s="231"/>
      <c r="E11" s="231"/>
      <c r="F11" s="231"/>
      <c r="G11" s="231"/>
      <c r="H11" s="231">
        <v>1</v>
      </c>
      <c r="I11" s="231"/>
      <c r="J11" s="231">
        <v>1</v>
      </c>
      <c r="K11" s="232">
        <v>2</v>
      </c>
      <c r="L11" s="127"/>
      <c r="M11" s="228" t="s">
        <v>108</v>
      </c>
      <c r="N11" s="229">
        <v>162</v>
      </c>
      <c r="O11" s="127"/>
      <c r="P11" s="127"/>
      <c r="Q11" s="127"/>
      <c r="R11" s="127"/>
      <c r="S11" s="127"/>
      <c r="T11" s="127"/>
      <c r="U11" s="127"/>
      <c r="V11" s="127"/>
      <c r="W11" s="127"/>
      <c r="X11" s="127"/>
      <c r="Y11" s="127"/>
    </row>
    <row r="12" spans="1:25" ht="21" customHeight="1">
      <c r="A12" s="227" t="s">
        <v>96</v>
      </c>
      <c r="B12" s="135"/>
      <c r="C12" s="230"/>
      <c r="D12" s="231"/>
      <c r="E12" s="231"/>
      <c r="F12" s="231"/>
      <c r="G12" s="231"/>
      <c r="H12" s="231"/>
      <c r="I12" s="231"/>
      <c r="J12" s="231"/>
      <c r="K12" s="232">
        <v>0</v>
      </c>
      <c r="L12" s="127"/>
      <c r="M12" s="228" t="s">
        <v>105</v>
      </c>
      <c r="N12" s="229">
        <v>106</v>
      </c>
      <c r="O12" s="127"/>
      <c r="P12" s="127"/>
      <c r="Q12" s="127"/>
      <c r="R12" s="127"/>
      <c r="S12" s="127"/>
      <c r="T12" s="127"/>
      <c r="U12" s="127"/>
      <c r="V12" s="127"/>
      <c r="W12" s="127"/>
      <c r="X12" s="127"/>
      <c r="Y12" s="127"/>
    </row>
    <row r="13" spans="1:25" ht="21" customHeight="1">
      <c r="A13" s="227" t="s">
        <v>97</v>
      </c>
      <c r="B13" s="135"/>
      <c r="C13" s="230"/>
      <c r="D13" s="231"/>
      <c r="E13" s="231"/>
      <c r="F13" s="231"/>
      <c r="G13" s="231"/>
      <c r="H13" s="231">
        <v>2</v>
      </c>
      <c r="I13" s="231"/>
      <c r="J13" s="231">
        <v>1</v>
      </c>
      <c r="K13" s="232">
        <v>3</v>
      </c>
      <c r="L13" s="127"/>
      <c r="M13" s="228" t="s">
        <v>110</v>
      </c>
      <c r="N13" s="229">
        <v>72</v>
      </c>
      <c r="O13" s="127"/>
      <c r="P13" s="127"/>
      <c r="Q13" s="127"/>
      <c r="R13" s="127"/>
      <c r="S13" s="127"/>
      <c r="T13" s="127"/>
      <c r="U13" s="127"/>
      <c r="V13" s="127"/>
      <c r="W13" s="127"/>
      <c r="X13" s="127"/>
      <c r="Y13" s="127"/>
    </row>
    <row r="14" spans="1:25" ht="21" customHeight="1">
      <c r="A14" s="227" t="s">
        <v>100</v>
      </c>
      <c r="B14" s="135"/>
      <c r="C14" s="230"/>
      <c r="D14" s="231"/>
      <c r="E14" s="231"/>
      <c r="F14" s="231">
        <v>4</v>
      </c>
      <c r="G14" s="231"/>
      <c r="H14" s="231">
        <v>3</v>
      </c>
      <c r="I14" s="231"/>
      <c r="J14" s="231">
        <v>1</v>
      </c>
      <c r="K14" s="232">
        <v>8</v>
      </c>
      <c r="L14" s="127"/>
      <c r="M14" s="228" t="s">
        <v>123</v>
      </c>
      <c r="N14" s="229">
        <v>65</v>
      </c>
      <c r="O14" s="127"/>
      <c r="P14" s="127"/>
      <c r="Q14" s="127"/>
      <c r="R14" s="127"/>
      <c r="S14" s="127"/>
      <c r="T14" s="127"/>
      <c r="U14" s="127"/>
      <c r="V14" s="127"/>
      <c r="W14" s="127"/>
      <c r="X14" s="127"/>
      <c r="Y14" s="127"/>
    </row>
    <row r="15" spans="1:25" ht="21" customHeight="1">
      <c r="A15" s="227" t="s">
        <v>101</v>
      </c>
      <c r="B15" s="135"/>
      <c r="C15" s="230"/>
      <c r="D15" s="231">
        <v>2</v>
      </c>
      <c r="E15" s="231"/>
      <c r="F15" s="231">
        <v>41</v>
      </c>
      <c r="G15" s="231"/>
      <c r="H15" s="231">
        <v>7</v>
      </c>
      <c r="I15" s="231"/>
      <c r="J15" s="231">
        <v>13</v>
      </c>
      <c r="K15" s="232">
        <v>63</v>
      </c>
      <c r="L15" s="127"/>
      <c r="M15" s="228" t="s">
        <v>101</v>
      </c>
      <c r="N15" s="229">
        <v>63</v>
      </c>
      <c r="O15" s="127"/>
      <c r="P15" s="127"/>
      <c r="Q15" s="127"/>
      <c r="R15" s="127"/>
      <c r="S15" s="127"/>
      <c r="T15" s="127"/>
      <c r="U15" s="127"/>
      <c r="V15" s="127"/>
      <c r="W15" s="127"/>
      <c r="X15" s="127"/>
      <c r="Y15" s="127"/>
    </row>
    <row r="16" spans="1:25" ht="21" customHeight="1">
      <c r="A16" s="227" t="s">
        <v>102</v>
      </c>
      <c r="B16" s="135"/>
      <c r="C16" s="230"/>
      <c r="D16" s="231">
        <v>6</v>
      </c>
      <c r="E16" s="231"/>
      <c r="F16" s="231">
        <v>71</v>
      </c>
      <c r="G16" s="231"/>
      <c r="H16" s="231">
        <v>96</v>
      </c>
      <c r="I16" s="231"/>
      <c r="J16" s="231">
        <v>32</v>
      </c>
      <c r="K16" s="232">
        <v>205</v>
      </c>
      <c r="L16" s="127"/>
      <c r="M16" s="228" t="s">
        <v>121</v>
      </c>
      <c r="N16" s="229">
        <v>62</v>
      </c>
      <c r="O16" s="127"/>
      <c r="P16" s="127"/>
      <c r="Q16" s="127"/>
      <c r="R16" s="127"/>
      <c r="S16" s="127"/>
      <c r="T16" s="127"/>
      <c r="U16" s="127"/>
      <c r="V16" s="127"/>
      <c r="W16" s="127"/>
      <c r="X16" s="127"/>
      <c r="Y16" s="127"/>
    </row>
    <row r="17" spans="1:25" ht="21" customHeight="1">
      <c r="A17" s="227" t="s">
        <v>98</v>
      </c>
      <c r="B17" s="135"/>
      <c r="C17" s="230"/>
      <c r="D17" s="231">
        <v>2</v>
      </c>
      <c r="E17" s="231"/>
      <c r="F17" s="231">
        <v>12</v>
      </c>
      <c r="G17" s="231"/>
      <c r="H17" s="231">
        <v>14</v>
      </c>
      <c r="I17" s="231"/>
      <c r="J17" s="231">
        <v>17</v>
      </c>
      <c r="K17" s="232">
        <v>45</v>
      </c>
      <c r="L17" s="127"/>
      <c r="M17" s="228" t="s">
        <v>104</v>
      </c>
      <c r="N17" s="229">
        <v>48</v>
      </c>
      <c r="O17" s="127"/>
      <c r="P17" s="127"/>
      <c r="Q17" s="127"/>
      <c r="R17" s="127"/>
      <c r="S17" s="127"/>
      <c r="T17" s="127"/>
      <c r="U17" s="127"/>
      <c r="V17" s="127"/>
      <c r="W17" s="127"/>
      <c r="X17" s="127"/>
      <c r="Y17" s="127"/>
    </row>
    <row r="18" spans="1:25" ht="21" customHeight="1">
      <c r="A18" s="227" t="s">
        <v>99</v>
      </c>
      <c r="B18" s="135"/>
      <c r="C18" s="230"/>
      <c r="D18" s="231"/>
      <c r="E18" s="231"/>
      <c r="F18" s="231">
        <v>2</v>
      </c>
      <c r="G18" s="231"/>
      <c r="H18" s="231">
        <v>4</v>
      </c>
      <c r="I18" s="231"/>
      <c r="J18" s="231">
        <v>1</v>
      </c>
      <c r="K18" s="232">
        <v>7</v>
      </c>
      <c r="L18" s="127"/>
      <c r="M18" s="228" t="s">
        <v>112</v>
      </c>
      <c r="N18" s="229">
        <v>47</v>
      </c>
      <c r="O18" s="127"/>
      <c r="P18" s="127"/>
      <c r="Q18" s="127"/>
      <c r="R18" s="127"/>
      <c r="S18" s="127"/>
      <c r="T18" s="127"/>
      <c r="U18" s="127"/>
      <c r="V18" s="127"/>
      <c r="W18" s="127"/>
      <c r="X18" s="127"/>
      <c r="Y18" s="127"/>
    </row>
    <row r="19" spans="1:25" ht="21" customHeight="1">
      <c r="A19" s="227" t="s">
        <v>103</v>
      </c>
      <c r="B19" s="135"/>
      <c r="C19" s="230"/>
      <c r="D19" s="231">
        <v>1</v>
      </c>
      <c r="E19" s="231"/>
      <c r="F19" s="231">
        <v>2</v>
      </c>
      <c r="G19" s="231"/>
      <c r="H19" s="231">
        <v>4</v>
      </c>
      <c r="I19" s="231"/>
      <c r="J19" s="231">
        <v>4</v>
      </c>
      <c r="K19" s="232">
        <v>11</v>
      </c>
      <c r="L19" s="127"/>
      <c r="M19" s="228" t="s">
        <v>98</v>
      </c>
      <c r="N19" s="229">
        <v>45</v>
      </c>
      <c r="O19" s="127"/>
      <c r="P19" s="127"/>
      <c r="Q19" s="127"/>
      <c r="R19" s="127"/>
      <c r="S19" s="127"/>
      <c r="T19" s="127"/>
      <c r="U19" s="127"/>
      <c r="V19" s="127"/>
      <c r="W19" s="127"/>
      <c r="X19" s="127"/>
      <c r="Y19" s="127"/>
    </row>
    <row r="20" spans="1:25" ht="21" customHeight="1">
      <c r="A20" s="227" t="s">
        <v>108</v>
      </c>
      <c r="B20" s="135"/>
      <c r="C20" s="230"/>
      <c r="D20" s="231">
        <v>4</v>
      </c>
      <c r="E20" s="231"/>
      <c r="F20" s="231">
        <v>82</v>
      </c>
      <c r="G20" s="231"/>
      <c r="H20" s="231">
        <v>62</v>
      </c>
      <c r="I20" s="231"/>
      <c r="J20" s="231">
        <v>14</v>
      </c>
      <c r="K20" s="232">
        <v>162</v>
      </c>
      <c r="L20" s="127"/>
      <c r="M20" s="228" t="s">
        <v>114</v>
      </c>
      <c r="N20" s="229">
        <v>36</v>
      </c>
      <c r="O20" s="127"/>
      <c r="P20" s="127"/>
      <c r="Q20" s="127"/>
      <c r="R20" s="127"/>
      <c r="S20" s="127"/>
      <c r="T20" s="127"/>
      <c r="U20" s="127"/>
      <c r="V20" s="127"/>
      <c r="W20" s="127"/>
      <c r="X20" s="127"/>
      <c r="Y20" s="127"/>
    </row>
    <row r="21" spans="1:25" ht="21" customHeight="1">
      <c r="A21" s="227" t="s">
        <v>104</v>
      </c>
      <c r="B21" s="135"/>
      <c r="C21" s="230"/>
      <c r="D21" s="231"/>
      <c r="E21" s="231"/>
      <c r="F21" s="231">
        <v>5</v>
      </c>
      <c r="G21" s="231"/>
      <c r="H21" s="231">
        <v>36</v>
      </c>
      <c r="I21" s="231"/>
      <c r="J21" s="231">
        <v>7</v>
      </c>
      <c r="K21" s="232">
        <v>48</v>
      </c>
      <c r="L21" s="127"/>
      <c r="M21" s="228" t="s">
        <v>109</v>
      </c>
      <c r="N21" s="229">
        <v>35</v>
      </c>
      <c r="O21" s="127"/>
      <c r="P21" s="127"/>
      <c r="Q21" s="127"/>
      <c r="R21" s="127"/>
      <c r="S21" s="127"/>
      <c r="T21" s="127"/>
      <c r="U21" s="127"/>
      <c r="V21" s="127"/>
      <c r="W21" s="127"/>
      <c r="X21" s="127"/>
      <c r="Y21" s="127"/>
    </row>
    <row r="22" spans="1:25" ht="21" customHeight="1">
      <c r="A22" s="227" t="s">
        <v>105</v>
      </c>
      <c r="B22" s="135"/>
      <c r="C22" s="230"/>
      <c r="D22" s="231">
        <v>19</v>
      </c>
      <c r="E22" s="231"/>
      <c r="F22" s="231">
        <v>41</v>
      </c>
      <c r="G22" s="231"/>
      <c r="H22" s="231">
        <v>29</v>
      </c>
      <c r="I22" s="231"/>
      <c r="J22" s="231">
        <v>17</v>
      </c>
      <c r="K22" s="232">
        <v>106</v>
      </c>
      <c r="L22" s="127"/>
      <c r="M22" s="228" t="s">
        <v>495</v>
      </c>
      <c r="N22" s="229">
        <v>28</v>
      </c>
      <c r="O22" s="127"/>
      <c r="P22" s="127"/>
      <c r="Q22" s="127"/>
      <c r="R22" s="127"/>
      <c r="S22" s="127"/>
      <c r="T22" s="127"/>
      <c r="U22" s="127"/>
      <c r="V22" s="127"/>
      <c r="W22" s="127"/>
      <c r="X22" s="127"/>
      <c r="Y22" s="127"/>
    </row>
    <row r="23" spans="1:25" ht="21" customHeight="1">
      <c r="A23" s="227" t="s">
        <v>106</v>
      </c>
      <c r="B23" s="135"/>
      <c r="C23" s="230"/>
      <c r="D23" s="231"/>
      <c r="E23" s="231"/>
      <c r="F23" s="231">
        <v>7</v>
      </c>
      <c r="G23" s="231"/>
      <c r="H23" s="231">
        <v>11</v>
      </c>
      <c r="I23" s="231"/>
      <c r="J23" s="231">
        <v>1</v>
      </c>
      <c r="K23" s="232">
        <v>19</v>
      </c>
      <c r="L23" s="127"/>
      <c r="M23" s="228" t="s">
        <v>125</v>
      </c>
      <c r="N23" s="229">
        <v>27</v>
      </c>
      <c r="O23" s="127"/>
      <c r="P23" s="127"/>
      <c r="Q23" s="127"/>
      <c r="R23" s="127"/>
      <c r="S23" s="127"/>
      <c r="T23" s="127"/>
      <c r="U23" s="127"/>
      <c r="V23" s="127"/>
      <c r="W23" s="127"/>
      <c r="X23" s="127"/>
      <c r="Y23" s="127"/>
    </row>
    <row r="24" spans="1:25" ht="21" customHeight="1">
      <c r="A24" s="227" t="s">
        <v>107</v>
      </c>
      <c r="B24" s="135"/>
      <c r="C24" s="230"/>
      <c r="D24" s="231">
        <v>1</v>
      </c>
      <c r="E24" s="231"/>
      <c r="F24" s="231">
        <v>2</v>
      </c>
      <c r="G24" s="231"/>
      <c r="H24" s="231">
        <v>8</v>
      </c>
      <c r="I24" s="231"/>
      <c r="J24" s="231">
        <v>5</v>
      </c>
      <c r="K24" s="232">
        <v>16</v>
      </c>
      <c r="L24" s="127"/>
      <c r="M24" s="228" t="s">
        <v>106</v>
      </c>
      <c r="N24" s="229">
        <v>19</v>
      </c>
      <c r="O24" s="127"/>
      <c r="P24" s="127"/>
      <c r="Q24" s="127"/>
      <c r="R24" s="127"/>
      <c r="S24" s="127"/>
      <c r="T24" s="127"/>
      <c r="U24" s="127"/>
      <c r="V24" s="127"/>
      <c r="W24" s="127"/>
      <c r="X24" s="127"/>
      <c r="Y24" s="127"/>
    </row>
    <row r="25" spans="1:25" ht="21" customHeight="1">
      <c r="A25" s="227" t="s">
        <v>109</v>
      </c>
      <c r="B25" s="135"/>
      <c r="C25" s="230"/>
      <c r="D25" s="231">
        <v>4</v>
      </c>
      <c r="E25" s="231"/>
      <c r="F25" s="231">
        <v>10</v>
      </c>
      <c r="G25" s="231"/>
      <c r="H25" s="231">
        <v>10</v>
      </c>
      <c r="I25" s="231"/>
      <c r="J25" s="231">
        <v>11</v>
      </c>
      <c r="K25" s="232">
        <v>35</v>
      </c>
      <c r="L25" s="127"/>
      <c r="M25" s="228" t="s">
        <v>107</v>
      </c>
      <c r="N25" s="229">
        <v>16</v>
      </c>
      <c r="O25" s="127"/>
      <c r="P25" s="127"/>
      <c r="Q25" s="127"/>
      <c r="R25" s="127"/>
      <c r="S25" s="127"/>
      <c r="T25" s="127"/>
      <c r="U25" s="127"/>
      <c r="V25" s="127"/>
      <c r="W25" s="127"/>
      <c r="X25" s="127"/>
      <c r="Y25" s="127"/>
    </row>
    <row r="26" spans="1:25" ht="21" customHeight="1">
      <c r="A26" s="227" t="s">
        <v>110</v>
      </c>
      <c r="B26" s="135"/>
      <c r="C26" s="230"/>
      <c r="D26" s="231">
        <v>9</v>
      </c>
      <c r="E26" s="231"/>
      <c r="F26" s="231">
        <v>36</v>
      </c>
      <c r="G26" s="231"/>
      <c r="H26" s="231">
        <v>19</v>
      </c>
      <c r="I26" s="231"/>
      <c r="J26" s="231">
        <v>8</v>
      </c>
      <c r="K26" s="232">
        <v>72</v>
      </c>
      <c r="L26" s="127"/>
      <c r="M26" s="228" t="s">
        <v>119</v>
      </c>
      <c r="N26" s="229">
        <v>16</v>
      </c>
      <c r="O26" s="127"/>
      <c r="P26" s="127"/>
      <c r="Q26" s="127"/>
      <c r="R26" s="127"/>
      <c r="S26" s="127"/>
      <c r="T26" s="127"/>
      <c r="U26" s="127"/>
      <c r="V26" s="127"/>
      <c r="W26" s="127"/>
      <c r="X26" s="127"/>
      <c r="Y26" s="127"/>
    </row>
    <row r="27" spans="1:25" ht="21" customHeight="1">
      <c r="A27" s="227" t="s">
        <v>111</v>
      </c>
      <c r="B27" s="135"/>
      <c r="C27" s="230"/>
      <c r="D27" s="231"/>
      <c r="E27" s="231"/>
      <c r="F27" s="231">
        <v>1</v>
      </c>
      <c r="G27" s="231"/>
      <c r="H27" s="231">
        <v>2</v>
      </c>
      <c r="I27" s="231"/>
      <c r="J27" s="231"/>
      <c r="K27" s="232">
        <v>3</v>
      </c>
      <c r="L27" s="127"/>
      <c r="M27" s="228" t="s">
        <v>118</v>
      </c>
      <c r="N27" s="229">
        <v>13</v>
      </c>
      <c r="O27" s="127"/>
      <c r="P27" s="127"/>
      <c r="Q27" s="127"/>
      <c r="R27" s="127"/>
      <c r="S27" s="127"/>
      <c r="T27" s="127"/>
      <c r="U27" s="127"/>
      <c r="V27" s="127"/>
      <c r="W27" s="127"/>
      <c r="X27" s="127"/>
      <c r="Y27" s="127"/>
    </row>
    <row r="28" spans="1:25" ht="21" customHeight="1">
      <c r="A28" s="227" t="s">
        <v>112</v>
      </c>
      <c r="B28" s="135"/>
      <c r="C28" s="230"/>
      <c r="D28" s="231">
        <v>8</v>
      </c>
      <c r="E28" s="231"/>
      <c r="F28" s="231">
        <v>23</v>
      </c>
      <c r="G28" s="231"/>
      <c r="H28" s="231">
        <v>1</v>
      </c>
      <c r="I28" s="231"/>
      <c r="J28" s="231">
        <v>15</v>
      </c>
      <c r="K28" s="232">
        <v>47</v>
      </c>
      <c r="L28" s="127"/>
      <c r="M28" s="228" t="s">
        <v>117</v>
      </c>
      <c r="N28" s="229">
        <v>12</v>
      </c>
      <c r="O28" s="127"/>
      <c r="P28" s="127"/>
      <c r="Q28" s="127"/>
      <c r="R28" s="127"/>
      <c r="S28" s="127"/>
      <c r="T28" s="127"/>
      <c r="U28" s="127"/>
      <c r="V28" s="127"/>
      <c r="W28" s="127"/>
      <c r="X28" s="127"/>
      <c r="Y28" s="127"/>
    </row>
    <row r="29" spans="1:25" ht="21" customHeight="1">
      <c r="A29" s="227" t="s">
        <v>113</v>
      </c>
      <c r="B29" s="135"/>
      <c r="C29" s="230"/>
      <c r="D29" s="231">
        <v>1</v>
      </c>
      <c r="E29" s="231"/>
      <c r="F29" s="231">
        <v>3</v>
      </c>
      <c r="G29" s="231"/>
      <c r="H29" s="231">
        <v>4</v>
      </c>
      <c r="I29" s="231"/>
      <c r="J29" s="231">
        <v>2</v>
      </c>
      <c r="K29" s="232">
        <v>10</v>
      </c>
      <c r="L29" s="127"/>
      <c r="M29" s="228" t="s">
        <v>103</v>
      </c>
      <c r="N29" s="229">
        <v>11</v>
      </c>
      <c r="O29" s="127"/>
      <c r="P29" s="127"/>
      <c r="Q29" s="127"/>
      <c r="R29" s="127"/>
      <c r="S29" s="127"/>
      <c r="T29" s="127"/>
      <c r="U29" s="127"/>
      <c r="V29" s="127"/>
      <c r="W29" s="127"/>
      <c r="X29" s="127"/>
      <c r="Y29" s="127"/>
    </row>
    <row r="30" spans="1:25" ht="21" customHeight="1">
      <c r="A30" s="227" t="s">
        <v>114</v>
      </c>
      <c r="B30" s="135"/>
      <c r="C30" s="230"/>
      <c r="D30" s="231">
        <v>7</v>
      </c>
      <c r="E30" s="231"/>
      <c r="F30" s="231">
        <v>9</v>
      </c>
      <c r="G30" s="231"/>
      <c r="H30" s="231">
        <v>16</v>
      </c>
      <c r="I30" s="231"/>
      <c r="J30" s="231">
        <v>4</v>
      </c>
      <c r="K30" s="232">
        <v>36</v>
      </c>
      <c r="L30" s="127"/>
      <c r="M30" s="228" t="s">
        <v>113</v>
      </c>
      <c r="N30" s="229">
        <v>10</v>
      </c>
      <c r="O30" s="127"/>
      <c r="P30" s="127"/>
      <c r="Q30" s="127"/>
      <c r="R30" s="127"/>
      <c r="S30" s="127"/>
      <c r="T30" s="127"/>
      <c r="U30" s="127"/>
      <c r="V30" s="127"/>
      <c r="W30" s="127"/>
      <c r="X30" s="127"/>
      <c r="Y30" s="127"/>
    </row>
    <row r="31" spans="1:25" ht="21" customHeight="1">
      <c r="A31" s="227" t="s">
        <v>115</v>
      </c>
      <c r="B31" s="135"/>
      <c r="C31" s="230"/>
      <c r="D31" s="231"/>
      <c r="E31" s="231"/>
      <c r="F31" s="231"/>
      <c r="G31" s="231"/>
      <c r="H31" s="231">
        <v>5</v>
      </c>
      <c r="I31" s="231"/>
      <c r="J31" s="231">
        <v>2</v>
      </c>
      <c r="K31" s="232">
        <v>7</v>
      </c>
      <c r="L31" s="127"/>
      <c r="M31" s="228" t="s">
        <v>122</v>
      </c>
      <c r="N31" s="229">
        <v>10</v>
      </c>
      <c r="O31" s="127"/>
      <c r="P31" s="127"/>
      <c r="Q31" s="127"/>
      <c r="R31" s="127"/>
      <c r="S31" s="127"/>
      <c r="T31" s="127"/>
      <c r="U31" s="127"/>
      <c r="V31" s="127"/>
      <c r="W31" s="127"/>
      <c r="X31" s="127"/>
      <c r="Y31" s="127"/>
    </row>
    <row r="32" spans="1:25" ht="21" customHeight="1">
      <c r="A32" s="227" t="s">
        <v>116</v>
      </c>
      <c r="B32" s="135"/>
      <c r="C32" s="230"/>
      <c r="D32" s="231">
        <v>1</v>
      </c>
      <c r="E32" s="231"/>
      <c r="F32" s="231">
        <v>1</v>
      </c>
      <c r="G32" s="231"/>
      <c r="H32" s="231">
        <v>1</v>
      </c>
      <c r="I32" s="231"/>
      <c r="J32" s="231">
        <v>1</v>
      </c>
      <c r="K32" s="232">
        <v>4</v>
      </c>
      <c r="L32" s="127"/>
      <c r="M32" s="228" t="s">
        <v>100</v>
      </c>
      <c r="N32" s="229">
        <v>8</v>
      </c>
      <c r="O32" s="127"/>
      <c r="P32" s="127"/>
      <c r="Q32" s="127"/>
      <c r="R32" s="127"/>
      <c r="S32" s="127"/>
      <c r="T32" s="127"/>
      <c r="U32" s="127"/>
      <c r="V32" s="127"/>
      <c r="W32" s="127"/>
      <c r="X32" s="127"/>
      <c r="Y32" s="127"/>
    </row>
    <row r="33" spans="1:25" ht="21" customHeight="1">
      <c r="A33" s="227" t="s">
        <v>117</v>
      </c>
      <c r="B33" s="135"/>
      <c r="C33" s="230"/>
      <c r="D33" s="231"/>
      <c r="E33" s="231"/>
      <c r="F33" s="231">
        <v>1</v>
      </c>
      <c r="G33" s="231"/>
      <c r="H33" s="231">
        <v>7</v>
      </c>
      <c r="I33" s="231"/>
      <c r="J33" s="231">
        <v>4</v>
      </c>
      <c r="K33" s="232">
        <v>12</v>
      </c>
      <c r="L33" s="127"/>
      <c r="M33" s="228" t="s">
        <v>120</v>
      </c>
      <c r="N33" s="229">
        <v>8</v>
      </c>
      <c r="O33" s="127"/>
      <c r="P33" s="127"/>
      <c r="Q33" s="127"/>
      <c r="R33" s="127"/>
      <c r="S33" s="127"/>
      <c r="T33" s="127"/>
      <c r="U33" s="127"/>
      <c r="V33" s="127"/>
      <c r="W33" s="127"/>
      <c r="X33" s="127"/>
      <c r="Y33" s="127"/>
    </row>
    <row r="34" spans="1:25" ht="21" customHeight="1">
      <c r="A34" s="227" t="s">
        <v>118</v>
      </c>
      <c r="B34" s="135"/>
      <c r="C34" s="230"/>
      <c r="D34" s="231"/>
      <c r="E34" s="231"/>
      <c r="F34" s="231">
        <v>3</v>
      </c>
      <c r="G34" s="231"/>
      <c r="H34" s="231">
        <v>6</v>
      </c>
      <c r="I34" s="231"/>
      <c r="J34" s="231">
        <v>4</v>
      </c>
      <c r="K34" s="232">
        <v>13</v>
      </c>
      <c r="L34" s="127"/>
      <c r="M34" s="228" t="s">
        <v>99</v>
      </c>
      <c r="N34" s="229">
        <v>7</v>
      </c>
      <c r="O34" s="127"/>
      <c r="P34" s="127"/>
      <c r="Q34" s="127"/>
      <c r="R34" s="127"/>
      <c r="S34" s="127"/>
      <c r="T34" s="127"/>
      <c r="U34" s="127"/>
      <c r="V34" s="127"/>
      <c r="W34" s="127"/>
      <c r="X34" s="127"/>
      <c r="Y34" s="127"/>
    </row>
    <row r="35" spans="1:25" ht="21" customHeight="1">
      <c r="A35" s="227" t="s">
        <v>119</v>
      </c>
      <c r="B35" s="135"/>
      <c r="C35" s="230"/>
      <c r="D35" s="231"/>
      <c r="E35" s="231"/>
      <c r="F35" s="231">
        <v>14</v>
      </c>
      <c r="G35" s="231"/>
      <c r="H35" s="231"/>
      <c r="I35" s="231"/>
      <c r="J35" s="231">
        <v>2</v>
      </c>
      <c r="K35" s="232">
        <v>16</v>
      </c>
      <c r="L35" s="127"/>
      <c r="M35" s="228" t="s">
        <v>115</v>
      </c>
      <c r="N35" s="229">
        <v>7</v>
      </c>
      <c r="O35" s="127"/>
      <c r="P35" s="127"/>
      <c r="Q35" s="127"/>
      <c r="R35" s="127"/>
      <c r="S35" s="127"/>
      <c r="T35" s="127"/>
      <c r="U35" s="127"/>
      <c r="V35" s="127"/>
      <c r="W35" s="127"/>
      <c r="X35" s="127"/>
      <c r="Y35" s="127"/>
    </row>
    <row r="36" spans="1:25" ht="21" customHeight="1">
      <c r="A36" s="227" t="s">
        <v>120</v>
      </c>
      <c r="B36" s="135"/>
      <c r="C36" s="230"/>
      <c r="D36" s="231">
        <v>1</v>
      </c>
      <c r="E36" s="231"/>
      <c r="F36" s="231">
        <v>2</v>
      </c>
      <c r="G36" s="231"/>
      <c r="H36" s="231">
        <v>5</v>
      </c>
      <c r="I36" s="231"/>
      <c r="J36" s="231"/>
      <c r="K36" s="232">
        <v>8</v>
      </c>
      <c r="L36" s="127"/>
      <c r="M36" s="228" t="s">
        <v>94</v>
      </c>
      <c r="N36" s="229">
        <v>5</v>
      </c>
      <c r="O36" s="127"/>
      <c r="P36" s="127"/>
      <c r="Q36" s="127"/>
      <c r="R36" s="127"/>
      <c r="S36" s="127"/>
      <c r="T36" s="127"/>
      <c r="U36" s="127"/>
      <c r="V36" s="127"/>
      <c r="W36" s="127"/>
      <c r="X36" s="127"/>
      <c r="Y36" s="127"/>
    </row>
    <row r="37" spans="1:25" ht="21" customHeight="1">
      <c r="A37" s="227" t="s">
        <v>121</v>
      </c>
      <c r="B37" s="135"/>
      <c r="C37" s="230"/>
      <c r="D37" s="231">
        <v>5</v>
      </c>
      <c r="E37" s="231"/>
      <c r="F37" s="231">
        <v>13</v>
      </c>
      <c r="G37" s="231"/>
      <c r="H37" s="231">
        <v>24</v>
      </c>
      <c r="I37" s="231"/>
      <c r="J37" s="231">
        <v>20</v>
      </c>
      <c r="K37" s="232">
        <v>62</v>
      </c>
      <c r="L37" s="127"/>
      <c r="M37" s="228" t="s">
        <v>116</v>
      </c>
      <c r="N37" s="229">
        <v>4</v>
      </c>
      <c r="O37" s="127"/>
      <c r="P37" s="127"/>
      <c r="Q37" s="127"/>
      <c r="R37" s="127"/>
      <c r="S37" s="127"/>
      <c r="T37" s="127"/>
      <c r="U37" s="127"/>
      <c r="V37" s="127"/>
      <c r="W37" s="127"/>
      <c r="X37" s="127"/>
      <c r="Y37" s="127"/>
    </row>
    <row r="38" spans="1:25" ht="21" customHeight="1">
      <c r="A38" s="227" t="s">
        <v>122</v>
      </c>
      <c r="B38" s="135"/>
      <c r="C38" s="230"/>
      <c r="D38" s="231"/>
      <c r="E38" s="231"/>
      <c r="F38" s="231">
        <v>2</v>
      </c>
      <c r="G38" s="231"/>
      <c r="H38" s="231">
        <v>6</v>
      </c>
      <c r="I38" s="231"/>
      <c r="J38" s="231">
        <v>2</v>
      </c>
      <c r="K38" s="232">
        <v>10</v>
      </c>
      <c r="L38" s="127"/>
      <c r="M38" s="228" t="s">
        <v>97</v>
      </c>
      <c r="N38" s="229">
        <v>3</v>
      </c>
      <c r="O38" s="127"/>
      <c r="P38" s="127"/>
      <c r="Q38" s="127"/>
      <c r="R38" s="127"/>
      <c r="S38" s="127"/>
      <c r="T38" s="127"/>
      <c r="U38" s="127"/>
      <c r="V38" s="127"/>
      <c r="W38" s="127"/>
      <c r="X38" s="127"/>
      <c r="Y38" s="127"/>
    </row>
    <row r="39" spans="1:25" ht="21" customHeight="1">
      <c r="A39" s="227" t="s">
        <v>123</v>
      </c>
      <c r="B39" s="135"/>
      <c r="C39" s="230"/>
      <c r="D39" s="231">
        <v>20</v>
      </c>
      <c r="E39" s="231"/>
      <c r="F39" s="231">
        <v>16</v>
      </c>
      <c r="G39" s="231"/>
      <c r="H39" s="231">
        <v>17</v>
      </c>
      <c r="I39" s="231"/>
      <c r="J39" s="231">
        <v>12</v>
      </c>
      <c r="K39" s="232">
        <v>65</v>
      </c>
      <c r="L39" s="127"/>
      <c r="M39" s="228" t="s">
        <v>111</v>
      </c>
      <c r="N39" s="229">
        <v>3</v>
      </c>
      <c r="O39" s="127"/>
      <c r="P39" s="127"/>
      <c r="Q39" s="127"/>
      <c r="R39" s="127"/>
      <c r="S39" s="127"/>
      <c r="T39" s="127"/>
      <c r="U39" s="127"/>
      <c r="V39" s="127"/>
      <c r="W39" s="127"/>
      <c r="X39" s="127"/>
      <c r="Y39" s="127"/>
    </row>
    <row r="40" spans="1:25" ht="21" customHeight="1">
      <c r="A40" s="227" t="s">
        <v>124</v>
      </c>
      <c r="B40" s="135"/>
      <c r="C40" s="230"/>
      <c r="D40" s="231"/>
      <c r="E40" s="231"/>
      <c r="F40" s="231">
        <v>2</v>
      </c>
      <c r="G40" s="231"/>
      <c r="H40" s="231"/>
      <c r="I40" s="231"/>
      <c r="J40" s="231"/>
      <c r="K40" s="232">
        <v>2</v>
      </c>
      <c r="L40" s="127"/>
      <c r="M40" s="228" t="s">
        <v>95</v>
      </c>
      <c r="N40" s="229">
        <v>2</v>
      </c>
      <c r="O40" s="127"/>
      <c r="P40" s="127"/>
      <c r="Q40" s="127"/>
      <c r="R40" s="127"/>
      <c r="S40" s="127"/>
      <c r="T40" s="127"/>
      <c r="U40" s="127"/>
      <c r="V40" s="127"/>
      <c r="W40" s="127"/>
      <c r="X40" s="127"/>
      <c r="Y40" s="127"/>
    </row>
    <row r="41" spans="1:25" ht="21" customHeight="1">
      <c r="A41" s="227" t="s">
        <v>125</v>
      </c>
      <c r="B41" s="135"/>
      <c r="C41" s="230"/>
      <c r="D41" s="231">
        <v>14</v>
      </c>
      <c r="E41" s="231"/>
      <c r="F41" s="231">
        <v>9</v>
      </c>
      <c r="G41" s="231"/>
      <c r="H41" s="231">
        <v>3</v>
      </c>
      <c r="I41" s="231"/>
      <c r="J41" s="231">
        <v>1</v>
      </c>
      <c r="K41" s="232">
        <v>27</v>
      </c>
      <c r="L41" s="127"/>
      <c r="M41" s="228" t="s">
        <v>124</v>
      </c>
      <c r="N41" s="229">
        <v>2</v>
      </c>
      <c r="O41" s="127"/>
      <c r="P41" s="127"/>
      <c r="Q41" s="127"/>
      <c r="R41" s="127"/>
      <c r="S41" s="127"/>
      <c r="T41" s="127"/>
      <c r="U41" s="127"/>
      <c r="V41" s="127"/>
      <c r="W41" s="127"/>
      <c r="X41" s="127"/>
      <c r="Y41" s="127"/>
    </row>
    <row r="42" spans="1:25" ht="21" customHeight="1">
      <c r="A42" s="227" t="s">
        <v>495</v>
      </c>
      <c r="B42" s="135"/>
      <c r="C42" s="230"/>
      <c r="D42" s="231">
        <v>1</v>
      </c>
      <c r="E42" s="231"/>
      <c r="F42" s="231">
        <v>5</v>
      </c>
      <c r="G42" s="231"/>
      <c r="H42" s="231">
        <v>13</v>
      </c>
      <c r="I42" s="231"/>
      <c r="J42" s="231">
        <v>9</v>
      </c>
      <c r="K42" s="232">
        <v>28</v>
      </c>
      <c r="L42" s="127"/>
      <c r="M42" s="228" t="s">
        <v>96</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0</v>
      </c>
      <c r="D44" s="235">
        <v>106</v>
      </c>
      <c r="E44" s="235">
        <v>0</v>
      </c>
      <c r="F44" s="235">
        <v>422</v>
      </c>
      <c r="G44" s="235">
        <v>0</v>
      </c>
      <c r="H44" s="235">
        <v>416</v>
      </c>
      <c r="I44" s="235">
        <v>0</v>
      </c>
      <c r="J44" s="235">
        <v>213</v>
      </c>
      <c r="K44" s="236">
        <v>1157</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47972-1A24-4E21-B13D-EDDCE53484D0}">
  <sheetPr codeName="Hoja28">
    <pageSetUpPr fitToPage="1"/>
  </sheetPr>
  <dimension ref="A1:Y51"/>
  <sheetViews>
    <sheetView view="pageBreakPreview" zoomScale="70" zoomScaleNormal="100" zoomScaleSheetLayoutView="70" workbookViewId="0">
      <selection activeCell="H32" sqref="H32"/>
    </sheetView>
  </sheetViews>
  <sheetFormatPr baseColWidth="10" defaultRowHeight="13.2"/>
  <cols>
    <col min="1" max="1" width="30.6640625" customWidth="1"/>
    <col min="2" max="2" width="1.44140625" customWidth="1"/>
    <col min="3" max="3" width="6.109375" customWidth="1"/>
    <col min="4" max="4" width="5.5546875" customWidth="1"/>
    <col min="5" max="5" width="7" customWidth="1"/>
    <col min="6" max="6" width="4.664062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137</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c r="D10" s="231"/>
      <c r="E10" s="231"/>
      <c r="F10" s="231"/>
      <c r="G10" s="231">
        <v>1</v>
      </c>
      <c r="H10" s="231"/>
      <c r="I10" s="231">
        <v>2</v>
      </c>
      <c r="J10" s="231"/>
      <c r="K10" s="232">
        <v>3</v>
      </c>
      <c r="L10" s="127"/>
      <c r="M10" s="228" t="s">
        <v>102</v>
      </c>
      <c r="N10" s="229">
        <v>217</v>
      </c>
      <c r="O10" s="127"/>
      <c r="P10" s="127"/>
      <c r="Q10" s="127"/>
      <c r="R10" s="127"/>
      <c r="S10" s="127"/>
      <c r="T10" s="127"/>
      <c r="U10" s="127"/>
      <c r="V10" s="127"/>
      <c r="W10" s="127"/>
      <c r="X10" s="127"/>
      <c r="Y10" s="127"/>
    </row>
    <row r="11" spans="1:25" ht="21" customHeight="1">
      <c r="A11" s="227" t="s">
        <v>95</v>
      </c>
      <c r="B11" s="135"/>
      <c r="C11" s="230">
        <v>1</v>
      </c>
      <c r="D11" s="231"/>
      <c r="E11" s="231">
        <v>11</v>
      </c>
      <c r="F11" s="231"/>
      <c r="G11" s="231">
        <v>2</v>
      </c>
      <c r="H11" s="231"/>
      <c r="I11" s="231">
        <v>3</v>
      </c>
      <c r="J11" s="231"/>
      <c r="K11" s="232">
        <v>17</v>
      </c>
      <c r="L11" s="127"/>
      <c r="M11" s="228" t="s">
        <v>101</v>
      </c>
      <c r="N11" s="229">
        <v>173</v>
      </c>
      <c r="O11" s="127"/>
      <c r="P11" s="127"/>
      <c r="Q11" s="127"/>
      <c r="R11" s="127"/>
      <c r="S11" s="127"/>
      <c r="T11" s="127"/>
      <c r="U11" s="127"/>
      <c r="V11" s="127"/>
      <c r="W11" s="127"/>
      <c r="X11" s="127"/>
      <c r="Y11" s="127"/>
    </row>
    <row r="12" spans="1:25" ht="21" customHeight="1">
      <c r="A12" s="227" t="s">
        <v>96</v>
      </c>
      <c r="B12" s="135"/>
      <c r="C12" s="230"/>
      <c r="D12" s="231"/>
      <c r="E12" s="231"/>
      <c r="F12" s="231"/>
      <c r="G12" s="231">
        <v>1</v>
      </c>
      <c r="H12" s="231"/>
      <c r="I12" s="231">
        <v>2</v>
      </c>
      <c r="J12" s="231"/>
      <c r="K12" s="232">
        <v>3</v>
      </c>
      <c r="L12" s="127"/>
      <c r="M12" s="228" t="s">
        <v>109</v>
      </c>
      <c r="N12" s="229">
        <v>172</v>
      </c>
      <c r="O12" s="127"/>
      <c r="P12" s="127"/>
      <c r="Q12" s="127"/>
      <c r="R12" s="127"/>
      <c r="S12" s="127"/>
      <c r="T12" s="127"/>
      <c r="U12" s="127"/>
      <c r="V12" s="127"/>
      <c r="W12" s="127"/>
      <c r="X12" s="127"/>
      <c r="Y12" s="127"/>
    </row>
    <row r="13" spans="1:25" ht="21" customHeight="1">
      <c r="A13" s="227" t="s">
        <v>97</v>
      </c>
      <c r="B13" s="135"/>
      <c r="C13" s="230"/>
      <c r="D13" s="231"/>
      <c r="E13" s="231"/>
      <c r="F13" s="231"/>
      <c r="G13" s="231"/>
      <c r="H13" s="231"/>
      <c r="I13" s="231">
        <v>1</v>
      </c>
      <c r="J13" s="231"/>
      <c r="K13" s="232">
        <v>1</v>
      </c>
      <c r="L13" s="127"/>
      <c r="M13" s="228" t="s">
        <v>121</v>
      </c>
      <c r="N13" s="229">
        <v>75</v>
      </c>
      <c r="O13" s="127"/>
      <c r="P13" s="127"/>
      <c r="Q13" s="127"/>
      <c r="R13" s="127"/>
      <c r="S13" s="127"/>
      <c r="T13" s="127"/>
      <c r="U13" s="127"/>
      <c r="V13" s="127"/>
      <c r="W13" s="127"/>
      <c r="X13" s="127"/>
      <c r="Y13" s="127"/>
    </row>
    <row r="14" spans="1:25" ht="21" customHeight="1">
      <c r="A14" s="227" t="s">
        <v>100</v>
      </c>
      <c r="B14" s="135"/>
      <c r="C14" s="230">
        <v>6</v>
      </c>
      <c r="D14" s="231"/>
      <c r="E14" s="231">
        <v>3</v>
      </c>
      <c r="F14" s="231"/>
      <c r="G14" s="231">
        <v>4</v>
      </c>
      <c r="H14" s="231"/>
      <c r="I14" s="231">
        <v>2</v>
      </c>
      <c r="J14" s="231"/>
      <c r="K14" s="232">
        <v>15</v>
      </c>
      <c r="L14" s="127"/>
      <c r="M14" s="228" t="s">
        <v>105</v>
      </c>
      <c r="N14" s="229">
        <v>73</v>
      </c>
      <c r="O14" s="127"/>
      <c r="P14" s="127"/>
      <c r="Q14" s="127"/>
      <c r="R14" s="127"/>
      <c r="S14" s="127"/>
      <c r="T14" s="127"/>
      <c r="U14" s="127"/>
      <c r="V14" s="127"/>
      <c r="W14" s="127"/>
      <c r="X14" s="127"/>
      <c r="Y14" s="127"/>
    </row>
    <row r="15" spans="1:25" ht="21" customHeight="1">
      <c r="A15" s="227" t="s">
        <v>101</v>
      </c>
      <c r="B15" s="135"/>
      <c r="C15" s="230">
        <v>3</v>
      </c>
      <c r="D15" s="231"/>
      <c r="E15" s="231">
        <v>14</v>
      </c>
      <c r="F15" s="231"/>
      <c r="G15" s="231">
        <v>73</v>
      </c>
      <c r="H15" s="231"/>
      <c r="I15" s="231">
        <v>83</v>
      </c>
      <c r="J15" s="231"/>
      <c r="K15" s="232">
        <v>173</v>
      </c>
      <c r="L15" s="127"/>
      <c r="M15" s="228" t="s">
        <v>107</v>
      </c>
      <c r="N15" s="229">
        <v>71</v>
      </c>
      <c r="O15" s="127"/>
      <c r="P15" s="127"/>
      <c r="Q15" s="127"/>
      <c r="R15" s="127"/>
      <c r="S15" s="127"/>
      <c r="T15" s="127"/>
      <c r="U15" s="127"/>
      <c r="V15" s="127"/>
      <c r="W15" s="127"/>
      <c r="X15" s="127"/>
      <c r="Y15" s="127"/>
    </row>
    <row r="16" spans="1:25" ht="21" customHeight="1">
      <c r="A16" s="227" t="s">
        <v>102</v>
      </c>
      <c r="B16" s="135"/>
      <c r="C16" s="230">
        <v>6</v>
      </c>
      <c r="D16" s="231"/>
      <c r="E16" s="231">
        <v>160</v>
      </c>
      <c r="F16" s="231"/>
      <c r="G16" s="231">
        <v>23</v>
      </c>
      <c r="H16" s="231"/>
      <c r="I16" s="231">
        <v>28</v>
      </c>
      <c r="J16" s="231"/>
      <c r="K16" s="232">
        <v>217</v>
      </c>
      <c r="L16" s="127"/>
      <c r="M16" s="228" t="s">
        <v>125</v>
      </c>
      <c r="N16" s="229">
        <v>56</v>
      </c>
      <c r="O16" s="127"/>
      <c r="P16" s="127"/>
      <c r="Q16" s="127"/>
      <c r="R16" s="127"/>
      <c r="S16" s="127"/>
      <c r="T16" s="127"/>
      <c r="U16" s="127"/>
      <c r="V16" s="127"/>
      <c r="W16" s="127"/>
      <c r="X16" s="127"/>
      <c r="Y16" s="127"/>
    </row>
    <row r="17" spans="1:25" ht="21" customHeight="1">
      <c r="A17" s="227" t="s">
        <v>98</v>
      </c>
      <c r="B17" s="135"/>
      <c r="C17" s="230">
        <v>2</v>
      </c>
      <c r="D17" s="231"/>
      <c r="E17" s="231">
        <v>2</v>
      </c>
      <c r="F17" s="231"/>
      <c r="G17" s="231">
        <v>4</v>
      </c>
      <c r="H17" s="231"/>
      <c r="I17" s="231">
        <v>9</v>
      </c>
      <c r="J17" s="231"/>
      <c r="K17" s="232">
        <v>17</v>
      </c>
      <c r="L17" s="127"/>
      <c r="M17" s="228" t="s">
        <v>108</v>
      </c>
      <c r="N17" s="229">
        <v>55</v>
      </c>
      <c r="O17" s="127"/>
      <c r="P17" s="127"/>
      <c r="Q17" s="127"/>
      <c r="R17" s="127"/>
      <c r="S17" s="127"/>
      <c r="T17" s="127"/>
      <c r="U17" s="127"/>
      <c r="V17" s="127"/>
      <c r="W17" s="127"/>
      <c r="X17" s="127"/>
      <c r="Y17" s="127"/>
    </row>
    <row r="18" spans="1:25" ht="21" customHeight="1">
      <c r="A18" s="227" t="s">
        <v>99</v>
      </c>
      <c r="B18" s="135"/>
      <c r="C18" s="230"/>
      <c r="D18" s="231"/>
      <c r="E18" s="231">
        <v>3</v>
      </c>
      <c r="F18" s="231"/>
      <c r="G18" s="231"/>
      <c r="H18" s="231"/>
      <c r="I18" s="231">
        <v>5</v>
      </c>
      <c r="J18" s="231"/>
      <c r="K18" s="232">
        <v>8</v>
      </c>
      <c r="L18" s="127"/>
      <c r="M18" s="228" t="s">
        <v>123</v>
      </c>
      <c r="N18" s="229">
        <v>46</v>
      </c>
      <c r="O18" s="127"/>
      <c r="P18" s="127"/>
      <c r="Q18" s="127"/>
      <c r="R18" s="127"/>
      <c r="S18" s="127"/>
      <c r="T18" s="127"/>
      <c r="U18" s="127"/>
      <c r="V18" s="127"/>
      <c r="W18" s="127"/>
      <c r="X18" s="127"/>
      <c r="Y18" s="127"/>
    </row>
    <row r="19" spans="1:25" ht="21" customHeight="1">
      <c r="A19" s="227" t="s">
        <v>103</v>
      </c>
      <c r="B19" s="135"/>
      <c r="C19" s="230"/>
      <c r="D19" s="231"/>
      <c r="E19" s="231">
        <v>9</v>
      </c>
      <c r="F19" s="231"/>
      <c r="G19" s="231">
        <v>9</v>
      </c>
      <c r="H19" s="231"/>
      <c r="I19" s="231">
        <v>8</v>
      </c>
      <c r="J19" s="231"/>
      <c r="K19" s="232">
        <v>26</v>
      </c>
      <c r="L19" s="127"/>
      <c r="M19" s="228" t="s">
        <v>104</v>
      </c>
      <c r="N19" s="229">
        <v>42</v>
      </c>
      <c r="O19" s="127"/>
      <c r="P19" s="127"/>
      <c r="Q19" s="127"/>
      <c r="R19" s="127"/>
      <c r="S19" s="127"/>
      <c r="T19" s="127"/>
      <c r="U19" s="127"/>
      <c r="V19" s="127"/>
      <c r="W19" s="127"/>
      <c r="X19" s="127"/>
      <c r="Y19" s="127"/>
    </row>
    <row r="20" spans="1:25" ht="21" customHeight="1">
      <c r="A20" s="227" t="s">
        <v>108</v>
      </c>
      <c r="B20" s="135"/>
      <c r="C20" s="230">
        <v>6</v>
      </c>
      <c r="D20" s="231"/>
      <c r="E20" s="231">
        <v>39</v>
      </c>
      <c r="F20" s="231"/>
      <c r="G20" s="231">
        <v>1</v>
      </c>
      <c r="H20" s="231"/>
      <c r="I20" s="231">
        <v>9</v>
      </c>
      <c r="J20" s="231"/>
      <c r="K20" s="232">
        <v>55</v>
      </c>
      <c r="L20" s="127"/>
      <c r="M20" s="228" t="s">
        <v>495</v>
      </c>
      <c r="N20" s="229">
        <v>33</v>
      </c>
      <c r="O20" s="127"/>
      <c r="P20" s="127"/>
      <c r="Q20" s="127"/>
      <c r="R20" s="127"/>
      <c r="S20" s="127"/>
      <c r="T20" s="127"/>
      <c r="U20" s="127"/>
      <c r="V20" s="127"/>
      <c r="W20" s="127"/>
      <c r="X20" s="127"/>
      <c r="Y20" s="127"/>
    </row>
    <row r="21" spans="1:25" ht="21" customHeight="1">
      <c r="A21" s="227" t="s">
        <v>104</v>
      </c>
      <c r="B21" s="135"/>
      <c r="C21" s="230">
        <v>5</v>
      </c>
      <c r="D21" s="231"/>
      <c r="E21" s="231">
        <v>22</v>
      </c>
      <c r="F21" s="231"/>
      <c r="G21" s="231">
        <v>2</v>
      </c>
      <c r="H21" s="231"/>
      <c r="I21" s="231">
        <v>13</v>
      </c>
      <c r="J21" s="231"/>
      <c r="K21" s="232">
        <v>42</v>
      </c>
      <c r="L21" s="127"/>
      <c r="M21" s="228" t="s">
        <v>118</v>
      </c>
      <c r="N21" s="229">
        <v>30</v>
      </c>
      <c r="O21" s="127"/>
      <c r="P21" s="127"/>
      <c r="Q21" s="127"/>
      <c r="R21" s="127"/>
      <c r="S21" s="127"/>
      <c r="T21" s="127"/>
      <c r="U21" s="127"/>
      <c r="V21" s="127"/>
      <c r="W21" s="127"/>
      <c r="X21" s="127"/>
      <c r="Y21" s="127"/>
    </row>
    <row r="22" spans="1:25" ht="21" customHeight="1">
      <c r="A22" s="227" t="s">
        <v>105</v>
      </c>
      <c r="B22" s="135"/>
      <c r="C22" s="230">
        <v>3</v>
      </c>
      <c r="D22" s="231"/>
      <c r="E22" s="231">
        <v>17</v>
      </c>
      <c r="F22" s="231"/>
      <c r="G22" s="231">
        <v>15</v>
      </c>
      <c r="H22" s="231"/>
      <c r="I22" s="231">
        <v>38</v>
      </c>
      <c r="J22" s="231"/>
      <c r="K22" s="232">
        <v>73</v>
      </c>
      <c r="L22" s="127"/>
      <c r="M22" s="228" t="s">
        <v>110</v>
      </c>
      <c r="N22" s="229">
        <v>28</v>
      </c>
      <c r="O22" s="127"/>
      <c r="P22" s="127"/>
      <c r="Q22" s="127"/>
      <c r="R22" s="127"/>
      <c r="S22" s="127"/>
      <c r="T22" s="127"/>
      <c r="U22" s="127"/>
      <c r="V22" s="127"/>
      <c r="W22" s="127"/>
      <c r="X22" s="127"/>
      <c r="Y22" s="127"/>
    </row>
    <row r="23" spans="1:25" ht="21" customHeight="1">
      <c r="A23" s="227" t="s">
        <v>106</v>
      </c>
      <c r="B23" s="135"/>
      <c r="C23" s="230">
        <v>1</v>
      </c>
      <c r="D23" s="231"/>
      <c r="E23" s="231">
        <v>3</v>
      </c>
      <c r="F23" s="231"/>
      <c r="G23" s="231"/>
      <c r="H23" s="231"/>
      <c r="I23" s="231">
        <v>1</v>
      </c>
      <c r="J23" s="231"/>
      <c r="K23" s="232">
        <v>5</v>
      </c>
      <c r="L23" s="127"/>
      <c r="M23" s="228" t="s">
        <v>103</v>
      </c>
      <c r="N23" s="229">
        <v>26</v>
      </c>
      <c r="O23" s="127"/>
      <c r="P23" s="127"/>
      <c r="Q23" s="127"/>
      <c r="R23" s="127"/>
      <c r="S23" s="127"/>
      <c r="T23" s="127"/>
      <c r="U23" s="127"/>
      <c r="V23" s="127"/>
      <c r="W23" s="127"/>
      <c r="X23" s="127"/>
      <c r="Y23" s="127"/>
    </row>
    <row r="24" spans="1:25" ht="21" customHeight="1">
      <c r="A24" s="227" t="s">
        <v>107</v>
      </c>
      <c r="B24" s="135"/>
      <c r="C24" s="230">
        <v>2</v>
      </c>
      <c r="D24" s="231"/>
      <c r="E24" s="231">
        <v>8</v>
      </c>
      <c r="F24" s="231"/>
      <c r="G24" s="231">
        <v>15</v>
      </c>
      <c r="H24" s="231"/>
      <c r="I24" s="231">
        <v>46</v>
      </c>
      <c r="J24" s="231"/>
      <c r="K24" s="232">
        <v>71</v>
      </c>
      <c r="L24" s="127"/>
      <c r="M24" s="228" t="s">
        <v>95</v>
      </c>
      <c r="N24" s="229">
        <v>17</v>
      </c>
      <c r="O24" s="127"/>
      <c r="P24" s="127"/>
      <c r="Q24" s="127"/>
      <c r="R24" s="127"/>
      <c r="S24" s="127"/>
      <c r="T24" s="127"/>
      <c r="U24" s="127"/>
      <c r="V24" s="127"/>
      <c r="W24" s="127"/>
      <c r="X24" s="127"/>
      <c r="Y24" s="127"/>
    </row>
    <row r="25" spans="1:25" ht="21" customHeight="1">
      <c r="A25" s="227" t="s">
        <v>109</v>
      </c>
      <c r="B25" s="135"/>
      <c r="C25" s="230">
        <v>3</v>
      </c>
      <c r="D25" s="231"/>
      <c r="E25" s="231">
        <v>35</v>
      </c>
      <c r="F25" s="231"/>
      <c r="G25" s="231">
        <v>22</v>
      </c>
      <c r="H25" s="231"/>
      <c r="I25" s="231">
        <v>112</v>
      </c>
      <c r="J25" s="231"/>
      <c r="K25" s="232">
        <v>172</v>
      </c>
      <c r="L25" s="127"/>
      <c r="M25" s="228" t="s">
        <v>98</v>
      </c>
      <c r="N25" s="229">
        <v>17</v>
      </c>
      <c r="O25" s="127"/>
      <c r="P25" s="127"/>
      <c r="Q25" s="127"/>
      <c r="R25" s="127"/>
      <c r="S25" s="127"/>
      <c r="T25" s="127"/>
      <c r="U25" s="127"/>
      <c r="V25" s="127"/>
      <c r="W25" s="127"/>
      <c r="X25" s="127"/>
      <c r="Y25" s="127"/>
    </row>
    <row r="26" spans="1:25" ht="21" customHeight="1">
      <c r="A26" s="227" t="s">
        <v>110</v>
      </c>
      <c r="B26" s="135"/>
      <c r="C26" s="230">
        <v>1</v>
      </c>
      <c r="D26" s="231"/>
      <c r="E26" s="231">
        <v>5</v>
      </c>
      <c r="F26" s="231"/>
      <c r="G26" s="231">
        <v>7</v>
      </c>
      <c r="H26" s="231"/>
      <c r="I26" s="231">
        <v>15</v>
      </c>
      <c r="J26" s="231"/>
      <c r="K26" s="232">
        <v>28</v>
      </c>
      <c r="L26" s="127"/>
      <c r="M26" s="228" t="s">
        <v>100</v>
      </c>
      <c r="N26" s="229">
        <v>15</v>
      </c>
      <c r="O26" s="127"/>
      <c r="P26" s="127"/>
      <c r="Q26" s="127"/>
      <c r="R26" s="127"/>
      <c r="S26" s="127"/>
      <c r="T26" s="127"/>
      <c r="U26" s="127"/>
      <c r="V26" s="127"/>
      <c r="W26" s="127"/>
      <c r="X26" s="127"/>
      <c r="Y26" s="127"/>
    </row>
    <row r="27" spans="1:25" ht="21" customHeight="1">
      <c r="A27" s="227" t="s">
        <v>111</v>
      </c>
      <c r="B27" s="135"/>
      <c r="C27" s="230">
        <v>1</v>
      </c>
      <c r="D27" s="231"/>
      <c r="E27" s="231">
        <v>5</v>
      </c>
      <c r="F27" s="231"/>
      <c r="G27" s="231">
        <v>4</v>
      </c>
      <c r="H27" s="231"/>
      <c r="I27" s="231">
        <v>3</v>
      </c>
      <c r="J27" s="231"/>
      <c r="K27" s="232">
        <v>13</v>
      </c>
      <c r="L27" s="127"/>
      <c r="M27" s="228" t="s">
        <v>113</v>
      </c>
      <c r="N27" s="229">
        <v>15</v>
      </c>
      <c r="O27" s="127"/>
      <c r="P27" s="127"/>
      <c r="Q27" s="127"/>
      <c r="R27" s="127"/>
      <c r="S27" s="127"/>
      <c r="T27" s="127"/>
      <c r="U27" s="127"/>
      <c r="V27" s="127"/>
      <c r="W27" s="127"/>
      <c r="X27" s="127"/>
      <c r="Y27" s="127"/>
    </row>
    <row r="28" spans="1:25" ht="21" customHeight="1">
      <c r="A28" s="227" t="s">
        <v>112</v>
      </c>
      <c r="B28" s="135"/>
      <c r="C28" s="230"/>
      <c r="D28" s="231"/>
      <c r="E28" s="231">
        <v>1</v>
      </c>
      <c r="F28" s="231"/>
      <c r="G28" s="231">
        <v>1</v>
      </c>
      <c r="H28" s="231"/>
      <c r="I28" s="231">
        <v>4</v>
      </c>
      <c r="J28" s="231"/>
      <c r="K28" s="232">
        <v>6</v>
      </c>
      <c r="L28" s="127"/>
      <c r="M28" s="228" t="s">
        <v>120</v>
      </c>
      <c r="N28" s="229">
        <v>14</v>
      </c>
      <c r="O28" s="127"/>
      <c r="P28" s="127"/>
      <c r="Q28" s="127"/>
      <c r="R28" s="127"/>
      <c r="S28" s="127"/>
      <c r="T28" s="127"/>
      <c r="U28" s="127"/>
      <c r="V28" s="127"/>
      <c r="W28" s="127"/>
      <c r="X28" s="127"/>
      <c r="Y28" s="127"/>
    </row>
    <row r="29" spans="1:25" ht="21" customHeight="1">
      <c r="A29" s="227" t="s">
        <v>113</v>
      </c>
      <c r="B29" s="135"/>
      <c r="C29" s="230">
        <v>2</v>
      </c>
      <c r="D29" s="231"/>
      <c r="E29" s="231">
        <v>7</v>
      </c>
      <c r="F29" s="231"/>
      <c r="G29" s="231">
        <v>2</v>
      </c>
      <c r="H29" s="231"/>
      <c r="I29" s="231">
        <v>4</v>
      </c>
      <c r="J29" s="231"/>
      <c r="K29" s="232">
        <v>15</v>
      </c>
      <c r="L29" s="127"/>
      <c r="M29" s="228" t="s">
        <v>111</v>
      </c>
      <c r="N29" s="229">
        <v>13</v>
      </c>
      <c r="O29" s="127"/>
      <c r="P29" s="127"/>
      <c r="Q29" s="127"/>
      <c r="R29" s="127"/>
      <c r="S29" s="127"/>
      <c r="T29" s="127"/>
      <c r="U29" s="127"/>
      <c r="V29" s="127"/>
      <c r="W29" s="127"/>
      <c r="X29" s="127"/>
      <c r="Y29" s="127"/>
    </row>
    <row r="30" spans="1:25" ht="21" customHeight="1">
      <c r="A30" s="227" t="s">
        <v>114</v>
      </c>
      <c r="B30" s="135"/>
      <c r="C30" s="230">
        <v>1</v>
      </c>
      <c r="D30" s="231"/>
      <c r="E30" s="231">
        <v>5</v>
      </c>
      <c r="F30" s="231"/>
      <c r="G30" s="231">
        <v>1</v>
      </c>
      <c r="H30" s="231"/>
      <c r="I30" s="231">
        <v>5</v>
      </c>
      <c r="J30" s="231"/>
      <c r="K30" s="232">
        <v>12</v>
      </c>
      <c r="L30" s="127"/>
      <c r="M30" s="228" t="s">
        <v>117</v>
      </c>
      <c r="N30" s="229">
        <v>13</v>
      </c>
      <c r="O30" s="127"/>
      <c r="P30" s="127"/>
      <c r="Q30" s="127"/>
      <c r="R30" s="127"/>
      <c r="S30" s="127"/>
      <c r="T30" s="127"/>
      <c r="U30" s="127"/>
      <c r="V30" s="127"/>
      <c r="W30" s="127"/>
      <c r="X30" s="127"/>
      <c r="Y30" s="127"/>
    </row>
    <row r="31" spans="1:25" ht="21" customHeight="1">
      <c r="A31" s="227" t="s">
        <v>115</v>
      </c>
      <c r="B31" s="135"/>
      <c r="C31" s="230"/>
      <c r="D31" s="231"/>
      <c r="E31" s="231"/>
      <c r="F31" s="231"/>
      <c r="G31" s="231"/>
      <c r="H31" s="231"/>
      <c r="I31" s="231"/>
      <c r="J31" s="231"/>
      <c r="K31" s="232">
        <v>0</v>
      </c>
      <c r="L31" s="127"/>
      <c r="M31" s="228" t="s">
        <v>114</v>
      </c>
      <c r="N31" s="229">
        <v>12</v>
      </c>
      <c r="O31" s="127"/>
      <c r="P31" s="127"/>
      <c r="Q31" s="127"/>
      <c r="R31" s="127"/>
      <c r="S31" s="127"/>
      <c r="T31" s="127"/>
      <c r="U31" s="127"/>
      <c r="V31" s="127"/>
      <c r="W31" s="127"/>
      <c r="X31" s="127"/>
      <c r="Y31" s="127"/>
    </row>
    <row r="32" spans="1:25" ht="21" customHeight="1">
      <c r="A32" s="227" t="s">
        <v>116</v>
      </c>
      <c r="B32" s="135"/>
      <c r="C32" s="230">
        <v>7</v>
      </c>
      <c r="D32" s="231"/>
      <c r="E32" s="231">
        <v>3</v>
      </c>
      <c r="F32" s="231"/>
      <c r="G32" s="231">
        <v>1</v>
      </c>
      <c r="H32" s="231"/>
      <c r="I32" s="231"/>
      <c r="J32" s="231"/>
      <c r="K32" s="232">
        <v>11</v>
      </c>
      <c r="L32" s="127"/>
      <c r="M32" s="228" t="s">
        <v>116</v>
      </c>
      <c r="N32" s="229">
        <v>11</v>
      </c>
      <c r="O32" s="127"/>
      <c r="P32" s="127"/>
      <c r="Q32" s="127"/>
      <c r="R32" s="127"/>
      <c r="S32" s="127"/>
      <c r="T32" s="127"/>
      <c r="U32" s="127"/>
      <c r="V32" s="127"/>
      <c r="W32" s="127"/>
      <c r="X32" s="127"/>
      <c r="Y32" s="127"/>
    </row>
    <row r="33" spans="1:25" ht="21" customHeight="1">
      <c r="A33" s="227" t="s">
        <v>117</v>
      </c>
      <c r="B33" s="135"/>
      <c r="C33" s="230">
        <v>1</v>
      </c>
      <c r="D33" s="231"/>
      <c r="E33" s="231">
        <v>6</v>
      </c>
      <c r="F33" s="231"/>
      <c r="G33" s="231">
        <v>4</v>
      </c>
      <c r="H33" s="231"/>
      <c r="I33" s="231">
        <v>2</v>
      </c>
      <c r="J33" s="231"/>
      <c r="K33" s="232">
        <v>13</v>
      </c>
      <c r="L33" s="127"/>
      <c r="M33" s="228" t="s">
        <v>99</v>
      </c>
      <c r="N33" s="229">
        <v>8</v>
      </c>
      <c r="O33" s="127"/>
      <c r="P33" s="127"/>
      <c r="Q33" s="127"/>
      <c r="R33" s="127"/>
      <c r="S33" s="127"/>
      <c r="T33" s="127"/>
      <c r="U33" s="127"/>
      <c r="V33" s="127"/>
      <c r="W33" s="127"/>
      <c r="X33" s="127"/>
      <c r="Y33" s="127"/>
    </row>
    <row r="34" spans="1:25" ht="21" customHeight="1">
      <c r="A34" s="227" t="s">
        <v>118</v>
      </c>
      <c r="B34" s="135"/>
      <c r="C34" s="230">
        <v>1</v>
      </c>
      <c r="D34" s="231"/>
      <c r="E34" s="231">
        <v>8</v>
      </c>
      <c r="F34" s="231"/>
      <c r="G34" s="231">
        <v>8</v>
      </c>
      <c r="H34" s="231"/>
      <c r="I34" s="231">
        <v>13</v>
      </c>
      <c r="J34" s="231"/>
      <c r="K34" s="232">
        <v>30</v>
      </c>
      <c r="L34" s="127"/>
      <c r="M34" s="228" t="s">
        <v>119</v>
      </c>
      <c r="N34" s="229">
        <v>8</v>
      </c>
      <c r="O34" s="127"/>
      <c r="P34" s="127"/>
      <c r="Q34" s="127"/>
      <c r="R34" s="127"/>
      <c r="S34" s="127"/>
      <c r="T34" s="127"/>
      <c r="U34" s="127"/>
      <c r="V34" s="127"/>
      <c r="W34" s="127"/>
      <c r="X34" s="127"/>
      <c r="Y34" s="127"/>
    </row>
    <row r="35" spans="1:25" ht="21" customHeight="1">
      <c r="A35" s="227" t="s">
        <v>119</v>
      </c>
      <c r="B35" s="135"/>
      <c r="C35" s="230"/>
      <c r="D35" s="231"/>
      <c r="E35" s="231">
        <v>1</v>
      </c>
      <c r="F35" s="231"/>
      <c r="G35" s="231">
        <v>1</v>
      </c>
      <c r="H35" s="231"/>
      <c r="I35" s="231">
        <v>6</v>
      </c>
      <c r="J35" s="231"/>
      <c r="K35" s="232">
        <v>8</v>
      </c>
      <c r="L35" s="127"/>
      <c r="M35" s="228" t="s">
        <v>112</v>
      </c>
      <c r="N35" s="229">
        <v>6</v>
      </c>
      <c r="O35" s="127"/>
      <c r="P35" s="127"/>
      <c r="Q35" s="127"/>
      <c r="R35" s="127"/>
      <c r="S35" s="127"/>
      <c r="T35" s="127"/>
      <c r="U35" s="127"/>
      <c r="V35" s="127"/>
      <c r="W35" s="127"/>
      <c r="X35" s="127"/>
      <c r="Y35" s="127"/>
    </row>
    <row r="36" spans="1:25" ht="21" customHeight="1">
      <c r="A36" s="227" t="s">
        <v>120</v>
      </c>
      <c r="B36" s="135"/>
      <c r="C36" s="230">
        <v>1</v>
      </c>
      <c r="D36" s="231"/>
      <c r="E36" s="231">
        <v>3</v>
      </c>
      <c r="F36" s="231"/>
      <c r="G36" s="231">
        <v>7</v>
      </c>
      <c r="H36" s="231"/>
      <c r="I36" s="231">
        <v>3</v>
      </c>
      <c r="J36" s="231"/>
      <c r="K36" s="232">
        <v>14</v>
      </c>
      <c r="L36" s="127"/>
      <c r="M36" s="228" t="s">
        <v>106</v>
      </c>
      <c r="N36" s="229">
        <v>5</v>
      </c>
      <c r="O36" s="127"/>
      <c r="P36" s="127"/>
      <c r="Q36" s="127"/>
      <c r="R36" s="127"/>
      <c r="S36" s="127"/>
      <c r="T36" s="127"/>
      <c r="U36" s="127"/>
      <c r="V36" s="127"/>
      <c r="W36" s="127"/>
      <c r="X36" s="127"/>
      <c r="Y36" s="127"/>
    </row>
    <row r="37" spans="1:25" ht="21" customHeight="1">
      <c r="A37" s="227" t="s">
        <v>121</v>
      </c>
      <c r="B37" s="135"/>
      <c r="C37" s="230">
        <v>6</v>
      </c>
      <c r="D37" s="231"/>
      <c r="E37" s="231">
        <v>12</v>
      </c>
      <c r="F37" s="231"/>
      <c r="G37" s="231">
        <v>12</v>
      </c>
      <c r="H37" s="231"/>
      <c r="I37" s="231">
        <v>45</v>
      </c>
      <c r="J37" s="231"/>
      <c r="K37" s="232">
        <v>75</v>
      </c>
      <c r="L37" s="127"/>
      <c r="M37" s="228" t="s">
        <v>94</v>
      </c>
      <c r="N37" s="229">
        <v>3</v>
      </c>
      <c r="O37" s="127"/>
      <c r="P37" s="127"/>
      <c r="Q37" s="127"/>
      <c r="R37" s="127"/>
      <c r="S37" s="127"/>
      <c r="T37" s="127"/>
      <c r="U37" s="127"/>
      <c r="V37" s="127"/>
      <c r="W37" s="127"/>
      <c r="X37" s="127"/>
      <c r="Y37" s="127"/>
    </row>
    <row r="38" spans="1:25" ht="21" customHeight="1">
      <c r="A38" s="227" t="s">
        <v>122</v>
      </c>
      <c r="B38" s="135"/>
      <c r="C38" s="230"/>
      <c r="D38" s="231"/>
      <c r="E38" s="231">
        <v>1</v>
      </c>
      <c r="F38" s="231"/>
      <c r="G38" s="231">
        <v>1</v>
      </c>
      <c r="H38" s="231"/>
      <c r="I38" s="231"/>
      <c r="J38" s="231"/>
      <c r="K38" s="232">
        <v>2</v>
      </c>
      <c r="L38" s="127"/>
      <c r="M38" s="228" t="s">
        <v>96</v>
      </c>
      <c r="N38" s="229">
        <v>3</v>
      </c>
      <c r="O38" s="127"/>
      <c r="P38" s="127"/>
      <c r="Q38" s="127"/>
      <c r="R38" s="127"/>
      <c r="S38" s="127"/>
      <c r="T38" s="127"/>
      <c r="U38" s="127"/>
      <c r="V38" s="127"/>
      <c r="W38" s="127"/>
      <c r="X38" s="127"/>
      <c r="Y38" s="127"/>
    </row>
    <row r="39" spans="1:25" ht="21" customHeight="1">
      <c r="A39" s="227" t="s">
        <v>123</v>
      </c>
      <c r="B39" s="135"/>
      <c r="C39" s="230">
        <v>1</v>
      </c>
      <c r="D39" s="231"/>
      <c r="E39" s="231">
        <v>15</v>
      </c>
      <c r="F39" s="231"/>
      <c r="G39" s="231">
        <v>10</v>
      </c>
      <c r="H39" s="231"/>
      <c r="I39" s="231">
        <v>20</v>
      </c>
      <c r="J39" s="231"/>
      <c r="K39" s="232">
        <v>46</v>
      </c>
      <c r="L39" s="127"/>
      <c r="M39" s="228" t="s">
        <v>124</v>
      </c>
      <c r="N39" s="229">
        <v>3</v>
      </c>
      <c r="O39" s="127"/>
      <c r="P39" s="127"/>
      <c r="Q39" s="127"/>
      <c r="R39" s="127"/>
      <c r="S39" s="127"/>
      <c r="T39" s="127"/>
      <c r="U39" s="127"/>
      <c r="V39" s="127"/>
      <c r="W39" s="127"/>
      <c r="X39" s="127"/>
      <c r="Y39" s="127"/>
    </row>
    <row r="40" spans="1:25" ht="21" customHeight="1">
      <c r="A40" s="227" t="s">
        <v>124</v>
      </c>
      <c r="B40" s="135"/>
      <c r="C40" s="230"/>
      <c r="D40" s="231"/>
      <c r="E40" s="231">
        <v>3</v>
      </c>
      <c r="F40" s="231"/>
      <c r="G40" s="231"/>
      <c r="H40" s="231"/>
      <c r="I40" s="231"/>
      <c r="J40" s="231"/>
      <c r="K40" s="232">
        <v>3</v>
      </c>
      <c r="L40" s="127"/>
      <c r="M40" s="228" t="s">
        <v>122</v>
      </c>
      <c r="N40" s="229">
        <v>2</v>
      </c>
      <c r="O40" s="127"/>
      <c r="P40" s="127"/>
      <c r="Q40" s="127"/>
      <c r="R40" s="127"/>
      <c r="S40" s="127"/>
      <c r="T40" s="127"/>
      <c r="U40" s="127"/>
      <c r="V40" s="127"/>
      <c r="W40" s="127"/>
      <c r="X40" s="127"/>
      <c r="Y40" s="127"/>
    </row>
    <row r="41" spans="1:25" ht="21" customHeight="1">
      <c r="A41" s="227" t="s">
        <v>125</v>
      </c>
      <c r="B41" s="135"/>
      <c r="C41" s="230">
        <v>1</v>
      </c>
      <c r="D41" s="231"/>
      <c r="E41" s="231">
        <v>47</v>
      </c>
      <c r="F41" s="231"/>
      <c r="G41" s="231">
        <v>5</v>
      </c>
      <c r="H41" s="231"/>
      <c r="I41" s="231">
        <v>3</v>
      </c>
      <c r="J41" s="231"/>
      <c r="K41" s="232">
        <v>56</v>
      </c>
      <c r="L41" s="127"/>
      <c r="M41" s="228" t="s">
        <v>97</v>
      </c>
      <c r="N41" s="229">
        <v>1</v>
      </c>
      <c r="O41" s="127"/>
      <c r="P41" s="127"/>
      <c r="Q41" s="127"/>
      <c r="R41" s="127"/>
      <c r="S41" s="127"/>
      <c r="T41" s="127"/>
      <c r="U41" s="127"/>
      <c r="V41" s="127"/>
      <c r="W41" s="127"/>
      <c r="X41" s="127"/>
      <c r="Y41" s="127"/>
    </row>
    <row r="42" spans="1:25" ht="21" customHeight="1">
      <c r="A42" s="227" t="s">
        <v>495</v>
      </c>
      <c r="B42" s="135"/>
      <c r="C42" s="230">
        <v>1</v>
      </c>
      <c r="D42" s="231"/>
      <c r="E42" s="231">
        <v>7</v>
      </c>
      <c r="F42" s="231"/>
      <c r="G42" s="231">
        <v>10</v>
      </c>
      <c r="H42" s="231"/>
      <c r="I42" s="231">
        <v>15</v>
      </c>
      <c r="J42" s="231"/>
      <c r="K42" s="232">
        <v>33</v>
      </c>
      <c r="L42" s="127"/>
      <c r="M42" s="228" t="s">
        <v>115</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62</v>
      </c>
      <c r="D44" s="235">
        <v>0</v>
      </c>
      <c r="E44" s="235">
        <v>455</v>
      </c>
      <c r="F44" s="235">
        <v>0</v>
      </c>
      <c r="G44" s="235">
        <v>246</v>
      </c>
      <c r="H44" s="235">
        <v>0</v>
      </c>
      <c r="I44" s="235">
        <v>500</v>
      </c>
      <c r="J44" s="235">
        <v>0</v>
      </c>
      <c r="K44" s="236">
        <v>1263</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9">
    <tabColor theme="6" tint="0.59999389629810485"/>
    <pageSetUpPr fitToPage="1"/>
  </sheetPr>
  <dimension ref="A1:Q107"/>
  <sheetViews>
    <sheetView view="pageBreakPreview" topLeftCell="A24" zoomScale="60" zoomScaleNormal="60" workbookViewId="0">
      <selection activeCell="A50" sqref="A50:P50"/>
    </sheetView>
  </sheetViews>
  <sheetFormatPr baseColWidth="10" defaultColWidth="11.44140625" defaultRowHeight="17.399999999999999"/>
  <cols>
    <col min="1" max="1" width="10.6640625" style="8" customWidth="1"/>
    <col min="2" max="2" width="28.6640625" style="8" customWidth="1"/>
    <col min="3" max="3" width="12.6640625" style="8" customWidth="1"/>
    <col min="4" max="4" width="30.6640625" style="8" customWidth="1"/>
    <col min="5" max="5" width="20.6640625" style="8" customWidth="1"/>
    <col min="6" max="6" width="5.6640625" style="8" customWidth="1"/>
    <col min="7" max="7" width="20.6640625" style="8" customWidth="1"/>
    <col min="8" max="8" width="5.6640625" style="8" customWidth="1"/>
    <col min="9" max="9" width="3.6640625" style="8" customWidth="1"/>
    <col min="10" max="10" width="4.109375" style="8" customWidth="1"/>
    <col min="11" max="11" width="30.6640625" style="8" customWidth="1"/>
    <col min="12" max="12" width="35.6640625" style="8" customWidth="1"/>
    <col min="13" max="13" width="20.6640625" style="8" customWidth="1"/>
    <col min="14" max="14" width="9.6640625" style="8" customWidth="1"/>
    <col min="15" max="15" width="20.6640625" style="8" customWidth="1"/>
    <col min="16" max="16" width="10.6640625" style="8" customWidth="1"/>
    <col min="17" max="55" width="12.6640625" style="8" customWidth="1"/>
    <col min="56" max="16384" width="11.44140625" style="8"/>
  </cols>
  <sheetData>
    <row r="1" spans="1:16" ht="65.25" customHeight="1"/>
    <row r="2" spans="1:16" ht="35.1" customHeight="1">
      <c r="A2" s="587" t="str">
        <f>UPPER("Resumen de la Población Privada de la libertad")</f>
        <v>RESUMEN DE LA POBLACIÓN PRIVADA DE LA LIBERTAD</v>
      </c>
      <c r="B2" s="587"/>
      <c r="C2" s="587"/>
      <c r="D2" s="587"/>
      <c r="E2" s="587"/>
      <c r="F2" s="587"/>
      <c r="G2" s="587"/>
      <c r="H2" s="587"/>
      <c r="I2" s="587"/>
      <c r="J2" s="587"/>
      <c r="K2" s="587"/>
      <c r="L2" s="587"/>
      <c r="M2" s="587"/>
      <c r="N2" s="587"/>
      <c r="O2" s="587"/>
      <c r="P2" s="587"/>
    </row>
    <row r="3" spans="1:16" ht="7.5" customHeight="1">
      <c r="A3" s="13"/>
      <c r="B3" s="13"/>
      <c r="C3" s="13"/>
      <c r="D3" s="13"/>
      <c r="E3" s="13"/>
      <c r="F3" s="13"/>
      <c r="G3" s="13"/>
      <c r="H3" s="13"/>
      <c r="I3" s="13"/>
      <c r="J3" s="13"/>
      <c r="K3" s="13"/>
      <c r="L3" s="13"/>
      <c r="M3" s="13"/>
      <c r="N3" s="13"/>
      <c r="O3" s="13"/>
      <c r="P3" s="13"/>
    </row>
    <row r="4" spans="1:16" ht="24.9" customHeight="1">
      <c r="A4" s="587" t="s">
        <v>75</v>
      </c>
      <c r="B4" s="587"/>
      <c r="C4" s="587"/>
      <c r="D4" s="587"/>
      <c r="E4" s="587"/>
      <c r="F4" s="587"/>
      <c r="G4" s="587"/>
      <c r="H4" s="587"/>
      <c r="I4" s="587"/>
      <c r="J4" s="587"/>
      <c r="K4" s="587"/>
      <c r="L4" s="587"/>
      <c r="M4" s="587"/>
      <c r="N4" s="587"/>
      <c r="O4" s="587"/>
      <c r="P4" s="587"/>
    </row>
    <row r="5" spans="1:16" ht="8.25" customHeight="1">
      <c r="A5" s="12"/>
      <c r="B5" s="9"/>
      <c r="C5" s="9"/>
      <c r="D5" s="9"/>
      <c r="E5" s="9"/>
      <c r="F5" s="9"/>
      <c r="G5" s="9"/>
      <c r="H5" s="9"/>
      <c r="I5" s="9"/>
      <c r="J5" s="9"/>
      <c r="K5" s="9"/>
      <c r="L5" s="9"/>
      <c r="M5" s="9"/>
      <c r="N5" s="9"/>
      <c r="O5" s="9"/>
      <c r="P5" s="9"/>
    </row>
    <row r="6" spans="1:16" ht="44.25" customHeight="1"/>
    <row r="7" spans="1:16" ht="24.9" customHeight="1">
      <c r="A7" s="588" t="s">
        <v>56</v>
      </c>
      <c r="B7" s="588"/>
      <c r="C7" s="588"/>
      <c r="D7" s="588"/>
      <c r="E7" s="588"/>
      <c r="F7" s="588"/>
      <c r="G7" s="588"/>
      <c r="H7" s="588"/>
      <c r="I7" s="588"/>
      <c r="J7" s="588"/>
      <c r="K7" s="588"/>
      <c r="L7" s="588"/>
      <c r="M7" s="588"/>
      <c r="N7" s="588"/>
      <c r="O7" s="588"/>
      <c r="P7" s="588"/>
    </row>
    <row r="8" spans="1:16" ht="8.1" customHeight="1">
      <c r="A8" s="16"/>
      <c r="B8" s="17"/>
      <c r="C8" s="17"/>
      <c r="D8" s="17"/>
      <c r="E8" s="17"/>
      <c r="F8" s="17"/>
      <c r="G8" s="17" t="s">
        <v>1</v>
      </c>
      <c r="H8" s="17"/>
      <c r="I8" s="17"/>
      <c r="J8" s="17"/>
      <c r="K8" s="17"/>
      <c r="L8" s="17"/>
      <c r="M8" s="17"/>
      <c r="N8" s="17"/>
      <c r="O8" s="17" t="s">
        <v>1</v>
      </c>
      <c r="P8" s="18"/>
    </row>
    <row r="9" spans="1:16" ht="8.1" customHeight="1">
      <c r="A9" s="16"/>
      <c r="B9" s="17"/>
      <c r="C9" s="17"/>
      <c r="D9" s="17"/>
      <c r="E9" s="17"/>
      <c r="F9" s="17"/>
      <c r="G9" s="17"/>
      <c r="H9" s="17"/>
      <c r="I9" s="17"/>
      <c r="J9" s="17"/>
      <c r="K9" s="17"/>
      <c r="L9" s="17"/>
      <c r="M9" s="17"/>
      <c r="N9" s="17"/>
      <c r="O9" s="17"/>
      <c r="P9" s="18"/>
    </row>
    <row r="10" spans="1:16" s="10" customFormat="1" ht="20.100000000000001" customHeight="1">
      <c r="A10" s="19"/>
      <c r="B10" s="583" t="s">
        <v>12</v>
      </c>
      <c r="C10" s="589"/>
      <c r="D10" s="589"/>
      <c r="E10" s="590">
        <v>230000</v>
      </c>
      <c r="F10" s="20"/>
      <c r="G10" s="21"/>
      <c r="H10" s="22"/>
      <c r="I10" s="17"/>
      <c r="J10" s="22"/>
      <c r="K10" s="23" t="s">
        <v>8</v>
      </c>
      <c r="L10" s="22"/>
      <c r="M10" s="24">
        <v>217085</v>
      </c>
      <c r="N10" s="25"/>
      <c r="O10" s="26">
        <v>94.38</v>
      </c>
      <c r="P10" s="27" t="s">
        <v>53</v>
      </c>
    </row>
    <row r="11" spans="1:16" s="10" customFormat="1" ht="20.100000000000001" customHeight="1">
      <c r="A11" s="19"/>
      <c r="B11" s="583"/>
      <c r="C11" s="589"/>
      <c r="D11" s="589"/>
      <c r="E11" s="591"/>
      <c r="F11" s="20"/>
      <c r="G11" s="28"/>
      <c r="H11" s="22"/>
      <c r="I11" s="17"/>
      <c r="J11" s="22"/>
      <c r="K11" s="23" t="s">
        <v>9</v>
      </c>
      <c r="L11" s="22"/>
      <c r="M11" s="24">
        <v>12915</v>
      </c>
      <c r="N11" s="25"/>
      <c r="O11" s="26">
        <v>5.62</v>
      </c>
      <c r="P11" s="27" t="s">
        <v>53</v>
      </c>
    </row>
    <row r="12" spans="1:16" s="10" customFormat="1" ht="20.100000000000001" customHeight="1">
      <c r="A12" s="19"/>
      <c r="B12" s="22"/>
      <c r="C12" s="22"/>
      <c r="D12" s="22"/>
      <c r="E12" s="29"/>
      <c r="F12" s="29"/>
      <c r="G12" s="30"/>
      <c r="H12" s="22"/>
      <c r="I12" s="22"/>
      <c r="J12" s="22"/>
      <c r="K12" s="23"/>
      <c r="L12" s="22"/>
      <c r="M12" s="25"/>
      <c r="N12" s="25"/>
      <c r="O12" s="31"/>
      <c r="P12" s="27"/>
    </row>
    <row r="13" spans="1:16" s="10" customFormat="1" ht="20.100000000000001" customHeight="1">
      <c r="A13" s="32"/>
      <c r="B13" s="583" t="s">
        <v>43</v>
      </c>
      <c r="C13" s="589"/>
      <c r="D13" s="589"/>
      <c r="E13" s="590">
        <v>200461</v>
      </c>
      <c r="F13" s="20"/>
      <c r="G13" s="592">
        <v>87.16</v>
      </c>
      <c r="H13" s="583" t="s">
        <v>53</v>
      </c>
      <c r="I13" s="17"/>
      <c r="J13" s="22"/>
      <c r="K13" s="582" t="s">
        <v>41</v>
      </c>
      <c r="L13" s="582"/>
      <c r="M13" s="24">
        <v>79586</v>
      </c>
      <c r="N13" s="25"/>
      <c r="O13" s="26">
        <v>34.6</v>
      </c>
      <c r="P13" s="27" t="s">
        <v>53</v>
      </c>
    </row>
    <row r="14" spans="1:16" s="10" customFormat="1" ht="20.100000000000001" customHeight="1">
      <c r="A14" s="19"/>
      <c r="B14" s="583"/>
      <c r="C14" s="589"/>
      <c r="D14" s="589"/>
      <c r="E14" s="591"/>
      <c r="F14" s="20"/>
      <c r="G14" s="592"/>
      <c r="H14" s="583"/>
      <c r="I14" s="17"/>
      <c r="J14" s="22"/>
      <c r="K14" s="582" t="s">
        <v>42</v>
      </c>
      <c r="L14" s="582"/>
      <c r="M14" s="24">
        <v>120875</v>
      </c>
      <c r="N14" s="25"/>
      <c r="O14" s="26">
        <v>52.55</v>
      </c>
      <c r="P14" s="27" t="s">
        <v>53</v>
      </c>
    </row>
    <row r="15" spans="1:16" s="10" customFormat="1" ht="20.100000000000001" customHeight="1">
      <c r="A15" s="19"/>
      <c r="B15" s="22"/>
      <c r="C15" s="22"/>
      <c r="D15" s="22"/>
      <c r="E15" s="29"/>
      <c r="F15" s="29"/>
      <c r="G15" s="30"/>
      <c r="H15" s="22"/>
      <c r="I15" s="22"/>
      <c r="J15" s="22"/>
      <c r="K15" s="23"/>
      <c r="L15" s="22"/>
      <c r="M15" s="25"/>
      <c r="N15" s="25"/>
      <c r="O15" s="26"/>
      <c r="P15" s="27"/>
    </row>
    <row r="16" spans="1:16" s="10" customFormat="1" ht="20.100000000000001" customHeight="1">
      <c r="A16" s="19"/>
      <c r="B16" s="583" t="s">
        <v>44</v>
      </c>
      <c r="C16" s="589"/>
      <c r="D16" s="589"/>
      <c r="E16" s="590">
        <v>29539</v>
      </c>
      <c r="F16" s="20"/>
      <c r="G16" s="592">
        <v>12.84</v>
      </c>
      <c r="H16" s="583" t="s">
        <v>53</v>
      </c>
      <c r="I16" s="22"/>
      <c r="J16" s="22"/>
      <c r="K16" s="582" t="s">
        <v>41</v>
      </c>
      <c r="L16" s="582"/>
      <c r="M16" s="24">
        <v>13306</v>
      </c>
      <c r="N16" s="25"/>
      <c r="O16" s="26">
        <v>5.79</v>
      </c>
      <c r="P16" s="27" t="s">
        <v>53</v>
      </c>
    </row>
    <row r="17" spans="1:17" s="10" customFormat="1" ht="20.100000000000001" customHeight="1">
      <c r="A17" s="32"/>
      <c r="B17" s="583"/>
      <c r="C17" s="589"/>
      <c r="D17" s="589"/>
      <c r="E17" s="591"/>
      <c r="F17" s="20"/>
      <c r="G17" s="591"/>
      <c r="H17" s="583"/>
      <c r="I17" s="17"/>
      <c r="J17" s="22"/>
      <c r="K17" s="582" t="s">
        <v>42</v>
      </c>
      <c r="L17" s="582"/>
      <c r="M17" s="24">
        <v>16233</v>
      </c>
      <c r="N17" s="25"/>
      <c r="O17" s="26">
        <v>7.06</v>
      </c>
      <c r="P17" s="27" t="s">
        <v>53</v>
      </c>
    </row>
    <row r="18" spans="1:17" s="10" customFormat="1" ht="20.100000000000001" customHeight="1" thickBot="1">
      <c r="A18" s="34"/>
      <c r="B18" s="35"/>
      <c r="C18" s="35"/>
      <c r="D18" s="35"/>
      <c r="E18" s="35"/>
      <c r="F18" s="35"/>
      <c r="G18" s="35"/>
      <c r="H18" s="36"/>
      <c r="I18" s="37"/>
      <c r="J18" s="37"/>
      <c r="K18" s="38"/>
      <c r="L18" s="36"/>
      <c r="M18" s="36"/>
      <c r="N18" s="36"/>
      <c r="O18" s="39"/>
      <c r="P18" s="40"/>
    </row>
    <row r="19" spans="1:17" s="10" customFormat="1" ht="20.100000000000001" customHeight="1">
      <c r="A19" s="588" t="s">
        <v>711</v>
      </c>
      <c r="B19" s="588"/>
      <c r="C19" s="588"/>
      <c r="D19" s="588"/>
      <c r="E19" s="588"/>
      <c r="F19" s="588"/>
      <c r="G19" s="588"/>
      <c r="H19" s="588"/>
      <c r="I19" s="588"/>
      <c r="J19" s="588"/>
      <c r="K19" s="588"/>
      <c r="L19" s="588"/>
      <c r="M19" s="588"/>
      <c r="N19" s="588"/>
      <c r="O19" s="588"/>
      <c r="P19" s="588"/>
    </row>
    <row r="20" spans="1:17" s="10" customFormat="1" ht="20.100000000000001" customHeight="1">
      <c r="A20" s="16"/>
      <c r="B20" s="17"/>
      <c r="C20" s="17"/>
      <c r="D20" s="17"/>
      <c r="E20" s="17"/>
      <c r="F20" s="17"/>
      <c r="G20" s="17" t="s">
        <v>1</v>
      </c>
      <c r="H20" s="17"/>
      <c r="I20" s="17"/>
      <c r="J20" s="17"/>
      <c r="K20" s="17"/>
      <c r="L20" s="17"/>
      <c r="M20" s="17"/>
      <c r="N20" s="17"/>
      <c r="O20" s="17" t="s">
        <v>1</v>
      </c>
      <c r="P20" s="18"/>
    </row>
    <row r="21" spans="1:17" s="10" customFormat="1" ht="20.100000000000001" customHeight="1">
      <c r="A21" s="16"/>
      <c r="B21" s="17"/>
      <c r="C21" s="17"/>
      <c r="D21" s="17"/>
      <c r="E21" s="17"/>
      <c r="F21" s="17"/>
      <c r="G21" s="17"/>
      <c r="H21" s="17"/>
      <c r="I21" s="17"/>
      <c r="J21" s="17"/>
      <c r="K21" s="17"/>
      <c r="L21" s="17"/>
      <c r="M21" s="17"/>
      <c r="N21" s="17"/>
      <c r="O21" s="17"/>
      <c r="P21" s="18"/>
    </row>
    <row r="22" spans="1:17" s="10" customFormat="1" ht="20.100000000000001" customHeight="1">
      <c r="A22" s="32"/>
      <c r="B22" s="583" t="s">
        <v>712</v>
      </c>
      <c r="C22" s="589"/>
      <c r="D22" s="589"/>
      <c r="E22" s="590">
        <v>12375</v>
      </c>
      <c r="F22" s="20"/>
      <c r="G22" s="383"/>
      <c r="H22" s="23"/>
      <c r="I22" s="17"/>
      <c r="J22" s="22"/>
      <c r="K22" s="23" t="s">
        <v>8</v>
      </c>
      <c r="M22" s="24">
        <v>11534</v>
      </c>
      <c r="N22" s="25"/>
      <c r="O22" s="26">
        <f>M22/E22*100</f>
        <v>93.204040404040398</v>
      </c>
      <c r="P22" s="27" t="s">
        <v>53</v>
      </c>
    </row>
    <row r="23" spans="1:17" s="10" customFormat="1" ht="20.100000000000001" customHeight="1">
      <c r="A23" s="32"/>
      <c r="B23" s="583"/>
      <c r="C23" s="589"/>
      <c r="D23" s="589"/>
      <c r="E23" s="591"/>
      <c r="F23" s="20"/>
      <c r="G23" s="383"/>
      <c r="H23" s="23"/>
      <c r="I23" s="17"/>
      <c r="J23" s="22"/>
      <c r="K23" s="23" t="s">
        <v>9</v>
      </c>
      <c r="M23" s="24">
        <v>841</v>
      </c>
      <c r="N23" s="25"/>
      <c r="O23" s="26">
        <f>M23/E22*100</f>
        <v>6.7959595959595953</v>
      </c>
      <c r="P23" s="27" t="s">
        <v>53</v>
      </c>
    </row>
    <row r="24" spans="1:17" s="10" customFormat="1" ht="20.100000000000001" customHeight="1">
      <c r="A24" s="32"/>
      <c r="B24" s="23"/>
      <c r="C24" s="62"/>
      <c r="D24" s="62"/>
      <c r="E24" s="383"/>
      <c r="F24" s="20"/>
      <c r="G24" s="383"/>
      <c r="H24" s="23"/>
      <c r="I24" s="17"/>
      <c r="J24" s="22"/>
      <c r="K24" s="64"/>
      <c r="L24" s="64"/>
      <c r="M24" s="24"/>
      <c r="N24" s="25"/>
      <c r="O24" s="26"/>
      <c r="P24" s="27"/>
    </row>
    <row r="25" spans="1:17" s="10" customFormat="1" ht="20.100000000000001" customHeight="1">
      <c r="A25" s="32"/>
      <c r="B25" s="583" t="s">
        <v>713</v>
      </c>
      <c r="C25" s="589"/>
      <c r="D25" s="589"/>
      <c r="E25" s="590">
        <v>12340</v>
      </c>
      <c r="F25" s="20"/>
      <c r="G25" s="383"/>
      <c r="H25" s="23"/>
      <c r="I25" s="17"/>
      <c r="J25" s="22"/>
      <c r="K25" s="23" t="s">
        <v>8</v>
      </c>
      <c r="L25" s="64"/>
      <c r="M25" s="24">
        <v>11431</v>
      </c>
      <c r="N25" s="25"/>
      <c r="O25" s="26">
        <f>M25/E25*100</f>
        <v>92.633711507293356</v>
      </c>
      <c r="P25" s="27" t="s">
        <v>53</v>
      </c>
    </row>
    <row r="26" spans="1:17" s="10" customFormat="1" ht="20.100000000000001" customHeight="1">
      <c r="A26" s="32"/>
      <c r="B26" s="583"/>
      <c r="C26" s="589"/>
      <c r="D26" s="589"/>
      <c r="E26" s="591"/>
      <c r="F26" s="20"/>
      <c r="G26" s="383"/>
      <c r="H26" s="23"/>
      <c r="I26" s="17"/>
      <c r="J26" s="22"/>
      <c r="K26" s="23" t="s">
        <v>9</v>
      </c>
      <c r="L26" s="64"/>
      <c r="M26" s="24">
        <v>909</v>
      </c>
      <c r="N26" s="25"/>
      <c r="O26" s="26">
        <f>M26/E25*100</f>
        <v>7.3662884927066452</v>
      </c>
      <c r="P26" s="27" t="s">
        <v>53</v>
      </c>
    </row>
    <row r="27" spans="1:17" ht="24.9" customHeight="1" thickBot="1">
      <c r="A27" s="588" t="s">
        <v>13</v>
      </c>
      <c r="B27" s="588"/>
      <c r="C27" s="588"/>
      <c r="D27" s="588"/>
      <c r="E27" s="588"/>
      <c r="F27" s="588"/>
      <c r="G27" s="588"/>
      <c r="H27" s="588"/>
      <c r="I27" s="43"/>
      <c r="J27" s="588" t="s">
        <v>14</v>
      </c>
      <c r="K27" s="588"/>
      <c r="L27" s="588"/>
      <c r="M27" s="588"/>
      <c r="N27" s="588"/>
      <c r="O27" s="588"/>
      <c r="P27" s="588"/>
    </row>
    <row r="28" spans="1:17" ht="15" customHeight="1">
      <c r="A28" s="44"/>
      <c r="B28" s="45"/>
      <c r="C28" s="45"/>
      <c r="D28" s="45" t="s">
        <v>1</v>
      </c>
      <c r="E28" s="46" t="s">
        <v>1</v>
      </c>
      <c r="F28" s="47" t="s">
        <v>1</v>
      </c>
      <c r="G28" s="48" t="s">
        <v>1</v>
      </c>
      <c r="H28" s="49"/>
      <c r="I28" s="50"/>
      <c r="J28" s="44"/>
      <c r="K28" s="45"/>
      <c r="L28" s="45"/>
      <c r="M28" s="45"/>
      <c r="N28" s="45"/>
      <c r="O28" s="45"/>
      <c r="P28" s="51"/>
    </row>
    <row r="29" spans="1:17" ht="20.100000000000001" customHeight="1">
      <c r="A29" s="16"/>
      <c r="B29" s="17"/>
      <c r="C29" s="17"/>
      <c r="D29" s="17"/>
      <c r="E29" s="52" t="s">
        <v>15</v>
      </c>
      <c r="F29" s="53"/>
      <c r="G29" s="52" t="s">
        <v>54</v>
      </c>
      <c r="H29" s="54"/>
      <c r="I29" s="50"/>
      <c r="J29" s="16"/>
      <c r="K29" s="55"/>
      <c r="L29" s="55"/>
      <c r="M29" s="55"/>
      <c r="N29" s="55"/>
      <c r="O29" s="29"/>
      <c r="P29" s="18"/>
      <c r="Q29" s="11"/>
    </row>
    <row r="30" spans="1:17" ht="20.100000000000001" customHeight="1">
      <c r="A30" s="19"/>
      <c r="B30" s="22"/>
      <c r="C30" s="22"/>
      <c r="D30" s="22"/>
      <c r="E30" s="22"/>
      <c r="F30" s="22"/>
      <c r="G30" s="22"/>
      <c r="H30" s="56"/>
      <c r="I30" s="22"/>
      <c r="J30" s="19"/>
      <c r="K30" s="55"/>
      <c r="L30" s="55"/>
      <c r="M30" s="55"/>
      <c r="N30" s="55"/>
      <c r="O30" s="55"/>
      <c r="P30" s="27"/>
      <c r="Q30" s="11"/>
    </row>
    <row r="31" spans="1:17" ht="20.100000000000001" customHeight="1">
      <c r="A31" s="19"/>
      <c r="B31" s="582" t="s">
        <v>11</v>
      </c>
      <c r="C31" s="585"/>
      <c r="D31" s="585"/>
      <c r="E31" s="57">
        <v>14</v>
      </c>
      <c r="F31" s="58"/>
      <c r="G31" s="59">
        <v>28520</v>
      </c>
      <c r="H31" s="60"/>
      <c r="I31" s="33"/>
      <c r="J31" s="61"/>
      <c r="K31" s="582" t="s">
        <v>0</v>
      </c>
      <c r="L31" s="585"/>
      <c r="M31" s="585"/>
      <c r="N31" s="585"/>
      <c r="O31" s="59">
        <v>12714</v>
      </c>
      <c r="P31" s="27"/>
      <c r="Q31" s="11"/>
    </row>
    <row r="32" spans="1:17" ht="20.100000000000001" customHeight="1">
      <c r="A32" s="19"/>
      <c r="B32" s="23"/>
      <c r="C32" s="62"/>
      <c r="D32" s="62"/>
      <c r="E32" s="57"/>
      <c r="F32" s="58"/>
      <c r="G32" s="59"/>
      <c r="H32" s="60"/>
      <c r="I32" s="63"/>
      <c r="J32" s="61"/>
      <c r="K32" s="64"/>
      <c r="L32" s="65"/>
      <c r="M32" s="65"/>
      <c r="N32" s="65"/>
      <c r="O32" s="66"/>
      <c r="P32" s="27"/>
      <c r="Q32" s="11"/>
    </row>
    <row r="33" spans="1:17" ht="19.5" customHeight="1">
      <c r="A33" s="19"/>
      <c r="B33" s="582" t="s">
        <v>55</v>
      </c>
      <c r="C33" s="585"/>
      <c r="D33" s="585"/>
      <c r="E33" s="57">
        <v>13</v>
      </c>
      <c r="F33" s="58"/>
      <c r="G33" s="57">
        <v>27718</v>
      </c>
      <c r="H33" s="60"/>
      <c r="I33" s="33"/>
      <c r="J33" s="61"/>
      <c r="K33" s="582" t="s">
        <v>47</v>
      </c>
      <c r="L33" s="585"/>
      <c r="M33" s="585"/>
      <c r="N33" s="585"/>
      <c r="O33" s="66">
        <v>132</v>
      </c>
      <c r="P33" s="27"/>
      <c r="Q33" s="11"/>
    </row>
    <row r="34" spans="1:17" ht="20.100000000000001" customHeight="1">
      <c r="A34" s="19"/>
      <c r="B34" s="23"/>
      <c r="C34" s="62"/>
      <c r="D34" s="62"/>
      <c r="E34" s="57"/>
      <c r="F34" s="58"/>
      <c r="G34" s="59"/>
      <c r="H34" s="60"/>
      <c r="I34" s="33"/>
      <c r="J34" s="61"/>
      <c r="K34" s="67"/>
      <c r="L34" s="67"/>
      <c r="M34" s="67"/>
      <c r="N34" s="67"/>
      <c r="O34" s="58"/>
      <c r="P34" s="27"/>
      <c r="Q34" s="11"/>
    </row>
    <row r="35" spans="1:17" ht="20.100000000000001" customHeight="1">
      <c r="A35" s="19"/>
      <c r="B35" s="582" t="s">
        <v>10</v>
      </c>
      <c r="C35" s="585"/>
      <c r="D35" s="585"/>
      <c r="E35" s="57">
        <v>257</v>
      </c>
      <c r="F35" s="58"/>
      <c r="G35" s="57">
        <v>161048</v>
      </c>
      <c r="H35" s="60"/>
      <c r="I35" s="33"/>
      <c r="J35" s="61"/>
      <c r="K35" s="582" t="s">
        <v>46</v>
      </c>
      <c r="L35" s="582"/>
      <c r="M35" s="582"/>
      <c r="N35" s="582"/>
      <c r="O35" s="584">
        <v>19</v>
      </c>
      <c r="P35" s="27"/>
      <c r="Q35" s="11"/>
    </row>
    <row r="36" spans="1:17" ht="20.100000000000001" customHeight="1">
      <c r="A36" s="19"/>
      <c r="B36" s="23"/>
      <c r="C36" s="62"/>
      <c r="D36" s="62"/>
      <c r="E36" s="57"/>
      <c r="F36" s="58"/>
      <c r="G36" s="57"/>
      <c r="H36" s="60"/>
      <c r="I36" s="33"/>
      <c r="J36" s="61"/>
      <c r="K36" s="582"/>
      <c r="L36" s="582"/>
      <c r="M36" s="582"/>
      <c r="N36" s="582"/>
      <c r="O36" s="584"/>
      <c r="P36" s="27"/>
      <c r="Q36" s="11"/>
    </row>
    <row r="37" spans="1:17" ht="20.100000000000001" customHeight="1">
      <c r="A37" s="19"/>
      <c r="B37" s="582" t="s">
        <v>16</v>
      </c>
      <c r="C37" s="585"/>
      <c r="D37" s="585"/>
      <c r="E37" s="57">
        <v>284</v>
      </c>
      <c r="F37" s="58"/>
      <c r="G37" s="59">
        <v>217286</v>
      </c>
      <c r="H37" s="60"/>
      <c r="I37" s="33"/>
      <c r="J37" s="61"/>
      <c r="K37" s="65"/>
      <c r="L37" s="65"/>
      <c r="M37" s="65"/>
      <c r="N37" s="65"/>
      <c r="O37" s="58"/>
      <c r="P37" s="27"/>
      <c r="Q37" s="11"/>
    </row>
    <row r="38" spans="1:17" ht="20.100000000000001" customHeight="1">
      <c r="A38" s="19"/>
      <c r="B38" s="22"/>
      <c r="C38" s="22"/>
      <c r="D38" s="22"/>
      <c r="E38" s="68"/>
      <c r="F38" s="58"/>
      <c r="G38" s="59"/>
      <c r="H38" s="69"/>
      <c r="I38" s="33"/>
      <c r="J38" s="61"/>
      <c r="K38" s="582" t="s">
        <v>45</v>
      </c>
      <c r="L38" s="585"/>
      <c r="M38" s="585"/>
      <c r="N38" s="585"/>
      <c r="O38" s="586">
        <v>113</v>
      </c>
      <c r="P38" s="27"/>
      <c r="Q38" s="11"/>
    </row>
    <row r="39" spans="1:17" ht="20.100000000000001" customHeight="1">
      <c r="A39" s="19"/>
      <c r="H39" s="60"/>
      <c r="I39" s="33"/>
      <c r="J39" s="61"/>
      <c r="K39" s="585"/>
      <c r="L39" s="585"/>
      <c r="M39" s="585"/>
      <c r="N39" s="585"/>
      <c r="O39" s="586"/>
      <c r="P39" s="27"/>
      <c r="Q39" s="11"/>
    </row>
    <row r="40" spans="1:17" ht="15" customHeight="1" thickBot="1">
      <c r="A40" s="70"/>
      <c r="B40" s="35"/>
      <c r="C40" s="35"/>
      <c r="D40" s="35"/>
      <c r="E40" s="36"/>
      <c r="F40" s="36"/>
      <c r="G40" s="36"/>
      <c r="H40" s="71"/>
      <c r="I40" s="72"/>
      <c r="J40" s="73"/>
      <c r="K40" s="74"/>
      <c r="L40" s="74"/>
      <c r="M40" s="74"/>
      <c r="N40" s="74"/>
      <c r="O40" s="75"/>
      <c r="P40" s="71"/>
    </row>
    <row r="41" spans="1:17" ht="15" customHeight="1">
      <c r="A41" s="76"/>
      <c r="B41" s="77"/>
      <c r="C41" s="77"/>
      <c r="D41" s="77"/>
      <c r="E41" s="77"/>
      <c r="F41" s="77"/>
      <c r="G41" s="77"/>
      <c r="H41" s="78"/>
      <c r="I41" s="76"/>
      <c r="J41" s="76"/>
      <c r="K41" s="79"/>
      <c r="L41" s="80"/>
      <c r="M41" s="80"/>
      <c r="N41" s="80"/>
      <c r="O41" s="80"/>
      <c r="P41" s="76"/>
    </row>
    <row r="42" spans="1:17" ht="24.9" customHeight="1" thickBot="1">
      <c r="A42" s="588" t="s">
        <v>66</v>
      </c>
      <c r="B42" s="588"/>
      <c r="C42" s="588"/>
      <c r="D42" s="588"/>
      <c r="E42" s="588"/>
      <c r="F42" s="588"/>
      <c r="G42" s="588"/>
      <c r="H42" s="588"/>
      <c r="I42" s="17"/>
      <c r="J42" s="588" t="s">
        <v>17</v>
      </c>
      <c r="K42" s="588"/>
      <c r="L42" s="588"/>
      <c r="M42" s="588"/>
      <c r="N42" s="588"/>
      <c r="O42" s="588"/>
      <c r="P42" s="588"/>
    </row>
    <row r="43" spans="1:17" ht="9" customHeight="1">
      <c r="A43" s="86"/>
      <c r="B43" s="87"/>
      <c r="C43" s="88"/>
      <c r="D43" s="88"/>
      <c r="E43" s="45"/>
      <c r="F43" s="89"/>
      <c r="G43" s="109"/>
      <c r="H43" s="51"/>
      <c r="I43" s="81"/>
      <c r="J43" s="44"/>
      <c r="K43" s="45"/>
      <c r="L43" s="45"/>
      <c r="M43" s="45"/>
      <c r="N43" s="45"/>
      <c r="O43" s="45"/>
      <c r="P43" s="51"/>
    </row>
    <row r="44" spans="1:17" ht="9" customHeight="1">
      <c r="A44" s="19"/>
      <c r="B44" s="42"/>
      <c r="C44" s="41"/>
      <c r="D44" s="41"/>
      <c r="E44" s="17"/>
      <c r="F44" s="91"/>
      <c r="G44" s="22"/>
      <c r="H44" s="18"/>
      <c r="I44" s="81"/>
      <c r="J44" s="16"/>
      <c r="K44" s="17"/>
      <c r="L44" s="17"/>
      <c r="M44" s="17"/>
      <c r="N44" s="17"/>
      <c r="O44" s="17"/>
      <c r="P44" s="18"/>
    </row>
    <row r="45" spans="1:17" ht="20.100000000000001" customHeight="1">
      <c r="A45" s="19"/>
      <c r="B45" s="593" t="s">
        <v>20</v>
      </c>
      <c r="C45" s="589"/>
      <c r="D45" s="589"/>
      <c r="E45" s="589"/>
      <c r="F45" s="586">
        <v>6</v>
      </c>
      <c r="G45" s="586"/>
      <c r="H45" s="82"/>
      <c r="I45" s="83"/>
      <c r="J45" s="19"/>
      <c r="K45" s="583" t="s">
        <v>18</v>
      </c>
      <c r="L45" s="589"/>
      <c r="M45" s="589"/>
      <c r="N45" s="589"/>
      <c r="O45" s="57">
        <v>210</v>
      </c>
      <c r="P45" s="27"/>
    </row>
    <row r="46" spans="1:17" ht="20.100000000000001" customHeight="1">
      <c r="A46" s="19"/>
      <c r="B46" s="41"/>
      <c r="C46" s="42"/>
      <c r="D46" s="42"/>
      <c r="E46" s="22"/>
      <c r="F46" s="68"/>
      <c r="G46" s="22"/>
      <c r="H46" s="84"/>
      <c r="I46" s="83"/>
      <c r="J46" s="19"/>
      <c r="K46" s="22"/>
      <c r="L46" s="22"/>
      <c r="M46" s="22"/>
      <c r="N46" s="22"/>
      <c r="O46" s="68"/>
      <c r="P46" s="27"/>
    </row>
    <row r="47" spans="1:17" ht="20.100000000000001" customHeight="1">
      <c r="A47" s="19"/>
      <c r="B47" s="593" t="s">
        <v>21</v>
      </c>
      <c r="C47" s="589"/>
      <c r="D47" s="589"/>
      <c r="E47" s="589"/>
      <c r="F47" s="586">
        <v>1</v>
      </c>
      <c r="G47" s="586"/>
      <c r="H47" s="84"/>
      <c r="I47" s="83"/>
      <c r="J47" s="19"/>
      <c r="K47" s="583" t="s">
        <v>19</v>
      </c>
      <c r="L47" s="589"/>
      <c r="M47" s="589"/>
      <c r="N47" s="589"/>
      <c r="O47" s="57">
        <v>386</v>
      </c>
      <c r="P47" s="27"/>
    </row>
    <row r="48" spans="1:17" ht="15" customHeight="1" thickBot="1">
      <c r="A48" s="85"/>
      <c r="B48" s="35"/>
      <c r="C48" s="35"/>
      <c r="D48" s="35"/>
      <c r="E48" s="35"/>
      <c r="F48" s="35"/>
      <c r="G48" s="35"/>
      <c r="H48" s="110"/>
      <c r="I48" s="83"/>
      <c r="J48" s="85"/>
      <c r="K48" s="35"/>
      <c r="L48" s="35"/>
      <c r="M48" s="35"/>
      <c r="N48" s="35"/>
      <c r="O48" s="35"/>
      <c r="P48" s="40"/>
    </row>
    <row r="49" spans="1:16" ht="20.100000000000001" customHeight="1">
      <c r="A49" s="22"/>
      <c r="B49" s="578"/>
      <c r="C49" s="578"/>
      <c r="D49" s="578"/>
      <c r="E49" s="578"/>
      <c r="F49" s="578"/>
      <c r="G49" s="579"/>
      <c r="H49" s="107"/>
      <c r="I49" s="83"/>
      <c r="J49" s="83"/>
      <c r="K49" s="83"/>
      <c r="L49" s="83"/>
      <c r="M49" s="83"/>
      <c r="N49" s="83"/>
      <c r="O49" s="83"/>
      <c r="P49" s="83"/>
    </row>
    <row r="50" spans="1:16" ht="34.5" customHeight="1">
      <c r="A50" s="581" t="s">
        <v>724</v>
      </c>
      <c r="B50" s="581"/>
      <c r="C50" s="581"/>
      <c r="D50" s="581"/>
      <c r="E50" s="581"/>
      <c r="F50" s="581"/>
      <c r="G50" s="581"/>
      <c r="H50" s="581"/>
      <c r="I50" s="581"/>
      <c r="J50" s="581"/>
      <c r="K50" s="581"/>
      <c r="L50" s="581"/>
      <c r="M50" s="581"/>
      <c r="N50" s="581"/>
      <c r="O50" s="581"/>
      <c r="P50" s="581"/>
    </row>
    <row r="51" spans="1:16" ht="20.100000000000001" customHeight="1">
      <c r="A51" s="22"/>
      <c r="B51" s="104"/>
      <c r="C51" s="104"/>
      <c r="D51" s="104"/>
      <c r="E51" s="104"/>
      <c r="F51" s="104"/>
      <c r="G51" s="105"/>
      <c r="H51" s="42"/>
      <c r="I51" s="83"/>
    </row>
    <row r="52" spans="1:16" ht="20.100000000000001" customHeight="1">
      <c r="A52" s="22"/>
      <c r="B52" s="42"/>
      <c r="C52" s="42"/>
      <c r="D52" s="42"/>
      <c r="E52" s="42"/>
      <c r="F52" s="90"/>
      <c r="G52" s="72"/>
      <c r="H52" s="42"/>
      <c r="I52" s="83"/>
    </row>
    <row r="53" spans="1:16" ht="20.100000000000001" customHeight="1">
      <c r="A53" s="22"/>
      <c r="B53" s="104"/>
      <c r="C53" s="106"/>
      <c r="D53" s="106"/>
      <c r="E53" s="106"/>
      <c r="F53" s="106"/>
      <c r="G53" s="105"/>
      <c r="H53" s="42"/>
      <c r="I53" s="83"/>
    </row>
    <row r="54" spans="1:16" ht="20.100000000000001" customHeight="1">
      <c r="A54" s="22"/>
      <c r="B54" s="106"/>
      <c r="C54" s="106"/>
      <c r="D54" s="106"/>
      <c r="E54" s="106"/>
      <c r="F54" s="106"/>
      <c r="G54" s="106"/>
      <c r="H54" s="107"/>
      <c r="I54" s="83"/>
    </row>
    <row r="55" spans="1:16" ht="20.100000000000001" customHeight="1">
      <c r="A55" s="22"/>
      <c r="B55" s="106"/>
      <c r="C55" s="106"/>
      <c r="D55" s="106"/>
      <c r="E55" s="106"/>
      <c r="F55" s="106"/>
      <c r="G55" s="106"/>
      <c r="H55" s="108"/>
      <c r="I55" s="83"/>
    </row>
    <row r="56" spans="1:16" ht="15" customHeight="1">
      <c r="A56" s="22"/>
      <c r="B56" s="22"/>
      <c r="C56" s="22"/>
      <c r="D56" s="22"/>
      <c r="E56" s="22"/>
      <c r="F56" s="72"/>
      <c r="G56" s="72"/>
      <c r="H56" s="72"/>
      <c r="I56" s="83"/>
    </row>
    <row r="57" spans="1:16" ht="24.9" customHeight="1">
      <c r="A57" s="55"/>
      <c r="B57" s="55"/>
      <c r="C57" s="55"/>
      <c r="D57" s="55"/>
      <c r="E57" s="55"/>
      <c r="F57" s="55"/>
      <c r="G57" s="55"/>
      <c r="H57" s="55"/>
      <c r="I57" s="55"/>
      <c r="J57" s="55"/>
      <c r="K57" s="55"/>
      <c r="L57" s="55"/>
      <c r="M57" s="55"/>
      <c r="N57" s="55"/>
      <c r="O57" s="55"/>
      <c r="P57" s="55"/>
    </row>
    <row r="58" spans="1:16" ht="24.9" customHeight="1">
      <c r="A58" s="55"/>
      <c r="B58" s="55"/>
      <c r="C58" s="55"/>
      <c r="D58" s="55"/>
      <c r="E58" s="55"/>
      <c r="F58" s="55"/>
      <c r="G58" s="55"/>
      <c r="H58" s="55"/>
      <c r="I58" s="55"/>
      <c r="J58" s="55"/>
      <c r="K58" s="55"/>
      <c r="L58" s="55"/>
      <c r="M58" s="55"/>
      <c r="N58" s="55"/>
      <c r="O58" s="55"/>
      <c r="P58" s="55"/>
    </row>
    <row r="59" spans="1:16" ht="24.9" customHeight="1">
      <c r="A59" s="55"/>
      <c r="B59" s="55"/>
      <c r="C59" s="55"/>
      <c r="D59" s="55"/>
      <c r="E59" s="55"/>
      <c r="F59" s="55"/>
      <c r="G59" s="55"/>
      <c r="H59" s="55"/>
      <c r="I59" s="55"/>
      <c r="J59" s="55"/>
      <c r="K59" s="55"/>
      <c r="L59" s="55"/>
      <c r="M59" s="55"/>
      <c r="N59" s="55"/>
      <c r="O59" s="55"/>
      <c r="P59" s="55"/>
    </row>
    <row r="60" spans="1:16" ht="24.9" customHeight="1">
      <c r="A60" s="55"/>
      <c r="B60" s="55"/>
      <c r="C60" s="55"/>
      <c r="D60" s="55"/>
      <c r="E60" s="55"/>
      <c r="F60" s="55"/>
      <c r="G60" s="55"/>
      <c r="H60" s="55"/>
      <c r="I60" s="55"/>
      <c r="J60" s="55"/>
      <c r="K60" s="55"/>
      <c r="L60" s="55"/>
      <c r="M60" s="55"/>
      <c r="N60" s="55"/>
      <c r="O60" s="55"/>
      <c r="P60" s="55"/>
    </row>
    <row r="61" spans="1:16" ht="24.9" customHeight="1">
      <c r="A61" s="55"/>
      <c r="B61" s="55"/>
      <c r="C61" s="55"/>
      <c r="D61" s="55"/>
      <c r="E61" s="55"/>
      <c r="F61" s="55"/>
      <c r="G61" s="55"/>
      <c r="H61" s="55"/>
      <c r="I61" s="55"/>
      <c r="J61" s="55"/>
      <c r="K61" s="55"/>
      <c r="L61" s="55"/>
      <c r="M61" s="55"/>
      <c r="N61" s="55"/>
      <c r="O61" s="55"/>
      <c r="P61" s="55"/>
    </row>
    <row r="62" spans="1:16" ht="24.9" customHeight="1">
      <c r="A62" s="55"/>
      <c r="B62" s="55"/>
      <c r="C62" s="55"/>
      <c r="D62" s="55"/>
      <c r="E62" s="55"/>
      <c r="F62" s="55"/>
      <c r="G62" s="55"/>
      <c r="H62" s="55"/>
      <c r="I62" s="55"/>
      <c r="J62" s="55"/>
      <c r="K62" s="55"/>
      <c r="L62" s="55"/>
      <c r="M62" s="55"/>
      <c r="N62" s="55"/>
      <c r="O62" s="55"/>
      <c r="P62" s="55"/>
    </row>
    <row r="63" spans="1:16" ht="24.9" customHeight="1">
      <c r="A63" s="55"/>
      <c r="B63" s="55"/>
      <c r="C63" s="55"/>
      <c r="D63" s="55"/>
      <c r="E63" s="55"/>
      <c r="F63" s="55"/>
      <c r="G63" s="55"/>
      <c r="H63" s="55"/>
      <c r="I63" s="55"/>
      <c r="J63" s="55"/>
      <c r="K63" s="55"/>
      <c r="L63" s="55"/>
      <c r="M63" s="55"/>
      <c r="N63" s="55"/>
      <c r="O63" s="55"/>
      <c r="P63" s="55"/>
    </row>
    <row r="64" spans="1:16" ht="24.9" customHeight="1">
      <c r="A64" s="55"/>
      <c r="B64" s="55"/>
      <c r="C64" s="55"/>
      <c r="D64" s="55"/>
      <c r="E64" s="55"/>
      <c r="F64" s="55"/>
      <c r="G64" s="55"/>
      <c r="H64" s="55"/>
      <c r="I64" s="55"/>
      <c r="J64" s="55"/>
      <c r="K64" s="55"/>
      <c r="L64" s="55"/>
      <c r="M64" s="55"/>
      <c r="N64" s="55"/>
      <c r="O64" s="55"/>
      <c r="P64" s="55"/>
    </row>
    <row r="65" spans="1:16" ht="24.9" customHeight="1">
      <c r="A65" s="55"/>
      <c r="B65" s="55"/>
      <c r="C65" s="55"/>
      <c r="D65" s="55"/>
      <c r="E65" s="55"/>
      <c r="F65" s="55"/>
      <c r="G65" s="55"/>
      <c r="H65" s="55"/>
      <c r="I65" s="55"/>
      <c r="J65" s="55"/>
      <c r="K65" s="55"/>
      <c r="L65" s="55"/>
      <c r="M65" s="55"/>
      <c r="N65" s="55"/>
      <c r="O65" s="55"/>
      <c r="P65" s="55"/>
    </row>
    <row r="66" spans="1:16" ht="24.9" customHeight="1">
      <c r="A66" s="55"/>
      <c r="B66" s="55"/>
      <c r="C66" s="55"/>
      <c r="D66" s="55"/>
      <c r="E66" s="55"/>
      <c r="F66" s="55"/>
      <c r="G66" s="55"/>
      <c r="H66" s="55"/>
      <c r="I66" s="55"/>
      <c r="J66" s="55"/>
      <c r="K66" s="55"/>
      <c r="L66" s="55"/>
      <c r="M66" s="55"/>
      <c r="N66" s="55"/>
      <c r="O66" s="55"/>
      <c r="P66" s="55"/>
    </row>
    <row r="67" spans="1:16" ht="24.9" customHeight="1">
      <c r="A67" s="55"/>
      <c r="B67" s="55"/>
      <c r="C67" s="55"/>
      <c r="D67" s="55"/>
      <c r="E67" s="55"/>
      <c r="F67" s="55"/>
      <c r="G67" s="55"/>
      <c r="H67" s="55"/>
      <c r="I67" s="55"/>
      <c r="J67" s="55"/>
      <c r="K67" s="55"/>
      <c r="L67" s="55"/>
      <c r="M67" s="55"/>
      <c r="N67" s="55"/>
      <c r="O67" s="55"/>
      <c r="P67" s="55"/>
    </row>
    <row r="68" spans="1:16" ht="24.9" customHeight="1">
      <c r="A68" s="55"/>
      <c r="B68" s="55"/>
      <c r="C68" s="55"/>
      <c r="D68" s="55"/>
      <c r="E68" s="55"/>
      <c r="F68" s="55"/>
      <c r="G68" s="55"/>
      <c r="H68" s="55"/>
      <c r="I68" s="55"/>
      <c r="J68" s="55"/>
      <c r="K68" s="55"/>
      <c r="L68" s="55"/>
      <c r="M68" s="55"/>
      <c r="N68" s="55"/>
      <c r="O68" s="55"/>
      <c r="P68" s="55"/>
    </row>
    <row r="69" spans="1:16" ht="24.9" customHeight="1">
      <c r="A69" s="55"/>
      <c r="B69" s="55"/>
      <c r="C69" s="55"/>
      <c r="D69" s="55"/>
      <c r="E69" s="55"/>
      <c r="F69" s="55"/>
      <c r="G69" s="55"/>
      <c r="H69" s="55"/>
      <c r="I69" s="55"/>
      <c r="J69" s="55"/>
      <c r="K69" s="55"/>
      <c r="L69" s="55"/>
      <c r="M69" s="55"/>
      <c r="N69" s="55"/>
      <c r="O69" s="55"/>
      <c r="P69" s="55"/>
    </row>
    <row r="70" spans="1:16" ht="24.9" customHeight="1">
      <c r="A70" s="55"/>
      <c r="B70" s="55"/>
      <c r="C70" s="55"/>
      <c r="D70" s="55"/>
      <c r="E70" s="55"/>
      <c r="F70" s="55"/>
      <c r="G70" s="55"/>
      <c r="H70" s="55"/>
      <c r="I70" s="55"/>
      <c r="J70" s="55"/>
      <c r="K70" s="55"/>
      <c r="L70" s="55"/>
      <c r="M70" s="55"/>
      <c r="N70" s="55"/>
      <c r="O70" s="55"/>
      <c r="P70" s="55"/>
    </row>
    <row r="71" spans="1:16" ht="24.9" customHeight="1">
      <c r="A71" s="55"/>
      <c r="B71" s="55"/>
      <c r="C71" s="55"/>
      <c r="D71" s="55"/>
      <c r="E71" s="55"/>
      <c r="F71" s="55"/>
      <c r="G71" s="55"/>
      <c r="H71" s="55"/>
      <c r="I71" s="55"/>
      <c r="J71" s="55"/>
      <c r="K71" s="55"/>
      <c r="L71" s="55"/>
      <c r="M71" s="55"/>
      <c r="N71" s="55"/>
      <c r="O71" s="55"/>
      <c r="P71" s="55"/>
    </row>
    <row r="72" spans="1:16" ht="24.9" customHeight="1">
      <c r="A72" s="55"/>
      <c r="B72" s="55"/>
      <c r="C72" s="55"/>
      <c r="D72" s="55"/>
      <c r="E72" s="55"/>
      <c r="F72" s="55"/>
      <c r="G72" s="55"/>
      <c r="H72" s="55"/>
      <c r="I72" s="55"/>
      <c r="J72" s="55"/>
      <c r="K72" s="55"/>
      <c r="L72" s="55"/>
      <c r="M72" s="55"/>
      <c r="N72" s="55"/>
      <c r="O72" s="55"/>
      <c r="P72" s="55"/>
    </row>
    <row r="73" spans="1:16" ht="24.9" customHeight="1">
      <c r="A73" s="55"/>
      <c r="B73" s="55"/>
      <c r="C73" s="55"/>
      <c r="D73" s="55"/>
      <c r="E73" s="55"/>
      <c r="F73" s="55"/>
      <c r="G73" s="55"/>
      <c r="H73" s="55"/>
      <c r="I73" s="55"/>
      <c r="J73" s="55"/>
      <c r="K73" s="55"/>
      <c r="L73" s="55"/>
      <c r="M73" s="55"/>
      <c r="N73" s="55"/>
      <c r="O73" s="55"/>
      <c r="P73" s="55"/>
    </row>
    <row r="74" spans="1:16" ht="24.9" customHeight="1">
      <c r="A74" s="55"/>
      <c r="B74" s="55"/>
      <c r="C74" s="55"/>
      <c r="D74" s="55"/>
      <c r="E74" s="55"/>
      <c r="F74" s="55"/>
      <c r="G74" s="55"/>
      <c r="H74" s="55"/>
      <c r="I74" s="55"/>
      <c r="J74" s="55"/>
      <c r="K74" s="55"/>
      <c r="L74" s="55"/>
      <c r="M74" s="55"/>
      <c r="N74" s="55"/>
      <c r="O74" s="55"/>
      <c r="P74" s="55"/>
    </row>
    <row r="75" spans="1:16" ht="24.9" customHeight="1">
      <c r="A75" s="55"/>
      <c r="B75" s="55"/>
      <c r="C75" s="55"/>
      <c r="D75" s="55"/>
      <c r="E75" s="55"/>
      <c r="F75" s="55"/>
      <c r="G75" s="55"/>
      <c r="H75" s="55"/>
      <c r="I75" s="55"/>
      <c r="J75" s="55"/>
      <c r="K75" s="55"/>
      <c r="L75" s="55"/>
      <c r="M75" s="55"/>
      <c r="N75" s="55"/>
      <c r="O75" s="55"/>
      <c r="P75" s="55"/>
    </row>
    <row r="76" spans="1:16" ht="24.9" customHeight="1">
      <c r="A76" s="55"/>
      <c r="B76" s="55"/>
      <c r="C76" s="55"/>
      <c r="D76" s="55"/>
      <c r="E76" s="55"/>
      <c r="F76" s="55"/>
      <c r="G76" s="55"/>
      <c r="H76" s="55"/>
      <c r="I76" s="55"/>
      <c r="J76" s="55"/>
      <c r="K76" s="55"/>
      <c r="L76" s="55"/>
      <c r="M76" s="55"/>
      <c r="N76" s="55"/>
      <c r="O76" s="55"/>
      <c r="P76" s="55"/>
    </row>
    <row r="77" spans="1:16" ht="24.9" customHeight="1">
      <c r="A77" s="55"/>
      <c r="B77" s="55"/>
      <c r="C77" s="55"/>
      <c r="D77" s="55"/>
      <c r="E77" s="55"/>
      <c r="F77" s="55"/>
      <c r="G77" s="55"/>
      <c r="H77" s="55"/>
      <c r="I77" s="55"/>
      <c r="J77" s="55"/>
      <c r="K77" s="55"/>
      <c r="L77" s="55"/>
      <c r="M77" s="55"/>
      <c r="N77" s="55"/>
      <c r="O77" s="55"/>
      <c r="P77" s="55"/>
    </row>
    <row r="78" spans="1:16" ht="24.9" customHeight="1">
      <c r="A78" s="55"/>
      <c r="B78" s="55"/>
      <c r="C78" s="55"/>
      <c r="D78" s="55"/>
      <c r="E78" s="55"/>
      <c r="F78" s="55"/>
      <c r="G78" s="55"/>
      <c r="H78" s="55"/>
      <c r="I78" s="55"/>
      <c r="J78" s="55"/>
      <c r="K78" s="55"/>
      <c r="L78" s="55"/>
      <c r="M78" s="55"/>
      <c r="N78" s="55"/>
      <c r="O78" s="55"/>
      <c r="P78" s="55"/>
    </row>
    <row r="79" spans="1:16" ht="24.9" customHeight="1">
      <c r="A79" s="55"/>
      <c r="B79" s="55"/>
      <c r="C79" s="55"/>
      <c r="D79" s="55"/>
      <c r="E79" s="55"/>
      <c r="F79" s="55"/>
      <c r="G79" s="55"/>
      <c r="H79" s="55"/>
      <c r="I79" s="55"/>
      <c r="J79" s="55"/>
      <c r="K79" s="55"/>
      <c r="L79" s="55"/>
      <c r="M79" s="55"/>
      <c r="N79" s="55"/>
      <c r="O79" s="55"/>
      <c r="P79" s="55"/>
    </row>
    <row r="80" spans="1:16" ht="24.9" customHeight="1">
      <c r="A80" s="55"/>
      <c r="B80" s="55"/>
      <c r="C80" s="55"/>
      <c r="D80" s="55"/>
      <c r="E80" s="55"/>
      <c r="F80" s="55"/>
      <c r="G80" s="55"/>
      <c r="H80" s="55"/>
      <c r="I80" s="55"/>
      <c r="J80" s="55"/>
      <c r="K80" s="55"/>
      <c r="L80" s="55"/>
      <c r="M80" s="55"/>
      <c r="N80" s="55"/>
      <c r="O80" s="55"/>
      <c r="P80" s="55"/>
    </row>
    <row r="81" spans="1:16" ht="24.9" customHeight="1">
      <c r="A81" s="55"/>
      <c r="B81" s="55"/>
      <c r="C81" s="55"/>
      <c r="D81" s="55"/>
      <c r="E81" s="55"/>
      <c r="F81" s="55"/>
      <c r="G81" s="55"/>
      <c r="H81" s="55"/>
      <c r="I81" s="55"/>
      <c r="J81" s="55"/>
      <c r="K81" s="55"/>
      <c r="L81" s="55"/>
      <c r="M81" s="55"/>
      <c r="N81" s="55"/>
      <c r="O81" s="55"/>
      <c r="P81" s="55"/>
    </row>
    <row r="82" spans="1:16" ht="24.9" customHeight="1">
      <c r="A82" s="55"/>
      <c r="B82" s="55"/>
      <c r="C82" s="55"/>
      <c r="D82" s="55"/>
      <c r="E82" s="55"/>
      <c r="F82" s="55"/>
      <c r="G82" s="55"/>
      <c r="H82" s="55"/>
      <c r="I82" s="55"/>
      <c r="J82" s="55"/>
      <c r="K82" s="55"/>
      <c r="L82" s="55"/>
      <c r="M82" s="55"/>
      <c r="N82" s="55"/>
      <c r="O82" s="55"/>
      <c r="P82" s="55"/>
    </row>
    <row r="83" spans="1:16" ht="24.9" customHeight="1">
      <c r="A83" s="55"/>
      <c r="B83" s="55"/>
      <c r="C83" s="55"/>
      <c r="D83" s="55"/>
      <c r="E83" s="55"/>
      <c r="F83" s="55"/>
      <c r="G83" s="55"/>
      <c r="H83" s="55"/>
      <c r="I83" s="55"/>
      <c r="J83" s="55"/>
      <c r="K83" s="55"/>
      <c r="L83" s="55"/>
      <c r="M83" s="55"/>
      <c r="N83" s="55"/>
      <c r="O83" s="55"/>
      <c r="P83" s="55"/>
    </row>
    <row r="84" spans="1:16" ht="24.9" customHeight="1">
      <c r="A84" s="55"/>
      <c r="B84" s="55"/>
      <c r="C84" s="55"/>
      <c r="D84" s="55"/>
      <c r="E84" s="55"/>
      <c r="F84" s="55"/>
      <c r="G84" s="55"/>
      <c r="H84" s="55"/>
      <c r="I84" s="55"/>
      <c r="J84" s="55"/>
      <c r="K84" s="55"/>
      <c r="L84" s="55"/>
      <c r="M84" s="55"/>
      <c r="N84" s="55"/>
      <c r="O84" s="55"/>
      <c r="P84" s="55"/>
    </row>
    <row r="85" spans="1:16" ht="24.9" customHeight="1">
      <c r="A85" s="55"/>
      <c r="B85" s="55"/>
      <c r="C85" s="55"/>
      <c r="D85" s="55"/>
      <c r="E85" s="55"/>
      <c r="F85" s="55"/>
      <c r="G85" s="55"/>
      <c r="H85" s="55"/>
      <c r="I85" s="55"/>
      <c r="J85" s="55"/>
      <c r="K85" s="55"/>
      <c r="L85" s="55"/>
      <c r="M85" s="55"/>
      <c r="N85" s="55"/>
      <c r="O85" s="55"/>
      <c r="P85" s="55"/>
    </row>
    <row r="86" spans="1:16" ht="24.9" customHeight="1">
      <c r="A86" s="55"/>
      <c r="B86" s="55"/>
      <c r="C86" s="55"/>
      <c r="D86" s="55"/>
      <c r="E86" s="55"/>
      <c r="F86" s="55"/>
      <c r="G86" s="55"/>
      <c r="H86" s="55"/>
      <c r="I86" s="55"/>
      <c r="J86" s="55"/>
      <c r="K86" s="55"/>
      <c r="L86" s="55"/>
      <c r="M86" s="55"/>
      <c r="N86" s="55"/>
      <c r="O86" s="55"/>
      <c r="P86" s="55"/>
    </row>
    <row r="87" spans="1:16" ht="24.9" customHeight="1"/>
    <row r="88" spans="1:16" ht="24.9" customHeight="1"/>
    <row r="89" spans="1:16" ht="24.9" customHeight="1"/>
    <row r="90" spans="1:16" ht="24.9" customHeight="1"/>
    <row r="91" spans="1:16" ht="24.9" customHeight="1"/>
    <row r="92" spans="1:16" ht="24.9" customHeight="1"/>
    <row r="93" spans="1:16" ht="24.9" customHeight="1"/>
    <row r="94" spans="1:16" ht="24.9" customHeight="1"/>
    <row r="95" spans="1:16" ht="24.9" customHeight="1"/>
    <row r="96" spans="1:16" ht="24.9" customHeight="1"/>
    <row r="97" ht="24.9" customHeight="1"/>
    <row r="98" ht="24.9" customHeight="1"/>
    <row r="99" ht="24.9" customHeight="1"/>
    <row r="100" ht="24.9" customHeight="1"/>
    <row r="101" ht="24.9" customHeight="1"/>
    <row r="102" ht="24.9" customHeight="1"/>
    <row r="103" ht="24.9" customHeight="1"/>
    <row r="104" ht="24.9" customHeight="1"/>
    <row r="105" ht="24.9" customHeight="1"/>
    <row r="106" ht="24.9" customHeight="1"/>
    <row r="107" ht="24.9" customHeight="1"/>
  </sheetData>
  <mergeCells count="43">
    <mergeCell ref="K35:N36"/>
    <mergeCell ref="A19:P19"/>
    <mergeCell ref="B22:D23"/>
    <mergeCell ref="E22:E23"/>
    <mergeCell ref="B25:D26"/>
    <mergeCell ref="E25:E26"/>
    <mergeCell ref="G13:G14"/>
    <mergeCell ref="F45:G45"/>
    <mergeCell ref="F47:G47"/>
    <mergeCell ref="A27:H27"/>
    <mergeCell ref="J27:P27"/>
    <mergeCell ref="B45:E45"/>
    <mergeCell ref="B47:E47"/>
    <mergeCell ref="K45:N45"/>
    <mergeCell ref="K47:N47"/>
    <mergeCell ref="A42:H42"/>
    <mergeCell ref="J42:P42"/>
    <mergeCell ref="B31:D31"/>
    <mergeCell ref="K31:N31"/>
    <mergeCell ref="B33:D33"/>
    <mergeCell ref="K33:N33"/>
    <mergeCell ref="B35:D35"/>
    <mergeCell ref="A2:P2"/>
    <mergeCell ref="A4:P4"/>
    <mergeCell ref="A7:P7"/>
    <mergeCell ref="B10:D11"/>
    <mergeCell ref="E10:E11"/>
    <mergeCell ref="A50:P50"/>
    <mergeCell ref="K13:L13"/>
    <mergeCell ref="K14:L14"/>
    <mergeCell ref="K17:L17"/>
    <mergeCell ref="H13:H14"/>
    <mergeCell ref="H16:H17"/>
    <mergeCell ref="O35:O36"/>
    <mergeCell ref="K38:N39"/>
    <mergeCell ref="O38:O39"/>
    <mergeCell ref="B37:D37"/>
    <mergeCell ref="B16:D17"/>
    <mergeCell ref="E16:E17"/>
    <mergeCell ref="G16:G17"/>
    <mergeCell ref="K16:L16"/>
    <mergeCell ref="B13:D14"/>
    <mergeCell ref="E13:E14"/>
  </mergeCells>
  <printOptions horizontalCentered="1"/>
  <pageMargins left="0.196850393700787" right="0.196850393700787" top="0.39370078740157499" bottom="0.196850393700787" header="0" footer="0.196850393700787"/>
  <pageSetup scale="52" firstPageNumber="3"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2CEC3-D421-4E12-8D1B-0053267597E7}">
  <sheetPr codeName="Hoja29">
    <pageSetUpPr fitToPage="1"/>
  </sheetPr>
  <dimension ref="A1:Y51"/>
  <sheetViews>
    <sheetView view="pageBreakPreview" zoomScale="85" zoomScaleNormal="100" zoomScaleSheetLayoutView="85" workbookViewId="0">
      <selection activeCell="G23" sqref="G23"/>
    </sheetView>
  </sheetViews>
  <sheetFormatPr baseColWidth="10" defaultRowHeight="13.2"/>
  <cols>
    <col min="1" max="1" width="30.6640625" customWidth="1"/>
    <col min="2" max="2" width="1.44140625" customWidth="1"/>
    <col min="3" max="3" width="6.88671875" customWidth="1"/>
    <col min="4" max="4" width="4.88671875" customWidth="1"/>
    <col min="5" max="5" width="6.88671875" customWidth="1"/>
    <col min="6" max="6" width="4.88671875" customWidth="1"/>
    <col min="7" max="7" width="6.6640625" customWidth="1"/>
    <col min="8" max="8" width="5" customWidth="1"/>
    <col min="9" max="9" width="6.6640625" customWidth="1"/>
    <col min="10" max="10" width="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138</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c r="D10" s="231"/>
      <c r="E10" s="231">
        <v>4</v>
      </c>
      <c r="F10" s="231"/>
      <c r="G10" s="231">
        <v>8</v>
      </c>
      <c r="H10" s="231"/>
      <c r="I10" s="231">
        <v>12</v>
      </c>
      <c r="J10" s="231"/>
      <c r="K10" s="232">
        <v>24</v>
      </c>
      <c r="L10" s="127"/>
      <c r="M10" s="228" t="s">
        <v>101</v>
      </c>
      <c r="N10" s="229">
        <v>317</v>
      </c>
      <c r="O10" s="127"/>
      <c r="P10" s="127"/>
      <c r="Q10" s="127"/>
      <c r="R10" s="127"/>
      <c r="S10" s="127"/>
      <c r="T10" s="127"/>
      <c r="U10" s="127"/>
      <c r="V10" s="127"/>
      <c r="W10" s="127"/>
      <c r="X10" s="127"/>
      <c r="Y10" s="127"/>
    </row>
    <row r="11" spans="1:25" ht="21" customHeight="1">
      <c r="A11" s="227" t="s">
        <v>95</v>
      </c>
      <c r="B11" s="135"/>
      <c r="C11" s="230">
        <v>5</v>
      </c>
      <c r="D11" s="231"/>
      <c r="E11" s="231">
        <v>12</v>
      </c>
      <c r="F11" s="231"/>
      <c r="G11" s="231">
        <v>5</v>
      </c>
      <c r="H11" s="231"/>
      <c r="I11" s="231">
        <v>5</v>
      </c>
      <c r="J11" s="231"/>
      <c r="K11" s="232">
        <v>27</v>
      </c>
      <c r="L11" s="127"/>
      <c r="M11" s="228" t="s">
        <v>112</v>
      </c>
      <c r="N11" s="229">
        <v>278</v>
      </c>
      <c r="O11" s="127"/>
      <c r="P11" s="127"/>
      <c r="Q11" s="127"/>
      <c r="R11" s="127"/>
      <c r="S11" s="127"/>
      <c r="T11" s="127"/>
      <c r="U11" s="127"/>
      <c r="V11" s="127"/>
      <c r="W11" s="127"/>
      <c r="X11" s="127"/>
      <c r="Y11" s="127"/>
    </row>
    <row r="12" spans="1:25" ht="21" customHeight="1">
      <c r="A12" s="227" t="s">
        <v>96</v>
      </c>
      <c r="B12" s="135"/>
      <c r="C12" s="230"/>
      <c r="D12" s="231"/>
      <c r="E12" s="231">
        <v>1</v>
      </c>
      <c r="F12" s="231"/>
      <c r="G12" s="231">
        <v>1</v>
      </c>
      <c r="H12" s="231"/>
      <c r="I12" s="231">
        <v>1</v>
      </c>
      <c r="J12" s="231"/>
      <c r="K12" s="232">
        <v>3</v>
      </c>
      <c r="L12" s="127"/>
      <c r="M12" s="228" t="s">
        <v>98</v>
      </c>
      <c r="N12" s="229">
        <v>190</v>
      </c>
      <c r="O12" s="127"/>
      <c r="P12" s="127"/>
      <c r="Q12" s="127"/>
      <c r="R12" s="127"/>
      <c r="S12" s="127"/>
      <c r="T12" s="127"/>
      <c r="U12" s="127"/>
      <c r="V12" s="127"/>
      <c r="W12" s="127"/>
      <c r="X12" s="127"/>
      <c r="Y12" s="127"/>
    </row>
    <row r="13" spans="1:25" ht="21" customHeight="1">
      <c r="A13" s="227" t="s">
        <v>97</v>
      </c>
      <c r="B13" s="135"/>
      <c r="C13" s="230"/>
      <c r="D13" s="231"/>
      <c r="E13" s="231"/>
      <c r="F13" s="231"/>
      <c r="G13" s="231"/>
      <c r="H13" s="231"/>
      <c r="I13" s="231">
        <v>3</v>
      </c>
      <c r="J13" s="231"/>
      <c r="K13" s="232">
        <v>3</v>
      </c>
      <c r="L13" s="127"/>
      <c r="M13" s="228" t="s">
        <v>121</v>
      </c>
      <c r="N13" s="229">
        <v>137</v>
      </c>
      <c r="O13" s="127"/>
      <c r="P13" s="127"/>
      <c r="Q13" s="127"/>
      <c r="R13" s="127"/>
      <c r="S13" s="127"/>
      <c r="T13" s="127"/>
      <c r="U13" s="127"/>
      <c r="V13" s="127"/>
      <c r="W13" s="127"/>
      <c r="X13" s="127"/>
      <c r="Y13" s="127"/>
    </row>
    <row r="14" spans="1:25" ht="21" customHeight="1">
      <c r="A14" s="227" t="s">
        <v>100</v>
      </c>
      <c r="B14" s="135"/>
      <c r="C14" s="230">
        <v>1</v>
      </c>
      <c r="D14" s="231"/>
      <c r="E14" s="231">
        <v>4</v>
      </c>
      <c r="F14" s="231"/>
      <c r="G14" s="231">
        <v>3</v>
      </c>
      <c r="H14" s="231"/>
      <c r="I14" s="231">
        <v>9</v>
      </c>
      <c r="J14" s="231"/>
      <c r="K14" s="232">
        <v>17</v>
      </c>
      <c r="L14" s="127"/>
      <c r="M14" s="228" t="s">
        <v>125</v>
      </c>
      <c r="N14" s="229">
        <v>106</v>
      </c>
      <c r="O14" s="127"/>
      <c r="P14" s="127"/>
      <c r="Q14" s="127"/>
      <c r="R14" s="127"/>
      <c r="S14" s="127"/>
      <c r="T14" s="127"/>
      <c r="U14" s="127"/>
      <c r="V14" s="127"/>
      <c r="W14" s="127"/>
      <c r="X14" s="127"/>
      <c r="Y14" s="127"/>
    </row>
    <row r="15" spans="1:25" ht="21" customHeight="1">
      <c r="A15" s="227" t="s">
        <v>101</v>
      </c>
      <c r="B15" s="135"/>
      <c r="C15" s="230">
        <v>9</v>
      </c>
      <c r="D15" s="231"/>
      <c r="E15" s="231">
        <v>64</v>
      </c>
      <c r="F15" s="231"/>
      <c r="G15" s="231">
        <v>126</v>
      </c>
      <c r="H15" s="231"/>
      <c r="I15" s="231">
        <v>118</v>
      </c>
      <c r="J15" s="231"/>
      <c r="K15" s="232">
        <v>317</v>
      </c>
      <c r="L15" s="127"/>
      <c r="M15" s="228" t="s">
        <v>102</v>
      </c>
      <c r="N15" s="229">
        <v>105</v>
      </c>
      <c r="O15" s="127"/>
      <c r="P15" s="127"/>
      <c r="Q15" s="127"/>
      <c r="R15" s="127"/>
      <c r="S15" s="127"/>
      <c r="T15" s="127"/>
      <c r="U15" s="127"/>
      <c r="V15" s="127"/>
      <c r="W15" s="127"/>
      <c r="X15" s="127"/>
      <c r="Y15" s="127"/>
    </row>
    <row r="16" spans="1:25" ht="21" customHeight="1">
      <c r="A16" s="227" t="s">
        <v>102</v>
      </c>
      <c r="B16" s="135"/>
      <c r="C16" s="230">
        <v>7</v>
      </c>
      <c r="D16" s="231"/>
      <c r="E16" s="231">
        <v>47</v>
      </c>
      <c r="F16" s="231"/>
      <c r="G16" s="231">
        <v>31</v>
      </c>
      <c r="H16" s="231"/>
      <c r="I16" s="231">
        <v>20</v>
      </c>
      <c r="J16" s="231"/>
      <c r="K16" s="232">
        <v>105</v>
      </c>
      <c r="L16" s="127"/>
      <c r="M16" s="228" t="s">
        <v>108</v>
      </c>
      <c r="N16" s="229">
        <v>88</v>
      </c>
      <c r="O16" s="127"/>
      <c r="P16" s="127"/>
      <c r="Q16" s="127"/>
      <c r="R16" s="127"/>
      <c r="S16" s="127"/>
      <c r="T16" s="127"/>
      <c r="U16" s="127"/>
      <c r="V16" s="127"/>
      <c r="W16" s="127"/>
      <c r="X16" s="127"/>
      <c r="Y16" s="127"/>
    </row>
    <row r="17" spans="1:25" ht="21" customHeight="1">
      <c r="A17" s="227" t="s">
        <v>98</v>
      </c>
      <c r="B17" s="135"/>
      <c r="C17" s="230">
        <v>4</v>
      </c>
      <c r="D17" s="231"/>
      <c r="E17" s="231">
        <v>52</v>
      </c>
      <c r="F17" s="231"/>
      <c r="G17" s="231">
        <v>67</v>
      </c>
      <c r="H17" s="231"/>
      <c r="I17" s="231">
        <v>67</v>
      </c>
      <c r="J17" s="231"/>
      <c r="K17" s="232">
        <v>190</v>
      </c>
      <c r="L17" s="127"/>
      <c r="M17" s="228" t="s">
        <v>105</v>
      </c>
      <c r="N17" s="229">
        <v>77</v>
      </c>
      <c r="O17" s="127"/>
      <c r="P17" s="127"/>
      <c r="Q17" s="127"/>
      <c r="R17" s="127"/>
      <c r="S17" s="127"/>
      <c r="T17" s="127"/>
      <c r="U17" s="127"/>
      <c r="V17" s="127"/>
      <c r="W17" s="127"/>
      <c r="X17" s="127"/>
      <c r="Y17" s="127"/>
    </row>
    <row r="18" spans="1:25" ht="21" customHeight="1">
      <c r="A18" s="227" t="s">
        <v>99</v>
      </c>
      <c r="B18" s="135"/>
      <c r="C18" s="230"/>
      <c r="D18" s="231"/>
      <c r="E18" s="231"/>
      <c r="F18" s="231"/>
      <c r="G18" s="231"/>
      <c r="H18" s="231"/>
      <c r="I18" s="231">
        <v>2</v>
      </c>
      <c r="J18" s="231"/>
      <c r="K18" s="232">
        <v>2</v>
      </c>
      <c r="L18" s="127"/>
      <c r="M18" s="228" t="s">
        <v>123</v>
      </c>
      <c r="N18" s="229">
        <v>74</v>
      </c>
      <c r="O18" s="127"/>
      <c r="P18" s="127"/>
      <c r="Q18" s="127"/>
      <c r="R18" s="127"/>
      <c r="S18" s="127"/>
      <c r="T18" s="127"/>
      <c r="U18" s="127"/>
      <c r="V18" s="127"/>
      <c r="W18" s="127"/>
      <c r="X18" s="127"/>
      <c r="Y18" s="127"/>
    </row>
    <row r="19" spans="1:25" ht="21" customHeight="1">
      <c r="A19" s="227" t="s">
        <v>103</v>
      </c>
      <c r="B19" s="135"/>
      <c r="C19" s="230"/>
      <c r="D19" s="231"/>
      <c r="E19" s="231">
        <v>20</v>
      </c>
      <c r="F19" s="231"/>
      <c r="G19" s="231">
        <v>19</v>
      </c>
      <c r="H19" s="231"/>
      <c r="I19" s="231">
        <v>23</v>
      </c>
      <c r="J19" s="231"/>
      <c r="K19" s="232">
        <v>62</v>
      </c>
      <c r="L19" s="127"/>
      <c r="M19" s="228" t="s">
        <v>495</v>
      </c>
      <c r="N19" s="229">
        <v>70</v>
      </c>
      <c r="O19" s="127"/>
      <c r="P19" s="127"/>
      <c r="Q19" s="127"/>
      <c r="R19" s="127"/>
      <c r="S19" s="127"/>
      <c r="T19" s="127"/>
      <c r="U19" s="127"/>
      <c r="V19" s="127"/>
      <c r="W19" s="127"/>
      <c r="X19" s="127"/>
      <c r="Y19" s="127"/>
    </row>
    <row r="20" spans="1:25" ht="21" customHeight="1">
      <c r="A20" s="227" t="s">
        <v>108</v>
      </c>
      <c r="B20" s="135"/>
      <c r="C20" s="230">
        <v>2</v>
      </c>
      <c r="D20" s="231"/>
      <c r="E20" s="231">
        <v>30</v>
      </c>
      <c r="F20" s="231"/>
      <c r="G20" s="231">
        <v>39</v>
      </c>
      <c r="H20" s="231"/>
      <c r="I20" s="231">
        <v>17</v>
      </c>
      <c r="J20" s="231"/>
      <c r="K20" s="232">
        <v>88</v>
      </c>
      <c r="L20" s="127"/>
      <c r="M20" s="228" t="s">
        <v>109</v>
      </c>
      <c r="N20" s="229">
        <v>67</v>
      </c>
      <c r="O20" s="127"/>
      <c r="P20" s="127"/>
      <c r="Q20" s="127"/>
      <c r="R20" s="127"/>
      <c r="S20" s="127"/>
      <c r="T20" s="127"/>
      <c r="U20" s="127"/>
      <c r="V20" s="127"/>
      <c r="W20" s="127"/>
      <c r="X20" s="127"/>
      <c r="Y20" s="127"/>
    </row>
    <row r="21" spans="1:25" ht="21" customHeight="1">
      <c r="A21" s="227" t="s">
        <v>104</v>
      </c>
      <c r="B21" s="135"/>
      <c r="C21" s="230">
        <v>7</v>
      </c>
      <c r="D21" s="231"/>
      <c r="E21" s="231">
        <v>28</v>
      </c>
      <c r="F21" s="231"/>
      <c r="G21" s="231">
        <v>10</v>
      </c>
      <c r="H21" s="231"/>
      <c r="I21" s="231">
        <v>9</v>
      </c>
      <c r="J21" s="231"/>
      <c r="K21" s="232">
        <v>54</v>
      </c>
      <c r="L21" s="127"/>
      <c r="M21" s="228" t="s">
        <v>103</v>
      </c>
      <c r="N21" s="229">
        <v>62</v>
      </c>
      <c r="O21" s="127"/>
      <c r="P21" s="127"/>
      <c r="Q21" s="127"/>
      <c r="R21" s="127"/>
      <c r="S21" s="127"/>
      <c r="T21" s="127"/>
      <c r="U21" s="127"/>
      <c r="V21" s="127"/>
      <c r="W21" s="127"/>
      <c r="X21" s="127"/>
      <c r="Y21" s="127"/>
    </row>
    <row r="22" spans="1:25" ht="21" customHeight="1">
      <c r="A22" s="227" t="s">
        <v>105</v>
      </c>
      <c r="B22" s="135"/>
      <c r="C22" s="230">
        <v>11</v>
      </c>
      <c r="D22" s="231"/>
      <c r="E22" s="231">
        <v>17</v>
      </c>
      <c r="F22" s="231"/>
      <c r="G22" s="231">
        <v>29</v>
      </c>
      <c r="H22" s="231"/>
      <c r="I22" s="231">
        <v>20</v>
      </c>
      <c r="J22" s="231"/>
      <c r="K22" s="232">
        <v>77</v>
      </c>
      <c r="L22" s="127"/>
      <c r="M22" s="228" t="s">
        <v>118</v>
      </c>
      <c r="N22" s="229">
        <v>57</v>
      </c>
      <c r="O22" s="127"/>
      <c r="P22" s="127"/>
      <c r="Q22" s="127"/>
      <c r="R22" s="127"/>
      <c r="S22" s="127"/>
      <c r="T22" s="127"/>
      <c r="U22" s="127"/>
      <c r="V22" s="127"/>
      <c r="W22" s="127"/>
      <c r="X22" s="127"/>
      <c r="Y22" s="127"/>
    </row>
    <row r="23" spans="1:25" ht="21" customHeight="1">
      <c r="A23" s="227" t="s">
        <v>106</v>
      </c>
      <c r="B23" s="135"/>
      <c r="C23" s="230"/>
      <c r="D23" s="231"/>
      <c r="E23" s="231">
        <v>5</v>
      </c>
      <c r="F23" s="231"/>
      <c r="G23" s="231">
        <v>7</v>
      </c>
      <c r="H23" s="231"/>
      <c r="I23" s="231">
        <v>2</v>
      </c>
      <c r="J23" s="231"/>
      <c r="K23" s="232">
        <v>14</v>
      </c>
      <c r="L23" s="127"/>
      <c r="M23" s="228" t="s">
        <v>104</v>
      </c>
      <c r="N23" s="229">
        <v>54</v>
      </c>
      <c r="O23" s="127"/>
      <c r="P23" s="127"/>
      <c r="Q23" s="127"/>
      <c r="R23" s="127"/>
      <c r="S23" s="127"/>
      <c r="T23" s="127"/>
      <c r="U23" s="127"/>
      <c r="V23" s="127"/>
      <c r="W23" s="127"/>
      <c r="X23" s="127"/>
      <c r="Y23" s="127"/>
    </row>
    <row r="24" spans="1:25" ht="21" customHeight="1">
      <c r="A24" s="227" t="s">
        <v>107</v>
      </c>
      <c r="B24" s="135"/>
      <c r="C24" s="230">
        <v>1</v>
      </c>
      <c r="D24" s="231"/>
      <c r="E24" s="231">
        <v>11</v>
      </c>
      <c r="F24" s="231"/>
      <c r="G24" s="231">
        <v>16</v>
      </c>
      <c r="H24" s="231"/>
      <c r="I24" s="231">
        <v>10</v>
      </c>
      <c r="J24" s="231"/>
      <c r="K24" s="232">
        <v>38</v>
      </c>
      <c r="L24" s="127"/>
      <c r="M24" s="228" t="s">
        <v>119</v>
      </c>
      <c r="N24" s="229">
        <v>47</v>
      </c>
      <c r="O24" s="127"/>
      <c r="P24" s="127"/>
      <c r="Q24" s="127"/>
      <c r="R24" s="127"/>
      <c r="S24" s="127"/>
      <c r="T24" s="127"/>
      <c r="U24" s="127"/>
      <c r="V24" s="127"/>
      <c r="W24" s="127"/>
      <c r="X24" s="127"/>
      <c r="Y24" s="127"/>
    </row>
    <row r="25" spans="1:25" ht="21" customHeight="1">
      <c r="A25" s="227" t="s">
        <v>109</v>
      </c>
      <c r="B25" s="135"/>
      <c r="C25" s="230"/>
      <c r="D25" s="231"/>
      <c r="E25" s="231">
        <v>9</v>
      </c>
      <c r="F25" s="231"/>
      <c r="G25" s="231">
        <v>32</v>
      </c>
      <c r="H25" s="231"/>
      <c r="I25" s="231">
        <v>26</v>
      </c>
      <c r="J25" s="231"/>
      <c r="K25" s="232">
        <v>67</v>
      </c>
      <c r="L25" s="127"/>
      <c r="M25" s="228" t="s">
        <v>107</v>
      </c>
      <c r="N25" s="229">
        <v>38</v>
      </c>
      <c r="O25" s="127"/>
      <c r="P25" s="127"/>
      <c r="Q25" s="127"/>
      <c r="R25" s="127"/>
      <c r="S25" s="127"/>
      <c r="T25" s="127"/>
      <c r="U25" s="127"/>
      <c r="V25" s="127"/>
      <c r="W25" s="127"/>
      <c r="X25" s="127"/>
      <c r="Y25" s="127"/>
    </row>
    <row r="26" spans="1:25" ht="21" customHeight="1">
      <c r="A26" s="227" t="s">
        <v>110</v>
      </c>
      <c r="B26" s="135"/>
      <c r="C26" s="230"/>
      <c r="D26" s="231"/>
      <c r="E26" s="231">
        <v>5</v>
      </c>
      <c r="F26" s="231"/>
      <c r="G26" s="231">
        <v>10</v>
      </c>
      <c r="H26" s="231"/>
      <c r="I26" s="231">
        <v>4</v>
      </c>
      <c r="J26" s="231"/>
      <c r="K26" s="232">
        <v>19</v>
      </c>
      <c r="L26" s="127"/>
      <c r="M26" s="228" t="s">
        <v>117</v>
      </c>
      <c r="N26" s="229">
        <v>28</v>
      </c>
      <c r="O26" s="127"/>
      <c r="P26" s="127"/>
      <c r="Q26" s="127"/>
      <c r="R26" s="127"/>
      <c r="S26" s="127"/>
      <c r="T26" s="127"/>
      <c r="U26" s="127"/>
      <c r="V26" s="127"/>
      <c r="W26" s="127"/>
      <c r="X26" s="127"/>
      <c r="Y26" s="127"/>
    </row>
    <row r="27" spans="1:25" ht="21" customHeight="1">
      <c r="A27" s="227" t="s">
        <v>111</v>
      </c>
      <c r="B27" s="135"/>
      <c r="C27" s="230"/>
      <c r="D27" s="231"/>
      <c r="E27" s="231">
        <v>1</v>
      </c>
      <c r="F27" s="231"/>
      <c r="G27" s="231">
        <v>5</v>
      </c>
      <c r="H27" s="231"/>
      <c r="I27" s="231">
        <v>2</v>
      </c>
      <c r="J27" s="231"/>
      <c r="K27" s="232">
        <v>8</v>
      </c>
      <c r="L27" s="127"/>
      <c r="M27" s="228" t="s">
        <v>95</v>
      </c>
      <c r="N27" s="229">
        <v>27</v>
      </c>
      <c r="O27" s="127"/>
      <c r="P27" s="127"/>
      <c r="Q27" s="127"/>
      <c r="R27" s="127"/>
      <c r="S27" s="127"/>
      <c r="T27" s="127"/>
      <c r="U27" s="127"/>
      <c r="V27" s="127"/>
      <c r="W27" s="127"/>
      <c r="X27" s="127"/>
      <c r="Y27" s="127"/>
    </row>
    <row r="28" spans="1:25" ht="21" customHeight="1">
      <c r="A28" s="227" t="s">
        <v>112</v>
      </c>
      <c r="B28" s="135"/>
      <c r="C28" s="230">
        <v>36</v>
      </c>
      <c r="D28" s="231"/>
      <c r="E28" s="231">
        <v>136</v>
      </c>
      <c r="F28" s="231"/>
      <c r="G28" s="231">
        <v>30</v>
      </c>
      <c r="H28" s="231"/>
      <c r="I28" s="231">
        <v>76</v>
      </c>
      <c r="J28" s="231"/>
      <c r="K28" s="232">
        <v>278</v>
      </c>
      <c r="L28" s="127"/>
      <c r="M28" s="228" t="s">
        <v>94</v>
      </c>
      <c r="N28" s="229">
        <v>24</v>
      </c>
      <c r="O28" s="127"/>
      <c r="P28" s="127"/>
      <c r="Q28" s="127"/>
      <c r="R28" s="127"/>
      <c r="S28" s="127"/>
      <c r="T28" s="127"/>
      <c r="U28" s="127"/>
      <c r="V28" s="127"/>
      <c r="W28" s="127"/>
      <c r="X28" s="127"/>
      <c r="Y28" s="127"/>
    </row>
    <row r="29" spans="1:25" ht="21" customHeight="1">
      <c r="A29" s="227" t="s">
        <v>113</v>
      </c>
      <c r="B29" s="135"/>
      <c r="C29" s="230">
        <v>1</v>
      </c>
      <c r="D29" s="231"/>
      <c r="E29" s="231">
        <v>2</v>
      </c>
      <c r="F29" s="231"/>
      <c r="G29" s="231">
        <v>7</v>
      </c>
      <c r="H29" s="231"/>
      <c r="I29" s="231">
        <v>6</v>
      </c>
      <c r="J29" s="231"/>
      <c r="K29" s="232">
        <v>16</v>
      </c>
      <c r="L29" s="127"/>
      <c r="M29" s="228" t="s">
        <v>110</v>
      </c>
      <c r="N29" s="229">
        <v>19</v>
      </c>
      <c r="O29" s="127"/>
      <c r="P29" s="127"/>
      <c r="Q29" s="127"/>
      <c r="R29" s="127"/>
      <c r="S29" s="127"/>
      <c r="T29" s="127"/>
      <c r="U29" s="127"/>
      <c r="V29" s="127"/>
      <c r="W29" s="127"/>
      <c r="X29" s="127"/>
      <c r="Y29" s="127"/>
    </row>
    <row r="30" spans="1:25" ht="21" customHeight="1">
      <c r="A30" s="227" t="s">
        <v>114</v>
      </c>
      <c r="B30" s="135"/>
      <c r="C30" s="230">
        <v>3</v>
      </c>
      <c r="D30" s="231"/>
      <c r="E30" s="231">
        <v>3</v>
      </c>
      <c r="F30" s="231"/>
      <c r="G30" s="231">
        <v>10</v>
      </c>
      <c r="H30" s="231"/>
      <c r="I30" s="231">
        <v>2</v>
      </c>
      <c r="J30" s="231"/>
      <c r="K30" s="232">
        <v>18</v>
      </c>
      <c r="L30" s="127"/>
      <c r="M30" s="228" t="s">
        <v>114</v>
      </c>
      <c r="N30" s="229">
        <v>18</v>
      </c>
      <c r="O30" s="127"/>
      <c r="P30" s="127"/>
      <c r="Q30" s="127"/>
      <c r="R30" s="127"/>
      <c r="S30" s="127"/>
      <c r="T30" s="127"/>
      <c r="U30" s="127"/>
      <c r="V30" s="127"/>
      <c r="W30" s="127"/>
      <c r="X30" s="127"/>
      <c r="Y30" s="127"/>
    </row>
    <row r="31" spans="1:25" ht="21" customHeight="1">
      <c r="A31" s="227" t="s">
        <v>115</v>
      </c>
      <c r="B31" s="135"/>
      <c r="C31" s="230"/>
      <c r="D31" s="231"/>
      <c r="E31" s="231"/>
      <c r="F31" s="231"/>
      <c r="G31" s="231">
        <v>1</v>
      </c>
      <c r="H31" s="231"/>
      <c r="I31" s="231">
        <v>3</v>
      </c>
      <c r="J31" s="231"/>
      <c r="K31" s="232">
        <v>4</v>
      </c>
      <c r="L31" s="127"/>
      <c r="M31" s="228" t="s">
        <v>100</v>
      </c>
      <c r="N31" s="229">
        <v>17</v>
      </c>
      <c r="O31" s="127"/>
      <c r="P31" s="127"/>
      <c r="Q31" s="127"/>
      <c r="R31" s="127"/>
      <c r="S31" s="127"/>
      <c r="T31" s="127"/>
      <c r="U31" s="127"/>
      <c r="V31" s="127"/>
      <c r="W31" s="127"/>
      <c r="X31" s="127"/>
      <c r="Y31" s="127"/>
    </row>
    <row r="32" spans="1:25" ht="21" customHeight="1">
      <c r="A32" s="227" t="s">
        <v>116</v>
      </c>
      <c r="B32" s="135"/>
      <c r="C32" s="230"/>
      <c r="D32" s="231"/>
      <c r="E32" s="231">
        <v>1</v>
      </c>
      <c r="F32" s="231"/>
      <c r="G32" s="231"/>
      <c r="H32" s="231"/>
      <c r="I32" s="231">
        <v>2</v>
      </c>
      <c r="J32" s="231"/>
      <c r="K32" s="232">
        <v>3</v>
      </c>
      <c r="L32" s="127"/>
      <c r="M32" s="228" t="s">
        <v>113</v>
      </c>
      <c r="N32" s="229">
        <v>16</v>
      </c>
      <c r="O32" s="127"/>
      <c r="P32" s="127"/>
      <c r="Q32" s="127"/>
      <c r="R32" s="127"/>
      <c r="S32" s="127"/>
      <c r="T32" s="127"/>
      <c r="U32" s="127"/>
      <c r="V32" s="127"/>
      <c r="W32" s="127"/>
      <c r="X32" s="127"/>
      <c r="Y32" s="127"/>
    </row>
    <row r="33" spans="1:25" ht="21" customHeight="1">
      <c r="A33" s="227" t="s">
        <v>117</v>
      </c>
      <c r="B33" s="135"/>
      <c r="C33" s="230">
        <v>4</v>
      </c>
      <c r="D33" s="231"/>
      <c r="E33" s="231">
        <v>5</v>
      </c>
      <c r="F33" s="231"/>
      <c r="G33" s="231">
        <v>13</v>
      </c>
      <c r="H33" s="231"/>
      <c r="I33" s="231">
        <v>6</v>
      </c>
      <c r="J33" s="231"/>
      <c r="K33" s="232">
        <v>28</v>
      </c>
      <c r="L33" s="127"/>
      <c r="M33" s="228" t="s">
        <v>106</v>
      </c>
      <c r="N33" s="229">
        <v>14</v>
      </c>
      <c r="O33" s="127"/>
      <c r="P33" s="127"/>
      <c r="Q33" s="127"/>
      <c r="R33" s="127"/>
      <c r="S33" s="127"/>
      <c r="T33" s="127"/>
      <c r="U33" s="127"/>
      <c r="V33" s="127"/>
      <c r="W33" s="127"/>
      <c r="X33" s="127"/>
      <c r="Y33" s="127"/>
    </row>
    <row r="34" spans="1:25" ht="21" customHeight="1">
      <c r="A34" s="227" t="s">
        <v>118</v>
      </c>
      <c r="B34" s="135"/>
      <c r="C34" s="230">
        <v>2</v>
      </c>
      <c r="D34" s="231"/>
      <c r="E34" s="231">
        <v>18</v>
      </c>
      <c r="F34" s="231"/>
      <c r="G34" s="231">
        <v>14</v>
      </c>
      <c r="H34" s="231"/>
      <c r="I34" s="231">
        <v>23</v>
      </c>
      <c r="J34" s="231"/>
      <c r="K34" s="232">
        <v>57</v>
      </c>
      <c r="L34" s="127"/>
      <c r="M34" s="228" t="s">
        <v>120</v>
      </c>
      <c r="N34" s="229">
        <v>10</v>
      </c>
      <c r="O34" s="127"/>
      <c r="P34" s="127"/>
      <c r="Q34" s="127"/>
      <c r="R34" s="127"/>
      <c r="S34" s="127"/>
      <c r="T34" s="127"/>
      <c r="U34" s="127"/>
      <c r="V34" s="127"/>
      <c r="W34" s="127"/>
      <c r="X34" s="127"/>
      <c r="Y34" s="127"/>
    </row>
    <row r="35" spans="1:25" ht="21" customHeight="1">
      <c r="A35" s="227" t="s">
        <v>119</v>
      </c>
      <c r="B35" s="135"/>
      <c r="C35" s="230"/>
      <c r="D35" s="231"/>
      <c r="E35" s="231">
        <v>38</v>
      </c>
      <c r="F35" s="231"/>
      <c r="G35" s="231">
        <v>7</v>
      </c>
      <c r="H35" s="231"/>
      <c r="I35" s="231">
        <v>2</v>
      </c>
      <c r="J35" s="231"/>
      <c r="K35" s="232">
        <v>47</v>
      </c>
      <c r="L35" s="127"/>
      <c r="M35" s="228" t="s">
        <v>111</v>
      </c>
      <c r="N35" s="229">
        <v>8</v>
      </c>
      <c r="O35" s="127"/>
      <c r="P35" s="127"/>
      <c r="Q35" s="127"/>
      <c r="R35" s="127"/>
      <c r="S35" s="127"/>
      <c r="T35" s="127"/>
      <c r="U35" s="127"/>
      <c r="V35" s="127"/>
      <c r="W35" s="127"/>
      <c r="X35" s="127"/>
      <c r="Y35" s="127"/>
    </row>
    <row r="36" spans="1:25" ht="21" customHeight="1">
      <c r="A36" s="227" t="s">
        <v>120</v>
      </c>
      <c r="B36" s="135"/>
      <c r="C36" s="230"/>
      <c r="D36" s="231"/>
      <c r="E36" s="231">
        <v>1</v>
      </c>
      <c r="F36" s="231"/>
      <c r="G36" s="231">
        <v>5</v>
      </c>
      <c r="H36" s="231"/>
      <c r="I36" s="231">
        <v>4</v>
      </c>
      <c r="J36" s="231"/>
      <c r="K36" s="232">
        <v>10</v>
      </c>
      <c r="L36" s="127"/>
      <c r="M36" s="228" t="s">
        <v>115</v>
      </c>
      <c r="N36" s="229">
        <v>4</v>
      </c>
      <c r="O36" s="127"/>
      <c r="P36" s="127"/>
      <c r="Q36" s="127"/>
      <c r="R36" s="127"/>
      <c r="S36" s="127"/>
      <c r="T36" s="127"/>
      <c r="U36" s="127"/>
      <c r="V36" s="127"/>
      <c r="W36" s="127"/>
      <c r="X36" s="127"/>
      <c r="Y36" s="127"/>
    </row>
    <row r="37" spans="1:25" ht="21" customHeight="1">
      <c r="A37" s="227" t="s">
        <v>121</v>
      </c>
      <c r="B37" s="135"/>
      <c r="C37" s="230">
        <v>6</v>
      </c>
      <c r="D37" s="231"/>
      <c r="E37" s="231">
        <v>16</v>
      </c>
      <c r="F37" s="231"/>
      <c r="G37" s="231">
        <v>45</v>
      </c>
      <c r="H37" s="231"/>
      <c r="I37" s="231">
        <v>70</v>
      </c>
      <c r="J37" s="231"/>
      <c r="K37" s="232">
        <v>137</v>
      </c>
      <c r="L37" s="127"/>
      <c r="M37" s="228" t="s">
        <v>122</v>
      </c>
      <c r="N37" s="229">
        <v>4</v>
      </c>
      <c r="O37" s="127"/>
      <c r="P37" s="127"/>
      <c r="Q37" s="127"/>
      <c r="R37" s="127"/>
      <c r="S37" s="127"/>
      <c r="T37" s="127"/>
      <c r="U37" s="127"/>
      <c r="V37" s="127"/>
      <c r="W37" s="127"/>
      <c r="X37" s="127"/>
      <c r="Y37" s="127"/>
    </row>
    <row r="38" spans="1:25" ht="21" customHeight="1">
      <c r="A38" s="227" t="s">
        <v>122</v>
      </c>
      <c r="B38" s="135"/>
      <c r="C38" s="230"/>
      <c r="D38" s="231"/>
      <c r="E38" s="231">
        <v>1</v>
      </c>
      <c r="F38" s="231"/>
      <c r="G38" s="231">
        <v>3</v>
      </c>
      <c r="H38" s="231"/>
      <c r="I38" s="231"/>
      <c r="J38" s="231"/>
      <c r="K38" s="232">
        <v>4</v>
      </c>
      <c r="L38" s="127"/>
      <c r="M38" s="228" t="s">
        <v>96</v>
      </c>
      <c r="N38" s="229">
        <v>3</v>
      </c>
      <c r="O38" s="127"/>
      <c r="P38" s="127"/>
      <c r="Q38" s="127"/>
      <c r="R38" s="127"/>
      <c r="S38" s="127"/>
      <c r="T38" s="127"/>
      <c r="U38" s="127"/>
      <c r="V38" s="127"/>
      <c r="W38" s="127"/>
      <c r="X38" s="127"/>
      <c r="Y38" s="127"/>
    </row>
    <row r="39" spans="1:25" ht="21" customHeight="1">
      <c r="A39" s="227" t="s">
        <v>123</v>
      </c>
      <c r="B39" s="135"/>
      <c r="C39" s="230">
        <v>8</v>
      </c>
      <c r="D39" s="231"/>
      <c r="E39" s="231">
        <v>17</v>
      </c>
      <c r="F39" s="231"/>
      <c r="G39" s="231">
        <v>23</v>
      </c>
      <c r="H39" s="231"/>
      <c r="I39" s="231">
        <v>26</v>
      </c>
      <c r="J39" s="231"/>
      <c r="K39" s="232">
        <v>74</v>
      </c>
      <c r="L39" s="127"/>
      <c r="M39" s="228" t="s">
        <v>97</v>
      </c>
      <c r="N39" s="229">
        <v>3</v>
      </c>
      <c r="O39" s="127"/>
      <c r="P39" s="127"/>
      <c r="Q39" s="127"/>
      <c r="R39" s="127"/>
      <c r="S39" s="127"/>
      <c r="T39" s="127"/>
      <c r="U39" s="127"/>
      <c r="V39" s="127"/>
      <c r="W39" s="127"/>
      <c r="X39" s="127"/>
      <c r="Y39" s="127"/>
    </row>
    <row r="40" spans="1:25" ht="21" customHeight="1">
      <c r="A40" s="227" t="s">
        <v>124</v>
      </c>
      <c r="B40" s="135"/>
      <c r="C40" s="230"/>
      <c r="D40" s="231"/>
      <c r="E40" s="231"/>
      <c r="F40" s="231"/>
      <c r="G40" s="231">
        <v>2</v>
      </c>
      <c r="H40" s="231"/>
      <c r="I40" s="231"/>
      <c r="J40" s="231"/>
      <c r="K40" s="232">
        <v>2</v>
      </c>
      <c r="L40" s="127"/>
      <c r="M40" s="228" t="s">
        <v>116</v>
      </c>
      <c r="N40" s="229">
        <v>3</v>
      </c>
      <c r="O40" s="127"/>
      <c r="P40" s="127"/>
      <c r="Q40" s="127"/>
      <c r="R40" s="127"/>
      <c r="S40" s="127"/>
      <c r="T40" s="127"/>
      <c r="U40" s="127"/>
      <c r="V40" s="127"/>
      <c r="W40" s="127"/>
      <c r="X40" s="127"/>
      <c r="Y40" s="127"/>
    </row>
    <row r="41" spans="1:25" ht="21" customHeight="1">
      <c r="A41" s="227" t="s">
        <v>125</v>
      </c>
      <c r="B41" s="135"/>
      <c r="C41" s="230">
        <v>2</v>
      </c>
      <c r="D41" s="231"/>
      <c r="E41" s="231">
        <v>67</v>
      </c>
      <c r="F41" s="231"/>
      <c r="G41" s="231">
        <v>5</v>
      </c>
      <c r="H41" s="231"/>
      <c r="I41" s="231">
        <v>32</v>
      </c>
      <c r="J41" s="231"/>
      <c r="K41" s="232">
        <v>106</v>
      </c>
      <c r="L41" s="127"/>
      <c r="M41" s="228" t="s">
        <v>99</v>
      </c>
      <c r="N41" s="229">
        <v>2</v>
      </c>
      <c r="O41" s="127"/>
      <c r="P41" s="127"/>
      <c r="Q41" s="127"/>
      <c r="R41" s="127"/>
      <c r="S41" s="127"/>
      <c r="T41" s="127"/>
      <c r="U41" s="127"/>
      <c r="V41" s="127"/>
      <c r="W41" s="127"/>
      <c r="X41" s="127"/>
      <c r="Y41" s="127"/>
    </row>
    <row r="42" spans="1:25" ht="21" customHeight="1">
      <c r="A42" s="227" t="s">
        <v>495</v>
      </c>
      <c r="B42" s="135"/>
      <c r="C42" s="230"/>
      <c r="D42" s="231"/>
      <c r="E42" s="231">
        <v>11</v>
      </c>
      <c r="F42" s="231"/>
      <c r="G42" s="231">
        <v>34</v>
      </c>
      <c r="H42" s="231"/>
      <c r="I42" s="231">
        <v>25</v>
      </c>
      <c r="J42" s="231"/>
      <c r="K42" s="232">
        <v>70</v>
      </c>
      <c r="L42" s="127"/>
      <c r="M42" s="228" t="s">
        <v>124</v>
      </c>
      <c r="N42" s="229">
        <v>2</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109</v>
      </c>
      <c r="D44" s="235">
        <v>0</v>
      </c>
      <c r="E44" s="235">
        <v>626</v>
      </c>
      <c r="F44" s="235">
        <v>0</v>
      </c>
      <c r="G44" s="235">
        <v>607</v>
      </c>
      <c r="H44" s="235">
        <v>0</v>
      </c>
      <c r="I44" s="235">
        <v>627</v>
      </c>
      <c r="J44" s="235">
        <v>0</v>
      </c>
      <c r="K44" s="236">
        <v>1969</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24D3-43C6-4B76-A72F-1AE442AB5B2C}">
  <sheetPr codeName="Hoja30">
    <pageSetUpPr fitToPage="1"/>
  </sheetPr>
  <dimension ref="A1:Y51"/>
  <sheetViews>
    <sheetView view="pageBreakPreview" zoomScale="85" zoomScaleNormal="100" zoomScaleSheetLayoutView="85" workbookViewId="0">
      <selection activeCell="F27" sqref="F27"/>
    </sheetView>
  </sheetViews>
  <sheetFormatPr baseColWidth="10" defaultRowHeight="13.2"/>
  <cols>
    <col min="1" max="1" width="30.6640625" customWidth="1"/>
    <col min="2" max="2" width="1.44140625" customWidth="1"/>
    <col min="3" max="3" width="6.109375" customWidth="1"/>
    <col min="4" max="4" width="5.5546875" customWidth="1"/>
    <col min="5" max="5" width="6.109375" customWidth="1"/>
    <col min="6" max="6" width="5.5546875" customWidth="1"/>
    <col min="7" max="7" width="6.109375" customWidth="1"/>
    <col min="8" max="8" width="5.5546875" customWidth="1"/>
    <col min="9" max="9" width="6.109375" customWidth="1"/>
    <col min="10" max="10" width="5.5546875" customWidth="1"/>
    <col min="11" max="11" width="6.109375" bestFit="1" customWidth="1"/>
    <col min="12" max="12" width="1.44140625" customWidth="1"/>
    <col min="13" max="14" width="24.6640625" customWidth="1"/>
  </cols>
  <sheetData>
    <row r="1" spans="1:25"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ht="69.900000000000006" customHeight="1">
      <c r="A2" s="627" t="s">
        <v>499</v>
      </c>
      <c r="B2" s="627"/>
      <c r="C2" s="627"/>
      <c r="D2" s="627"/>
      <c r="E2" s="627"/>
      <c r="F2" s="627"/>
      <c r="G2" s="627"/>
      <c r="H2" s="627"/>
      <c r="I2" s="627"/>
      <c r="J2" s="627"/>
      <c r="K2" s="627"/>
      <c r="L2" s="627"/>
      <c r="M2" s="627"/>
      <c r="N2" s="627"/>
      <c r="O2" s="627"/>
      <c r="P2" s="627"/>
      <c r="Q2" s="627"/>
      <c r="R2" s="627"/>
      <c r="S2" s="627"/>
      <c r="T2" s="627"/>
      <c r="U2" s="627"/>
      <c r="V2" s="627"/>
      <c r="W2" s="627"/>
      <c r="X2" s="627"/>
      <c r="Y2" s="627"/>
    </row>
    <row r="3" spans="1:25" ht="30" customHeight="1">
      <c r="A3" s="627" t="str">
        <f>UPPER(CONCATENATE("Noviembre 2022"))</f>
        <v>NOVIEMBRE 2022</v>
      </c>
      <c r="B3" s="627"/>
      <c r="C3" s="627"/>
      <c r="D3" s="627"/>
      <c r="E3" s="627"/>
      <c r="F3" s="627"/>
      <c r="G3" s="627"/>
      <c r="H3" s="627"/>
      <c r="I3" s="627"/>
      <c r="J3" s="627"/>
      <c r="K3" s="627"/>
      <c r="L3" s="627"/>
      <c r="M3" s="627"/>
      <c r="N3" s="627"/>
      <c r="O3" s="627"/>
      <c r="P3" s="627"/>
      <c r="Q3" s="627"/>
      <c r="R3" s="627"/>
      <c r="S3" s="627"/>
      <c r="T3" s="627"/>
      <c r="U3" s="627"/>
      <c r="V3" s="627"/>
      <c r="W3" s="627"/>
      <c r="X3" s="627"/>
      <c r="Y3" s="627"/>
    </row>
    <row r="4" spans="1:25">
      <c r="A4" s="135"/>
      <c r="B4" s="127"/>
      <c r="C4" s="127"/>
      <c r="D4" s="127"/>
      <c r="E4" s="127"/>
      <c r="F4" s="127"/>
      <c r="G4" s="127"/>
      <c r="H4" s="127"/>
      <c r="I4" s="127"/>
      <c r="J4" s="127"/>
      <c r="K4" s="127"/>
      <c r="L4" s="127"/>
      <c r="M4" s="127"/>
      <c r="N4" s="127"/>
      <c r="O4" s="127"/>
      <c r="P4" s="127"/>
      <c r="Q4" s="127"/>
      <c r="R4" s="127"/>
      <c r="S4" s="127"/>
      <c r="T4" s="127"/>
      <c r="U4" s="127"/>
      <c r="V4" s="127"/>
      <c r="W4" s="127"/>
      <c r="X4" s="127"/>
      <c r="Y4" s="127"/>
    </row>
    <row r="5" spans="1:25" ht="30" customHeight="1">
      <c r="A5" s="645" t="s">
        <v>139</v>
      </c>
      <c r="B5" s="645"/>
      <c r="C5" s="645"/>
      <c r="D5" s="645"/>
      <c r="E5" s="645"/>
      <c r="F5" s="645"/>
      <c r="G5" s="645"/>
      <c r="H5" s="645"/>
      <c r="I5" s="645"/>
      <c r="J5" s="645"/>
      <c r="K5" s="645"/>
      <c r="L5" s="645"/>
      <c r="M5" s="645"/>
      <c r="N5" s="645"/>
      <c r="O5" s="645"/>
      <c r="P5" s="645"/>
      <c r="Q5" s="645"/>
      <c r="R5" s="645"/>
      <c r="S5" s="645"/>
      <c r="T5" s="645"/>
      <c r="U5" s="645"/>
      <c r="V5" s="645"/>
      <c r="W5" s="645"/>
      <c r="X5" s="645"/>
      <c r="Y5" s="645"/>
    </row>
    <row r="6" spans="1:25" ht="18" customHeight="1">
      <c r="A6" s="617" t="s">
        <v>183</v>
      </c>
      <c r="B6" s="620"/>
      <c r="C6" s="617" t="s">
        <v>87</v>
      </c>
      <c r="D6" s="617"/>
      <c r="E6" s="617"/>
      <c r="F6" s="617"/>
      <c r="G6" s="617" t="s">
        <v>88</v>
      </c>
      <c r="H6" s="617"/>
      <c r="I6" s="617"/>
      <c r="J6" s="617"/>
      <c r="K6" s="617" t="s">
        <v>69</v>
      </c>
      <c r="L6" s="127"/>
      <c r="M6" s="127"/>
      <c r="N6" s="127"/>
      <c r="O6" s="127"/>
      <c r="P6" s="127"/>
      <c r="Q6" s="127"/>
      <c r="R6" s="127"/>
      <c r="S6" s="127"/>
      <c r="T6" s="127"/>
      <c r="U6" s="127"/>
      <c r="V6" s="127"/>
      <c r="W6" s="127"/>
      <c r="X6" s="127"/>
      <c r="Y6" s="127"/>
    </row>
    <row r="7" spans="1:25" ht="18" customHeight="1">
      <c r="A7" s="617"/>
      <c r="B7" s="620"/>
      <c r="C7" s="617" t="s">
        <v>497</v>
      </c>
      <c r="D7" s="617"/>
      <c r="E7" s="617" t="s">
        <v>498</v>
      </c>
      <c r="F7" s="617"/>
      <c r="G7" s="617" t="s">
        <v>497</v>
      </c>
      <c r="H7" s="617"/>
      <c r="I7" s="617" t="s">
        <v>498</v>
      </c>
      <c r="J7" s="617"/>
      <c r="K7" s="617"/>
      <c r="L7" s="127"/>
      <c r="M7" s="127"/>
      <c r="N7" s="127"/>
      <c r="O7" s="127"/>
      <c r="P7" s="127"/>
      <c r="Q7" s="127"/>
      <c r="R7" s="127"/>
      <c r="S7" s="127"/>
      <c r="T7" s="127"/>
      <c r="U7" s="127"/>
      <c r="V7" s="127"/>
      <c r="W7" s="127"/>
      <c r="X7" s="127"/>
      <c r="Y7" s="127"/>
    </row>
    <row r="8" spans="1:25" ht="18" customHeight="1">
      <c r="A8" s="617"/>
      <c r="B8" s="620"/>
      <c r="C8" s="337" t="s">
        <v>91</v>
      </c>
      <c r="D8" s="337" t="s">
        <v>92</v>
      </c>
      <c r="E8" s="337" t="s">
        <v>91</v>
      </c>
      <c r="F8" s="337" t="s">
        <v>92</v>
      </c>
      <c r="G8" s="337" t="s">
        <v>91</v>
      </c>
      <c r="H8" s="337" t="s">
        <v>92</v>
      </c>
      <c r="I8" s="337" t="s">
        <v>91</v>
      </c>
      <c r="J8" s="337" t="s">
        <v>92</v>
      </c>
      <c r="K8" s="617"/>
      <c r="L8" s="127"/>
      <c r="M8" s="127"/>
      <c r="N8" s="127"/>
      <c r="O8" s="127"/>
      <c r="P8" s="127"/>
      <c r="Q8" s="127"/>
      <c r="R8" s="127"/>
      <c r="S8" s="127"/>
      <c r="T8" s="127"/>
      <c r="U8" s="127"/>
      <c r="V8" s="127"/>
      <c r="W8" s="127"/>
      <c r="X8" s="127"/>
      <c r="Y8" s="127"/>
    </row>
    <row r="9" spans="1:25" ht="8.1" customHeight="1">
      <c r="A9" s="135"/>
      <c r="B9" s="135"/>
      <c r="C9" s="135"/>
      <c r="D9" s="135"/>
      <c r="E9" s="135"/>
      <c r="F9" s="135"/>
      <c r="G9" s="135"/>
      <c r="H9" s="135"/>
      <c r="I9" s="135"/>
      <c r="J9" s="135"/>
      <c r="K9" s="135"/>
      <c r="L9" s="127"/>
      <c r="M9" s="127"/>
      <c r="N9" s="127"/>
      <c r="O9" s="127"/>
      <c r="P9" s="127"/>
      <c r="Q9" s="127"/>
      <c r="R9" s="127"/>
      <c r="S9" s="127"/>
      <c r="T9" s="127"/>
      <c r="U9" s="127"/>
      <c r="V9" s="127"/>
      <c r="W9" s="127"/>
      <c r="X9" s="127"/>
      <c r="Y9" s="127"/>
    </row>
    <row r="10" spans="1:25" ht="21" customHeight="1">
      <c r="A10" s="227" t="s">
        <v>94</v>
      </c>
      <c r="B10" s="135"/>
      <c r="C10" s="230"/>
      <c r="D10" s="231"/>
      <c r="E10" s="231">
        <v>4</v>
      </c>
      <c r="F10" s="231"/>
      <c r="G10" s="231"/>
      <c r="H10" s="231"/>
      <c r="I10" s="231"/>
      <c r="J10" s="231"/>
      <c r="K10" s="232">
        <v>4</v>
      </c>
      <c r="L10" s="127"/>
      <c r="M10" s="228" t="s">
        <v>102</v>
      </c>
      <c r="N10" s="229">
        <v>17</v>
      </c>
      <c r="O10" s="127"/>
      <c r="P10" s="127"/>
      <c r="Q10" s="127"/>
      <c r="R10" s="127"/>
      <c r="S10" s="127"/>
      <c r="T10" s="127"/>
      <c r="U10" s="127"/>
      <c r="V10" s="127"/>
      <c r="W10" s="127"/>
      <c r="X10" s="127"/>
      <c r="Y10" s="127"/>
    </row>
    <row r="11" spans="1:25" ht="21" customHeight="1">
      <c r="A11" s="227" t="s">
        <v>95</v>
      </c>
      <c r="B11" s="135"/>
      <c r="C11" s="230"/>
      <c r="D11" s="231"/>
      <c r="E11" s="231"/>
      <c r="F11" s="231"/>
      <c r="G11" s="231"/>
      <c r="H11" s="231"/>
      <c r="I11" s="231">
        <v>1</v>
      </c>
      <c r="J11" s="231"/>
      <c r="K11" s="232">
        <v>1</v>
      </c>
      <c r="L11" s="127"/>
      <c r="M11" s="228" t="s">
        <v>121</v>
      </c>
      <c r="N11" s="229">
        <v>12</v>
      </c>
      <c r="O11" s="127"/>
      <c r="P11" s="127"/>
      <c r="Q11" s="127"/>
      <c r="R11" s="127"/>
      <c r="S11" s="127"/>
      <c r="T11" s="127"/>
      <c r="U11" s="127"/>
      <c r="V11" s="127"/>
      <c r="W11" s="127"/>
      <c r="X11" s="127"/>
      <c r="Y11" s="127"/>
    </row>
    <row r="12" spans="1:25" ht="21" customHeight="1">
      <c r="A12" s="227" t="s">
        <v>96</v>
      </c>
      <c r="B12" s="135"/>
      <c r="C12" s="230"/>
      <c r="D12" s="231"/>
      <c r="E12" s="231">
        <v>1</v>
      </c>
      <c r="F12" s="231"/>
      <c r="G12" s="231"/>
      <c r="H12" s="231"/>
      <c r="I12" s="231"/>
      <c r="J12" s="231"/>
      <c r="K12" s="232">
        <v>1</v>
      </c>
      <c r="L12" s="127"/>
      <c r="M12" s="228" t="s">
        <v>123</v>
      </c>
      <c r="N12" s="229">
        <v>11</v>
      </c>
      <c r="O12" s="127"/>
      <c r="P12" s="127"/>
      <c r="Q12" s="127"/>
      <c r="R12" s="127"/>
      <c r="S12" s="127"/>
      <c r="T12" s="127"/>
      <c r="U12" s="127"/>
      <c r="V12" s="127"/>
      <c r="W12" s="127"/>
      <c r="X12" s="127"/>
      <c r="Y12" s="127"/>
    </row>
    <row r="13" spans="1:25" ht="21" customHeight="1">
      <c r="A13" s="227" t="s">
        <v>97</v>
      </c>
      <c r="B13" s="135"/>
      <c r="C13" s="230"/>
      <c r="D13" s="231"/>
      <c r="E13" s="231"/>
      <c r="F13" s="231"/>
      <c r="G13" s="231"/>
      <c r="H13" s="231"/>
      <c r="I13" s="231">
        <v>1</v>
      </c>
      <c r="J13" s="231"/>
      <c r="K13" s="232">
        <v>1</v>
      </c>
      <c r="L13" s="127"/>
      <c r="M13" s="228" t="s">
        <v>105</v>
      </c>
      <c r="N13" s="229">
        <v>9</v>
      </c>
      <c r="O13" s="127"/>
      <c r="P13" s="127"/>
      <c r="Q13" s="127"/>
      <c r="R13" s="127"/>
      <c r="S13" s="127"/>
      <c r="T13" s="127"/>
      <c r="U13" s="127"/>
      <c r="V13" s="127"/>
      <c r="W13" s="127"/>
      <c r="X13" s="127"/>
      <c r="Y13" s="127"/>
    </row>
    <row r="14" spans="1:25" ht="21" customHeight="1">
      <c r="A14" s="227" t="s">
        <v>100</v>
      </c>
      <c r="B14" s="135"/>
      <c r="C14" s="230">
        <v>1</v>
      </c>
      <c r="D14" s="231"/>
      <c r="E14" s="231">
        <v>6</v>
      </c>
      <c r="F14" s="231"/>
      <c r="G14" s="231"/>
      <c r="H14" s="231"/>
      <c r="I14" s="231">
        <v>1</v>
      </c>
      <c r="J14" s="231"/>
      <c r="K14" s="232">
        <v>8</v>
      </c>
      <c r="L14" s="127"/>
      <c r="M14" s="228" t="s">
        <v>100</v>
      </c>
      <c r="N14" s="229">
        <v>8</v>
      </c>
      <c r="O14" s="127"/>
      <c r="P14" s="127"/>
      <c r="Q14" s="127"/>
      <c r="R14" s="127"/>
      <c r="S14" s="127"/>
      <c r="T14" s="127"/>
      <c r="U14" s="127"/>
      <c r="V14" s="127"/>
      <c r="W14" s="127"/>
      <c r="X14" s="127"/>
      <c r="Y14" s="127"/>
    </row>
    <row r="15" spans="1:25" ht="21" customHeight="1">
      <c r="A15" s="227" t="s">
        <v>101</v>
      </c>
      <c r="B15" s="135"/>
      <c r="C15" s="230"/>
      <c r="D15" s="231"/>
      <c r="E15" s="231">
        <v>3</v>
      </c>
      <c r="F15" s="231"/>
      <c r="G15" s="231">
        <v>2</v>
      </c>
      <c r="H15" s="231"/>
      <c r="I15" s="231">
        <v>1</v>
      </c>
      <c r="J15" s="231"/>
      <c r="K15" s="232">
        <v>6</v>
      </c>
      <c r="L15" s="127"/>
      <c r="M15" s="228" t="s">
        <v>108</v>
      </c>
      <c r="N15" s="229">
        <v>8</v>
      </c>
      <c r="O15" s="127"/>
      <c r="P15" s="127"/>
      <c r="Q15" s="127"/>
      <c r="R15" s="127"/>
      <c r="S15" s="127"/>
      <c r="T15" s="127"/>
      <c r="U15" s="127"/>
      <c r="V15" s="127"/>
      <c r="W15" s="127"/>
      <c r="X15" s="127"/>
      <c r="Y15" s="127"/>
    </row>
    <row r="16" spans="1:25" ht="21" customHeight="1">
      <c r="A16" s="227" t="s">
        <v>102</v>
      </c>
      <c r="B16" s="135"/>
      <c r="C16" s="230"/>
      <c r="D16" s="231"/>
      <c r="E16" s="231">
        <v>7</v>
      </c>
      <c r="F16" s="231"/>
      <c r="G16" s="231">
        <v>4</v>
      </c>
      <c r="H16" s="231"/>
      <c r="I16" s="231">
        <v>6</v>
      </c>
      <c r="J16" s="231"/>
      <c r="K16" s="232">
        <v>17</v>
      </c>
      <c r="L16" s="127"/>
      <c r="M16" s="228" t="s">
        <v>101</v>
      </c>
      <c r="N16" s="229">
        <v>6</v>
      </c>
      <c r="O16" s="127"/>
      <c r="P16" s="127"/>
      <c r="Q16" s="127"/>
      <c r="R16" s="127"/>
      <c r="S16" s="127"/>
      <c r="T16" s="127"/>
      <c r="U16" s="127"/>
      <c r="V16" s="127"/>
      <c r="W16" s="127"/>
      <c r="X16" s="127"/>
      <c r="Y16" s="127"/>
    </row>
    <row r="17" spans="1:25" ht="21" customHeight="1">
      <c r="A17" s="227" t="s">
        <v>98</v>
      </c>
      <c r="B17" s="135"/>
      <c r="C17" s="230"/>
      <c r="D17" s="231"/>
      <c r="E17" s="231">
        <v>3</v>
      </c>
      <c r="F17" s="231"/>
      <c r="G17" s="231"/>
      <c r="H17" s="231"/>
      <c r="I17" s="231">
        <v>2</v>
      </c>
      <c r="J17" s="231"/>
      <c r="K17" s="232">
        <v>5</v>
      </c>
      <c r="L17" s="127"/>
      <c r="M17" s="228" t="s">
        <v>114</v>
      </c>
      <c r="N17" s="229">
        <v>6</v>
      </c>
      <c r="O17" s="127"/>
      <c r="P17" s="127"/>
      <c r="Q17" s="127"/>
      <c r="R17" s="127"/>
      <c r="S17" s="127"/>
      <c r="T17" s="127"/>
      <c r="U17" s="127"/>
      <c r="V17" s="127"/>
      <c r="W17" s="127"/>
      <c r="X17" s="127"/>
      <c r="Y17" s="127"/>
    </row>
    <row r="18" spans="1:25" ht="21" customHeight="1">
      <c r="A18" s="227" t="s">
        <v>99</v>
      </c>
      <c r="B18" s="135"/>
      <c r="C18" s="230"/>
      <c r="D18" s="231"/>
      <c r="E18" s="231"/>
      <c r="F18" s="231"/>
      <c r="G18" s="231"/>
      <c r="H18" s="231"/>
      <c r="I18" s="231"/>
      <c r="J18" s="231"/>
      <c r="K18" s="232">
        <v>0</v>
      </c>
      <c r="L18" s="127"/>
      <c r="M18" s="228" t="s">
        <v>98</v>
      </c>
      <c r="N18" s="229">
        <v>5</v>
      </c>
      <c r="O18" s="127"/>
      <c r="P18" s="127"/>
      <c r="Q18" s="127"/>
      <c r="R18" s="127"/>
      <c r="S18" s="127"/>
      <c r="T18" s="127"/>
      <c r="U18" s="127"/>
      <c r="V18" s="127"/>
      <c r="W18" s="127"/>
      <c r="X18" s="127"/>
      <c r="Y18" s="127"/>
    </row>
    <row r="19" spans="1:25" ht="21" customHeight="1">
      <c r="A19" s="227" t="s">
        <v>103</v>
      </c>
      <c r="B19" s="135"/>
      <c r="C19" s="230"/>
      <c r="D19" s="231"/>
      <c r="E19" s="231">
        <v>1</v>
      </c>
      <c r="F19" s="231"/>
      <c r="G19" s="231"/>
      <c r="H19" s="231"/>
      <c r="I19" s="231"/>
      <c r="J19" s="231"/>
      <c r="K19" s="232">
        <v>1</v>
      </c>
      <c r="L19" s="127"/>
      <c r="M19" s="228" t="s">
        <v>109</v>
      </c>
      <c r="N19" s="229">
        <v>5</v>
      </c>
      <c r="O19" s="127"/>
      <c r="P19" s="127"/>
      <c r="Q19" s="127"/>
      <c r="R19" s="127"/>
      <c r="S19" s="127"/>
      <c r="T19" s="127"/>
      <c r="U19" s="127"/>
      <c r="V19" s="127"/>
      <c r="W19" s="127"/>
      <c r="X19" s="127"/>
      <c r="Y19" s="127"/>
    </row>
    <row r="20" spans="1:25" ht="21" customHeight="1">
      <c r="A20" s="227" t="s">
        <v>108</v>
      </c>
      <c r="B20" s="135"/>
      <c r="C20" s="230"/>
      <c r="D20" s="231"/>
      <c r="E20" s="231">
        <v>2</v>
      </c>
      <c r="F20" s="231"/>
      <c r="G20" s="231">
        <v>2</v>
      </c>
      <c r="H20" s="231"/>
      <c r="I20" s="231">
        <v>4</v>
      </c>
      <c r="J20" s="231"/>
      <c r="K20" s="232">
        <v>8</v>
      </c>
      <c r="L20" s="127"/>
      <c r="M20" s="228" t="s">
        <v>110</v>
      </c>
      <c r="N20" s="229">
        <v>5</v>
      </c>
      <c r="O20" s="127"/>
      <c r="P20" s="127"/>
      <c r="Q20" s="127"/>
      <c r="R20" s="127"/>
      <c r="S20" s="127"/>
      <c r="T20" s="127"/>
      <c r="U20" s="127"/>
      <c r="V20" s="127"/>
      <c r="W20" s="127"/>
      <c r="X20" s="127"/>
      <c r="Y20" s="127"/>
    </row>
    <row r="21" spans="1:25" ht="21" customHeight="1">
      <c r="A21" s="227" t="s">
        <v>104</v>
      </c>
      <c r="B21" s="135"/>
      <c r="C21" s="230"/>
      <c r="D21" s="231"/>
      <c r="E21" s="231">
        <v>2</v>
      </c>
      <c r="F21" s="231"/>
      <c r="G21" s="231"/>
      <c r="H21" s="231"/>
      <c r="I21" s="231">
        <v>2</v>
      </c>
      <c r="J21" s="231"/>
      <c r="K21" s="232">
        <v>4</v>
      </c>
      <c r="L21" s="127"/>
      <c r="M21" s="228" t="s">
        <v>94</v>
      </c>
      <c r="N21" s="229">
        <v>4</v>
      </c>
      <c r="O21" s="127"/>
      <c r="P21" s="127"/>
      <c r="Q21" s="127"/>
      <c r="R21" s="127"/>
      <c r="S21" s="127"/>
      <c r="T21" s="127"/>
      <c r="U21" s="127"/>
      <c r="V21" s="127"/>
      <c r="W21" s="127"/>
      <c r="X21" s="127"/>
      <c r="Y21" s="127"/>
    </row>
    <row r="22" spans="1:25" ht="21" customHeight="1">
      <c r="A22" s="227" t="s">
        <v>105</v>
      </c>
      <c r="B22" s="135"/>
      <c r="C22" s="230"/>
      <c r="D22" s="231"/>
      <c r="E22" s="231">
        <v>3</v>
      </c>
      <c r="F22" s="231"/>
      <c r="G22" s="231">
        <v>3</v>
      </c>
      <c r="H22" s="231"/>
      <c r="I22" s="231">
        <v>3</v>
      </c>
      <c r="J22" s="231"/>
      <c r="K22" s="232">
        <v>9</v>
      </c>
      <c r="L22" s="127"/>
      <c r="M22" s="228" t="s">
        <v>104</v>
      </c>
      <c r="N22" s="229">
        <v>4</v>
      </c>
      <c r="O22" s="127"/>
      <c r="P22" s="127"/>
      <c r="Q22" s="127"/>
      <c r="R22" s="127"/>
      <c r="S22" s="127"/>
      <c r="T22" s="127"/>
      <c r="U22" s="127"/>
      <c r="V22" s="127"/>
      <c r="W22" s="127"/>
      <c r="X22" s="127"/>
      <c r="Y22" s="127"/>
    </row>
    <row r="23" spans="1:25" ht="21" customHeight="1">
      <c r="A23" s="227" t="s">
        <v>106</v>
      </c>
      <c r="B23" s="135"/>
      <c r="C23" s="230">
        <v>1</v>
      </c>
      <c r="D23" s="231"/>
      <c r="E23" s="231">
        <v>2</v>
      </c>
      <c r="F23" s="231"/>
      <c r="G23" s="231"/>
      <c r="H23" s="231"/>
      <c r="I23" s="231"/>
      <c r="J23" s="231"/>
      <c r="K23" s="232">
        <v>3</v>
      </c>
      <c r="L23" s="127"/>
      <c r="M23" s="228" t="s">
        <v>112</v>
      </c>
      <c r="N23" s="229">
        <v>4</v>
      </c>
      <c r="O23" s="127"/>
      <c r="P23" s="127"/>
      <c r="Q23" s="127"/>
      <c r="R23" s="127"/>
      <c r="S23" s="127"/>
      <c r="T23" s="127"/>
      <c r="U23" s="127"/>
      <c r="V23" s="127"/>
      <c r="W23" s="127"/>
      <c r="X23" s="127"/>
      <c r="Y23" s="127"/>
    </row>
    <row r="24" spans="1:25" ht="21" customHeight="1">
      <c r="A24" s="227" t="s">
        <v>107</v>
      </c>
      <c r="B24" s="135"/>
      <c r="C24" s="230">
        <v>2</v>
      </c>
      <c r="D24" s="231"/>
      <c r="E24" s="231"/>
      <c r="F24" s="231"/>
      <c r="G24" s="231"/>
      <c r="H24" s="231"/>
      <c r="I24" s="231"/>
      <c r="J24" s="231"/>
      <c r="K24" s="232">
        <v>2</v>
      </c>
      <c r="L24" s="127"/>
      <c r="M24" s="228" t="s">
        <v>118</v>
      </c>
      <c r="N24" s="229">
        <v>4</v>
      </c>
      <c r="O24" s="127"/>
      <c r="P24" s="127"/>
      <c r="Q24" s="127"/>
      <c r="R24" s="127"/>
      <c r="S24" s="127"/>
      <c r="T24" s="127"/>
      <c r="U24" s="127"/>
      <c r="V24" s="127"/>
      <c r="W24" s="127"/>
      <c r="X24" s="127"/>
      <c r="Y24" s="127"/>
    </row>
    <row r="25" spans="1:25" ht="21" customHeight="1">
      <c r="A25" s="227" t="s">
        <v>109</v>
      </c>
      <c r="B25" s="135"/>
      <c r="C25" s="230"/>
      <c r="D25" s="231"/>
      <c r="E25" s="231">
        <v>1</v>
      </c>
      <c r="F25" s="231"/>
      <c r="G25" s="231"/>
      <c r="H25" s="231"/>
      <c r="I25" s="231">
        <v>4</v>
      </c>
      <c r="J25" s="231"/>
      <c r="K25" s="232">
        <v>5</v>
      </c>
      <c r="L25" s="127"/>
      <c r="M25" s="228" t="s">
        <v>125</v>
      </c>
      <c r="N25" s="229">
        <v>4</v>
      </c>
      <c r="O25" s="127"/>
      <c r="P25" s="127"/>
      <c r="Q25" s="127"/>
      <c r="R25" s="127"/>
      <c r="S25" s="127"/>
      <c r="T25" s="127"/>
      <c r="U25" s="127"/>
      <c r="V25" s="127"/>
      <c r="W25" s="127"/>
      <c r="X25" s="127"/>
      <c r="Y25" s="127"/>
    </row>
    <row r="26" spans="1:25" ht="21" customHeight="1">
      <c r="A26" s="227" t="s">
        <v>110</v>
      </c>
      <c r="B26" s="135"/>
      <c r="C26" s="230">
        <v>1</v>
      </c>
      <c r="D26" s="231"/>
      <c r="E26" s="231">
        <v>1</v>
      </c>
      <c r="F26" s="231"/>
      <c r="G26" s="231">
        <v>1</v>
      </c>
      <c r="H26" s="231"/>
      <c r="I26" s="231">
        <v>2</v>
      </c>
      <c r="J26" s="231"/>
      <c r="K26" s="232">
        <v>5</v>
      </c>
      <c r="L26" s="127"/>
      <c r="M26" s="228" t="s">
        <v>495</v>
      </c>
      <c r="N26" s="229">
        <v>4</v>
      </c>
      <c r="O26" s="127"/>
      <c r="P26" s="127"/>
      <c r="Q26" s="127"/>
      <c r="R26" s="127"/>
      <c r="S26" s="127"/>
      <c r="T26" s="127"/>
      <c r="U26" s="127"/>
      <c r="V26" s="127"/>
      <c r="W26" s="127"/>
      <c r="X26" s="127"/>
      <c r="Y26" s="127"/>
    </row>
    <row r="27" spans="1:25" ht="21" customHeight="1">
      <c r="A27" s="227" t="s">
        <v>111</v>
      </c>
      <c r="B27" s="135"/>
      <c r="C27" s="230"/>
      <c r="D27" s="231"/>
      <c r="E27" s="231">
        <v>1</v>
      </c>
      <c r="F27" s="231"/>
      <c r="G27" s="231"/>
      <c r="H27" s="231"/>
      <c r="I27" s="231"/>
      <c r="J27" s="231"/>
      <c r="K27" s="232">
        <v>1</v>
      </c>
      <c r="L27" s="127"/>
      <c r="M27" s="228" t="s">
        <v>106</v>
      </c>
      <c r="N27" s="229">
        <v>3</v>
      </c>
      <c r="O27" s="127"/>
      <c r="P27" s="127"/>
      <c r="Q27" s="127"/>
      <c r="R27" s="127"/>
      <c r="S27" s="127"/>
      <c r="T27" s="127"/>
      <c r="U27" s="127"/>
      <c r="V27" s="127"/>
      <c r="W27" s="127"/>
      <c r="X27" s="127"/>
      <c r="Y27" s="127"/>
    </row>
    <row r="28" spans="1:25" ht="21" customHeight="1">
      <c r="A28" s="227" t="s">
        <v>112</v>
      </c>
      <c r="B28" s="135"/>
      <c r="C28" s="230">
        <v>2</v>
      </c>
      <c r="D28" s="231"/>
      <c r="E28" s="231">
        <v>2</v>
      </c>
      <c r="F28" s="231"/>
      <c r="G28" s="231"/>
      <c r="H28" s="231"/>
      <c r="I28" s="231"/>
      <c r="J28" s="231"/>
      <c r="K28" s="232">
        <v>4</v>
      </c>
      <c r="L28" s="127"/>
      <c r="M28" s="228" t="s">
        <v>113</v>
      </c>
      <c r="N28" s="229">
        <v>3</v>
      </c>
      <c r="O28" s="127"/>
      <c r="P28" s="127"/>
      <c r="Q28" s="127"/>
      <c r="R28" s="127"/>
      <c r="S28" s="127"/>
      <c r="T28" s="127"/>
      <c r="U28" s="127"/>
      <c r="V28" s="127"/>
      <c r="W28" s="127"/>
      <c r="X28" s="127"/>
      <c r="Y28" s="127"/>
    </row>
    <row r="29" spans="1:25" ht="21" customHeight="1">
      <c r="A29" s="227" t="s">
        <v>113</v>
      </c>
      <c r="B29" s="135"/>
      <c r="C29" s="230">
        <v>1</v>
      </c>
      <c r="D29" s="231"/>
      <c r="E29" s="231"/>
      <c r="F29" s="231"/>
      <c r="G29" s="231">
        <v>1</v>
      </c>
      <c r="H29" s="231"/>
      <c r="I29" s="231">
        <v>1</v>
      </c>
      <c r="J29" s="231"/>
      <c r="K29" s="232">
        <v>3</v>
      </c>
      <c r="L29" s="127"/>
      <c r="M29" s="228" t="s">
        <v>107</v>
      </c>
      <c r="N29" s="229">
        <v>2</v>
      </c>
      <c r="O29" s="127"/>
      <c r="P29" s="127"/>
      <c r="Q29" s="127"/>
      <c r="R29" s="127"/>
      <c r="S29" s="127"/>
      <c r="T29" s="127"/>
      <c r="U29" s="127"/>
      <c r="V29" s="127"/>
      <c r="W29" s="127"/>
      <c r="X29" s="127"/>
      <c r="Y29" s="127"/>
    </row>
    <row r="30" spans="1:25" ht="21" customHeight="1">
      <c r="A30" s="227" t="s">
        <v>114</v>
      </c>
      <c r="B30" s="135"/>
      <c r="C30" s="230">
        <v>2</v>
      </c>
      <c r="D30" s="231"/>
      <c r="E30" s="231"/>
      <c r="F30" s="231"/>
      <c r="G30" s="231">
        <v>1</v>
      </c>
      <c r="H30" s="231"/>
      <c r="I30" s="231">
        <v>3</v>
      </c>
      <c r="J30" s="231"/>
      <c r="K30" s="232">
        <v>6</v>
      </c>
      <c r="L30" s="127"/>
      <c r="M30" s="228" t="s">
        <v>119</v>
      </c>
      <c r="N30" s="229">
        <v>2</v>
      </c>
      <c r="O30" s="127"/>
      <c r="P30" s="127"/>
      <c r="Q30" s="127"/>
      <c r="R30" s="127"/>
      <c r="S30" s="127"/>
      <c r="T30" s="127"/>
      <c r="U30" s="127"/>
      <c r="V30" s="127"/>
      <c r="W30" s="127"/>
      <c r="X30" s="127"/>
      <c r="Y30" s="127"/>
    </row>
    <row r="31" spans="1:25" ht="21" customHeight="1">
      <c r="A31" s="227" t="s">
        <v>115</v>
      </c>
      <c r="B31" s="135"/>
      <c r="C31" s="230"/>
      <c r="D31" s="231"/>
      <c r="E31" s="231"/>
      <c r="F31" s="231"/>
      <c r="G31" s="231"/>
      <c r="H31" s="231"/>
      <c r="I31" s="231"/>
      <c r="J31" s="231"/>
      <c r="K31" s="232">
        <v>0</v>
      </c>
      <c r="L31" s="127"/>
      <c r="M31" s="228" t="s">
        <v>95</v>
      </c>
      <c r="N31" s="229">
        <v>1</v>
      </c>
      <c r="O31" s="127"/>
      <c r="P31" s="127"/>
      <c r="Q31" s="127"/>
      <c r="R31" s="127"/>
      <c r="S31" s="127"/>
      <c r="T31" s="127"/>
      <c r="U31" s="127"/>
      <c r="V31" s="127"/>
      <c r="W31" s="127"/>
      <c r="X31" s="127"/>
      <c r="Y31" s="127"/>
    </row>
    <row r="32" spans="1:25" ht="21" customHeight="1">
      <c r="A32" s="227" t="s">
        <v>116</v>
      </c>
      <c r="B32" s="135"/>
      <c r="C32" s="230"/>
      <c r="D32" s="231"/>
      <c r="E32" s="231"/>
      <c r="F32" s="231"/>
      <c r="G32" s="231">
        <v>1</v>
      </c>
      <c r="H32" s="231"/>
      <c r="I32" s="231"/>
      <c r="J32" s="231"/>
      <c r="K32" s="232">
        <v>1</v>
      </c>
      <c r="L32" s="127"/>
      <c r="M32" s="228" t="s">
        <v>96</v>
      </c>
      <c r="N32" s="229">
        <v>1</v>
      </c>
      <c r="O32" s="127"/>
      <c r="P32" s="127"/>
      <c r="Q32" s="127"/>
      <c r="R32" s="127"/>
      <c r="S32" s="127"/>
      <c r="T32" s="127"/>
      <c r="U32" s="127"/>
      <c r="V32" s="127"/>
      <c r="W32" s="127"/>
      <c r="X32" s="127"/>
      <c r="Y32" s="127"/>
    </row>
    <row r="33" spans="1:25" ht="21" customHeight="1">
      <c r="A33" s="227" t="s">
        <v>117</v>
      </c>
      <c r="B33" s="135"/>
      <c r="C33" s="230">
        <v>1</v>
      </c>
      <c r="D33" s="231"/>
      <c r="E33" s="231"/>
      <c r="F33" s="231"/>
      <c r="G33" s="231"/>
      <c r="H33" s="231"/>
      <c r="I33" s="231"/>
      <c r="J33" s="231"/>
      <c r="K33" s="232">
        <v>1</v>
      </c>
      <c r="L33" s="127"/>
      <c r="M33" s="228" t="s">
        <v>97</v>
      </c>
      <c r="N33" s="229">
        <v>1</v>
      </c>
      <c r="O33" s="127"/>
      <c r="P33" s="127"/>
      <c r="Q33" s="127"/>
      <c r="R33" s="127"/>
      <c r="S33" s="127"/>
      <c r="T33" s="127"/>
      <c r="U33" s="127"/>
      <c r="V33" s="127"/>
      <c r="W33" s="127"/>
      <c r="X33" s="127"/>
      <c r="Y33" s="127"/>
    </row>
    <row r="34" spans="1:25" ht="21" customHeight="1">
      <c r="A34" s="227" t="s">
        <v>118</v>
      </c>
      <c r="B34" s="135"/>
      <c r="C34" s="230"/>
      <c r="D34" s="231"/>
      <c r="E34" s="231">
        <v>1</v>
      </c>
      <c r="F34" s="231"/>
      <c r="G34" s="231">
        <v>2</v>
      </c>
      <c r="H34" s="231"/>
      <c r="I34" s="231">
        <v>1</v>
      </c>
      <c r="J34" s="231"/>
      <c r="K34" s="232">
        <v>4</v>
      </c>
      <c r="L34" s="127"/>
      <c r="M34" s="228" t="s">
        <v>103</v>
      </c>
      <c r="N34" s="229">
        <v>1</v>
      </c>
      <c r="O34" s="127"/>
      <c r="P34" s="127"/>
      <c r="Q34" s="127"/>
      <c r="R34" s="127"/>
      <c r="S34" s="127"/>
      <c r="T34" s="127"/>
      <c r="U34" s="127"/>
      <c r="V34" s="127"/>
      <c r="W34" s="127"/>
      <c r="X34" s="127"/>
      <c r="Y34" s="127"/>
    </row>
    <row r="35" spans="1:25" ht="21" customHeight="1">
      <c r="A35" s="227" t="s">
        <v>119</v>
      </c>
      <c r="B35" s="135"/>
      <c r="C35" s="230"/>
      <c r="D35" s="231"/>
      <c r="E35" s="231">
        <v>2</v>
      </c>
      <c r="F35" s="231"/>
      <c r="G35" s="231"/>
      <c r="H35" s="231"/>
      <c r="I35" s="231"/>
      <c r="J35" s="231"/>
      <c r="K35" s="232">
        <v>2</v>
      </c>
      <c r="L35" s="127"/>
      <c r="M35" s="228" t="s">
        <v>111</v>
      </c>
      <c r="N35" s="229">
        <v>1</v>
      </c>
      <c r="O35" s="127"/>
      <c r="P35" s="127"/>
      <c r="Q35" s="127"/>
      <c r="R35" s="127"/>
      <c r="S35" s="127"/>
      <c r="T35" s="127"/>
      <c r="U35" s="127"/>
      <c r="V35" s="127"/>
      <c r="W35" s="127"/>
      <c r="X35" s="127"/>
      <c r="Y35" s="127"/>
    </row>
    <row r="36" spans="1:25" ht="21" customHeight="1">
      <c r="A36" s="227" t="s">
        <v>120</v>
      </c>
      <c r="B36" s="135"/>
      <c r="C36" s="230"/>
      <c r="D36" s="231"/>
      <c r="E36" s="231"/>
      <c r="F36" s="231"/>
      <c r="G36" s="231"/>
      <c r="H36" s="231"/>
      <c r="I36" s="231"/>
      <c r="J36" s="231"/>
      <c r="K36" s="232">
        <v>0</v>
      </c>
      <c r="L36" s="127"/>
      <c r="M36" s="228" t="s">
        <v>116</v>
      </c>
      <c r="N36" s="229">
        <v>1</v>
      </c>
      <c r="O36" s="127"/>
      <c r="P36" s="127"/>
      <c r="Q36" s="127"/>
      <c r="R36" s="127"/>
      <c r="S36" s="127"/>
      <c r="T36" s="127"/>
      <c r="U36" s="127"/>
      <c r="V36" s="127"/>
      <c r="W36" s="127"/>
      <c r="X36" s="127"/>
      <c r="Y36" s="127"/>
    </row>
    <row r="37" spans="1:25" ht="21" customHeight="1">
      <c r="A37" s="227" t="s">
        <v>121</v>
      </c>
      <c r="B37" s="135"/>
      <c r="C37" s="230">
        <v>1</v>
      </c>
      <c r="D37" s="231"/>
      <c r="E37" s="231">
        <v>3</v>
      </c>
      <c r="F37" s="231"/>
      <c r="G37" s="231">
        <v>3</v>
      </c>
      <c r="H37" s="231"/>
      <c r="I37" s="231">
        <v>5</v>
      </c>
      <c r="J37" s="231"/>
      <c r="K37" s="232">
        <v>12</v>
      </c>
      <c r="L37" s="127"/>
      <c r="M37" s="228" t="s">
        <v>117</v>
      </c>
      <c r="N37" s="229">
        <v>1</v>
      </c>
      <c r="O37" s="127"/>
      <c r="P37" s="127"/>
      <c r="Q37" s="127"/>
      <c r="R37" s="127"/>
      <c r="S37" s="127"/>
      <c r="T37" s="127"/>
      <c r="U37" s="127"/>
      <c r="V37" s="127"/>
      <c r="W37" s="127"/>
      <c r="X37" s="127"/>
      <c r="Y37" s="127"/>
    </row>
    <row r="38" spans="1:25" ht="21" customHeight="1">
      <c r="A38" s="227" t="s">
        <v>122</v>
      </c>
      <c r="B38" s="135"/>
      <c r="C38" s="230"/>
      <c r="D38" s="231"/>
      <c r="E38" s="231">
        <v>1</v>
      </c>
      <c r="F38" s="231"/>
      <c r="G38" s="231"/>
      <c r="H38" s="231"/>
      <c r="I38" s="231"/>
      <c r="J38" s="231"/>
      <c r="K38" s="232">
        <v>1</v>
      </c>
      <c r="L38" s="127"/>
      <c r="M38" s="228" t="s">
        <v>122</v>
      </c>
      <c r="N38" s="229">
        <v>1</v>
      </c>
      <c r="O38" s="127"/>
      <c r="P38" s="127"/>
      <c r="Q38" s="127"/>
      <c r="R38" s="127"/>
      <c r="S38" s="127"/>
      <c r="T38" s="127"/>
      <c r="U38" s="127"/>
      <c r="V38" s="127"/>
      <c r="W38" s="127"/>
      <c r="X38" s="127"/>
      <c r="Y38" s="127"/>
    </row>
    <row r="39" spans="1:25" ht="21" customHeight="1">
      <c r="A39" s="227" t="s">
        <v>123</v>
      </c>
      <c r="B39" s="135"/>
      <c r="C39" s="230">
        <v>1</v>
      </c>
      <c r="D39" s="231"/>
      <c r="E39" s="231">
        <v>7</v>
      </c>
      <c r="F39" s="231"/>
      <c r="G39" s="231">
        <v>1</v>
      </c>
      <c r="H39" s="231"/>
      <c r="I39" s="231">
        <v>2</v>
      </c>
      <c r="J39" s="231"/>
      <c r="K39" s="232">
        <v>11</v>
      </c>
      <c r="L39" s="127"/>
      <c r="M39" s="228" t="s">
        <v>124</v>
      </c>
      <c r="N39" s="229">
        <v>1</v>
      </c>
      <c r="O39" s="127"/>
      <c r="P39" s="127"/>
      <c r="Q39" s="127"/>
      <c r="R39" s="127"/>
      <c r="S39" s="127"/>
      <c r="T39" s="127"/>
      <c r="U39" s="127"/>
      <c r="V39" s="127"/>
      <c r="W39" s="127"/>
      <c r="X39" s="127"/>
      <c r="Y39" s="127"/>
    </row>
    <row r="40" spans="1:25" ht="21" customHeight="1">
      <c r="A40" s="227" t="s">
        <v>124</v>
      </c>
      <c r="B40" s="135"/>
      <c r="C40" s="230"/>
      <c r="D40" s="231"/>
      <c r="E40" s="231"/>
      <c r="F40" s="231"/>
      <c r="G40" s="231"/>
      <c r="H40" s="231"/>
      <c r="I40" s="231">
        <v>1</v>
      </c>
      <c r="J40" s="231"/>
      <c r="K40" s="232">
        <v>1</v>
      </c>
      <c r="L40" s="127"/>
      <c r="M40" s="228" t="s">
        <v>99</v>
      </c>
      <c r="N40" s="229">
        <v>0</v>
      </c>
      <c r="O40" s="127"/>
      <c r="P40" s="127"/>
      <c r="Q40" s="127"/>
      <c r="R40" s="127"/>
      <c r="S40" s="127"/>
      <c r="T40" s="127"/>
      <c r="U40" s="127"/>
      <c r="V40" s="127"/>
      <c r="W40" s="127"/>
      <c r="X40" s="127"/>
      <c r="Y40" s="127"/>
    </row>
    <row r="41" spans="1:25" ht="21" customHeight="1">
      <c r="A41" s="227" t="s">
        <v>125</v>
      </c>
      <c r="B41" s="135"/>
      <c r="C41" s="230"/>
      <c r="D41" s="231"/>
      <c r="E41" s="231">
        <v>3</v>
      </c>
      <c r="F41" s="231"/>
      <c r="G41" s="231"/>
      <c r="H41" s="231"/>
      <c r="I41" s="231">
        <v>1</v>
      </c>
      <c r="J41" s="231"/>
      <c r="K41" s="232">
        <v>4</v>
      </c>
      <c r="L41" s="127"/>
      <c r="M41" s="228" t="s">
        <v>115</v>
      </c>
      <c r="N41" s="229">
        <v>0</v>
      </c>
      <c r="O41" s="127"/>
      <c r="P41" s="127"/>
      <c r="Q41" s="127"/>
      <c r="R41" s="127"/>
      <c r="S41" s="127"/>
      <c r="T41" s="127"/>
      <c r="U41" s="127"/>
      <c r="V41" s="127"/>
      <c r="W41" s="127"/>
      <c r="X41" s="127"/>
      <c r="Y41" s="127"/>
    </row>
    <row r="42" spans="1:25" ht="21" customHeight="1">
      <c r="A42" s="227" t="s">
        <v>495</v>
      </c>
      <c r="B42" s="135"/>
      <c r="C42" s="230">
        <v>1</v>
      </c>
      <c r="D42" s="231"/>
      <c r="E42" s="231"/>
      <c r="F42" s="231"/>
      <c r="G42" s="231"/>
      <c r="H42" s="231"/>
      <c r="I42" s="231">
        <v>3</v>
      </c>
      <c r="J42" s="231"/>
      <c r="K42" s="232">
        <v>4</v>
      </c>
      <c r="L42" s="127"/>
      <c r="M42" s="228" t="s">
        <v>120</v>
      </c>
      <c r="N42" s="229">
        <v>0</v>
      </c>
      <c r="O42" s="127"/>
      <c r="P42" s="127"/>
      <c r="Q42" s="127"/>
      <c r="R42" s="127"/>
      <c r="S42" s="127"/>
      <c r="T42" s="127"/>
      <c r="U42" s="127"/>
      <c r="V42" s="127"/>
      <c r="W42" s="127"/>
      <c r="X42" s="127"/>
      <c r="Y42" s="127"/>
    </row>
    <row r="43" spans="1:25" ht="8.1" customHeight="1">
      <c r="A43" s="135"/>
      <c r="B43" s="135"/>
      <c r="C43" s="233"/>
      <c r="D43" s="233"/>
      <c r="E43" s="233"/>
      <c r="F43" s="233"/>
      <c r="G43" s="233"/>
      <c r="H43" s="233"/>
      <c r="I43" s="233"/>
      <c r="J43" s="233"/>
      <c r="K43" s="233"/>
      <c r="L43" s="127"/>
      <c r="M43" s="127"/>
      <c r="N43" s="127"/>
      <c r="O43" s="127"/>
      <c r="P43" s="127"/>
      <c r="Q43" s="127"/>
      <c r="R43" s="127"/>
      <c r="S43" s="127"/>
      <c r="T43" s="127"/>
      <c r="U43" s="127"/>
      <c r="V43" s="127"/>
      <c r="W43" s="127"/>
      <c r="X43" s="127"/>
      <c r="Y43" s="127"/>
    </row>
    <row r="44" spans="1:25" ht="21" customHeight="1">
      <c r="A44" s="223" t="s">
        <v>90</v>
      </c>
      <c r="B44" s="135"/>
      <c r="C44" s="234">
        <v>14</v>
      </c>
      <c r="D44" s="235">
        <v>0</v>
      </c>
      <c r="E44" s="235">
        <v>56</v>
      </c>
      <c r="F44" s="235">
        <v>0</v>
      </c>
      <c r="G44" s="235">
        <v>21</v>
      </c>
      <c r="H44" s="235">
        <v>0</v>
      </c>
      <c r="I44" s="235">
        <v>44</v>
      </c>
      <c r="J44" s="235">
        <v>0</v>
      </c>
      <c r="K44" s="236">
        <v>135</v>
      </c>
      <c r="L44" s="127"/>
      <c r="M44" s="127"/>
      <c r="N44" s="127"/>
      <c r="O44" s="127"/>
      <c r="P44" s="127"/>
      <c r="Q44" s="127"/>
      <c r="R44" s="127"/>
      <c r="S44" s="127"/>
      <c r="T44" s="127"/>
      <c r="U44" s="127"/>
      <c r="V44" s="127"/>
      <c r="W44" s="127"/>
      <c r="X44" s="127"/>
      <c r="Y44" s="127"/>
    </row>
    <row r="45" spans="1:25">
      <c r="A45" s="135"/>
      <c r="B45" s="135"/>
      <c r="C45" s="127"/>
      <c r="D45" s="127"/>
      <c r="E45" s="127"/>
      <c r="F45" s="127"/>
      <c r="G45" s="127"/>
      <c r="H45" s="127"/>
      <c r="I45" s="127"/>
      <c r="J45" s="127"/>
      <c r="K45" s="127"/>
      <c r="L45" s="127"/>
      <c r="M45" s="127"/>
      <c r="N45" s="127"/>
      <c r="O45" s="127"/>
      <c r="P45" s="127"/>
      <c r="Q45" s="127"/>
      <c r="R45" s="127"/>
      <c r="S45" s="127"/>
      <c r="T45" s="127"/>
      <c r="U45" s="127"/>
      <c r="V45" s="127"/>
      <c r="W45" s="127"/>
      <c r="X45" s="127"/>
      <c r="Y45" s="127"/>
    </row>
    <row r="46" spans="1:25">
      <c r="A46" s="135"/>
      <c r="B46" s="135"/>
      <c r="C46" s="127"/>
      <c r="D46" s="127"/>
      <c r="E46" s="127"/>
      <c r="F46" s="127"/>
      <c r="G46" s="127"/>
      <c r="H46" s="127"/>
      <c r="I46" s="127"/>
      <c r="J46" s="127"/>
      <c r="K46" s="127"/>
      <c r="L46" s="127"/>
      <c r="M46" s="127"/>
      <c r="N46" s="127"/>
      <c r="O46" s="127"/>
      <c r="P46" s="127"/>
      <c r="Q46" s="127"/>
      <c r="R46" s="127"/>
      <c r="S46" s="127"/>
      <c r="T46" s="127"/>
      <c r="U46" s="127"/>
      <c r="V46" s="127"/>
      <c r="W46" s="127"/>
      <c r="X46" s="127"/>
      <c r="Y46" s="127"/>
    </row>
    <row r="47" spans="1:25">
      <c r="A47" s="135"/>
      <c r="B47" s="135"/>
      <c r="C47" s="127"/>
      <c r="D47" s="127"/>
      <c r="E47" s="127"/>
      <c r="F47" s="127"/>
      <c r="G47" s="127"/>
      <c r="H47" s="127"/>
      <c r="I47" s="127"/>
      <c r="J47" s="127"/>
      <c r="K47" s="127"/>
      <c r="L47" s="127"/>
      <c r="M47" s="127"/>
      <c r="N47" s="127"/>
      <c r="O47" s="127"/>
      <c r="P47" s="127"/>
      <c r="Q47" s="127"/>
      <c r="R47" s="127"/>
      <c r="S47" s="127"/>
      <c r="T47" s="127"/>
      <c r="U47" s="127"/>
      <c r="V47" s="127"/>
      <c r="W47" s="127"/>
      <c r="X47" s="127"/>
      <c r="Y47" s="127"/>
    </row>
    <row r="48" spans="1:25" ht="14.1" customHeight="1">
      <c r="A48" s="127" t="s">
        <v>496</v>
      </c>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row>
    <row r="49" spans="1:25" ht="14.1" customHeight="1">
      <c r="A49" s="127" t="s">
        <v>494</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row>
    <row r="50" spans="1:25" ht="14.1" customHeight="1">
      <c r="A50" s="127" t="s">
        <v>82</v>
      </c>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row>
    <row r="51" spans="1:25" ht="14.1" customHeight="1">
      <c r="A51" s="226"/>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scale="52"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FE518-3EEB-4FBF-9409-86A342F55D15}">
  <sheetPr codeName="Hoja33">
    <pageSetUpPr fitToPage="1"/>
  </sheetPr>
  <dimension ref="A1:M64"/>
  <sheetViews>
    <sheetView view="pageBreakPreview" zoomScale="60" zoomScaleNormal="100" workbookViewId="0">
      <selection activeCell="C35" sqref="C35"/>
    </sheetView>
  </sheetViews>
  <sheetFormatPr baseColWidth="10" defaultColWidth="11.44140625" defaultRowHeight="13.2"/>
  <cols>
    <col min="1" max="1" width="63.88671875" style="238" customWidth="1"/>
    <col min="2" max="2" width="1.6640625" style="238" customWidth="1"/>
    <col min="3" max="11" width="30.6640625" style="238" customWidth="1"/>
    <col min="12" max="12" width="1.6640625" style="238" customWidth="1"/>
    <col min="13" max="13" width="15.6640625" style="238" customWidth="1"/>
    <col min="14" max="16384" width="11.44140625" style="238"/>
  </cols>
  <sheetData>
    <row r="1" spans="1:13">
      <c r="A1" s="238" t="s">
        <v>22</v>
      </c>
    </row>
    <row r="2" spans="1:13" s="354" customFormat="1" ht="35.25" customHeight="1">
      <c r="A2" s="646" t="s">
        <v>638</v>
      </c>
      <c r="B2" s="646"/>
      <c r="C2" s="646"/>
      <c r="D2" s="646"/>
      <c r="E2" s="646"/>
      <c r="F2" s="646"/>
      <c r="G2" s="646"/>
      <c r="H2" s="646"/>
      <c r="I2" s="646"/>
      <c r="J2" s="646"/>
      <c r="K2" s="646"/>
      <c r="L2" s="646"/>
      <c r="M2" s="646"/>
    </row>
    <row r="3" spans="1:13" s="354" customFormat="1" ht="35.25" customHeight="1">
      <c r="A3" s="646" t="str">
        <f>UPPER(CONCATENATE("Noviembre 2022"))</f>
        <v>NOVIEMBRE 2022</v>
      </c>
      <c r="B3" s="646"/>
      <c r="C3" s="646"/>
      <c r="D3" s="646"/>
      <c r="E3" s="646"/>
      <c r="F3" s="646"/>
      <c r="G3" s="646"/>
      <c r="H3" s="646"/>
      <c r="I3" s="646"/>
      <c r="J3" s="646"/>
      <c r="K3" s="646"/>
      <c r="L3" s="646"/>
      <c r="M3" s="646"/>
    </row>
    <row r="4" spans="1:13">
      <c r="A4" s="239"/>
    </row>
    <row r="5" spans="1:13" ht="24" customHeight="1">
      <c r="A5" s="647" t="s">
        <v>86</v>
      </c>
      <c r="B5" s="648"/>
      <c r="C5" s="647" t="s">
        <v>500</v>
      </c>
      <c r="D5" s="647"/>
      <c r="E5" s="647"/>
      <c r="F5" s="647"/>
      <c r="G5" s="647"/>
      <c r="H5" s="647"/>
      <c r="I5" s="647"/>
      <c r="J5" s="647"/>
      <c r="K5" s="647"/>
      <c r="M5" s="649" t="s">
        <v>90</v>
      </c>
    </row>
    <row r="6" spans="1:13" ht="24" customHeight="1">
      <c r="A6" s="647"/>
      <c r="B6" s="648"/>
      <c r="C6" s="554" t="s">
        <v>508</v>
      </c>
      <c r="D6" s="554" t="s">
        <v>507</v>
      </c>
      <c r="E6" s="554" t="s">
        <v>506</v>
      </c>
      <c r="F6" s="554" t="s">
        <v>505</v>
      </c>
      <c r="G6" s="554" t="s">
        <v>504</v>
      </c>
      <c r="H6" s="554" t="s">
        <v>503</v>
      </c>
      <c r="I6" s="554" t="s">
        <v>502</v>
      </c>
      <c r="J6" s="554" t="s">
        <v>501</v>
      </c>
      <c r="K6" s="554" t="s">
        <v>510</v>
      </c>
      <c r="M6" s="649"/>
    </row>
    <row r="7" spans="1:13" ht="8.1" customHeight="1">
      <c r="A7" s="240"/>
      <c r="B7" s="241"/>
      <c r="K7" s="241"/>
    </row>
    <row r="8" spans="1:13" ht="24" customHeight="1">
      <c r="A8" s="242" t="s">
        <v>94</v>
      </c>
      <c r="B8" s="239"/>
      <c r="C8" s="243">
        <v>297</v>
      </c>
      <c r="D8" s="243">
        <v>379</v>
      </c>
      <c r="E8" s="243">
        <v>397</v>
      </c>
      <c r="F8" s="243">
        <v>298</v>
      </c>
      <c r="G8" s="243">
        <v>233</v>
      </c>
      <c r="H8" s="243">
        <v>178</v>
      </c>
      <c r="I8" s="243">
        <v>132</v>
      </c>
      <c r="J8" s="243">
        <v>79</v>
      </c>
      <c r="K8" s="243">
        <v>110</v>
      </c>
      <c r="M8" s="250">
        <v>2103</v>
      </c>
    </row>
    <row r="9" spans="1:13" ht="24" customHeight="1">
      <c r="A9" s="242" t="s">
        <v>95</v>
      </c>
      <c r="B9" s="239"/>
      <c r="C9" s="245">
        <v>1762</v>
      </c>
      <c r="D9" s="245">
        <v>2570</v>
      </c>
      <c r="E9" s="245">
        <v>2580</v>
      </c>
      <c r="F9" s="245">
        <v>2398</v>
      </c>
      <c r="G9" s="245">
        <v>1916</v>
      </c>
      <c r="H9" s="245">
        <v>1057</v>
      </c>
      <c r="I9" s="243">
        <v>526</v>
      </c>
      <c r="J9" s="243">
        <v>270</v>
      </c>
      <c r="K9" s="243">
        <v>240</v>
      </c>
      <c r="M9" s="250">
        <v>13319</v>
      </c>
    </row>
    <row r="10" spans="1:13" ht="24" customHeight="1">
      <c r="A10" s="242" t="s">
        <v>96</v>
      </c>
      <c r="B10" s="239"/>
      <c r="C10" s="243">
        <v>156</v>
      </c>
      <c r="D10" s="243">
        <v>207</v>
      </c>
      <c r="E10" s="243">
        <v>221</v>
      </c>
      <c r="F10" s="243">
        <v>246</v>
      </c>
      <c r="G10" s="243">
        <v>188</v>
      </c>
      <c r="H10" s="243">
        <v>121</v>
      </c>
      <c r="I10" s="243">
        <v>58</v>
      </c>
      <c r="J10" s="243">
        <v>41</v>
      </c>
      <c r="K10" s="243">
        <v>36</v>
      </c>
      <c r="M10" s="250">
        <v>1274</v>
      </c>
    </row>
    <row r="11" spans="1:13" ht="24" customHeight="1">
      <c r="A11" s="242" t="s">
        <v>97</v>
      </c>
      <c r="B11" s="239"/>
      <c r="C11" s="243">
        <v>106</v>
      </c>
      <c r="D11" s="243">
        <v>171</v>
      </c>
      <c r="E11" s="243">
        <v>189</v>
      </c>
      <c r="F11" s="243">
        <v>182</v>
      </c>
      <c r="G11" s="243">
        <v>152</v>
      </c>
      <c r="H11" s="243">
        <v>119</v>
      </c>
      <c r="I11" s="243">
        <v>74</v>
      </c>
      <c r="J11" s="243">
        <v>39</v>
      </c>
      <c r="K11" s="243">
        <v>54</v>
      </c>
      <c r="M11" s="250">
        <v>1086</v>
      </c>
    </row>
    <row r="12" spans="1:13" ht="24" customHeight="1">
      <c r="A12" s="242" t="s">
        <v>100</v>
      </c>
      <c r="B12" s="239"/>
      <c r="C12" s="243">
        <v>839</v>
      </c>
      <c r="D12" s="243">
        <v>817</v>
      </c>
      <c r="E12" s="243">
        <v>772</v>
      </c>
      <c r="F12" s="243">
        <v>729</v>
      </c>
      <c r="G12" s="243">
        <v>627</v>
      </c>
      <c r="H12" s="243">
        <v>438</v>
      </c>
      <c r="I12" s="243">
        <v>327</v>
      </c>
      <c r="J12" s="243">
        <v>257</v>
      </c>
      <c r="K12" s="243">
        <v>234</v>
      </c>
      <c r="M12" s="250">
        <v>5040</v>
      </c>
    </row>
    <row r="13" spans="1:13" ht="24" customHeight="1">
      <c r="A13" s="242" t="s">
        <v>101</v>
      </c>
      <c r="B13" s="239"/>
      <c r="C13" s="245">
        <v>1112</v>
      </c>
      <c r="D13" s="245">
        <v>1607</v>
      </c>
      <c r="E13" s="245">
        <v>1820</v>
      </c>
      <c r="F13" s="245">
        <v>1463</v>
      </c>
      <c r="G13" s="245">
        <v>1054</v>
      </c>
      <c r="H13" s="243">
        <v>751</v>
      </c>
      <c r="I13" s="243">
        <v>505</v>
      </c>
      <c r="J13" s="243">
        <v>311</v>
      </c>
      <c r="K13" s="243">
        <v>278</v>
      </c>
      <c r="M13" s="250">
        <v>8901</v>
      </c>
    </row>
    <row r="14" spans="1:13" ht="24" customHeight="1">
      <c r="A14" s="242" t="s">
        <v>102</v>
      </c>
      <c r="B14" s="239"/>
      <c r="C14" s="245">
        <v>2039</v>
      </c>
      <c r="D14" s="245">
        <v>3501</v>
      </c>
      <c r="E14" s="245">
        <v>4462</v>
      </c>
      <c r="F14" s="245">
        <v>4689</v>
      </c>
      <c r="G14" s="245">
        <v>3838</v>
      </c>
      <c r="H14" s="245">
        <v>3057</v>
      </c>
      <c r="I14" s="245">
        <v>1988</v>
      </c>
      <c r="J14" s="245">
        <v>1155</v>
      </c>
      <c r="K14" s="243">
        <v>1013</v>
      </c>
      <c r="M14" s="250">
        <v>25742</v>
      </c>
    </row>
    <row r="15" spans="1:13" ht="24" customHeight="1">
      <c r="A15" s="242" t="s">
        <v>98</v>
      </c>
      <c r="B15" s="239"/>
      <c r="C15" s="243">
        <v>835</v>
      </c>
      <c r="D15" s="243">
        <v>868</v>
      </c>
      <c r="E15" s="243">
        <v>797</v>
      </c>
      <c r="F15" s="243">
        <v>634</v>
      </c>
      <c r="G15" s="243">
        <v>516</v>
      </c>
      <c r="H15" s="243">
        <v>285</v>
      </c>
      <c r="I15" s="243">
        <v>196</v>
      </c>
      <c r="J15" s="243">
        <v>83</v>
      </c>
      <c r="K15" s="243">
        <v>143</v>
      </c>
      <c r="M15" s="250">
        <v>4357</v>
      </c>
    </row>
    <row r="16" spans="1:13" ht="24" customHeight="1">
      <c r="A16" s="242" t="s">
        <v>99</v>
      </c>
      <c r="B16" s="239"/>
      <c r="C16" s="243">
        <v>118</v>
      </c>
      <c r="D16" s="243">
        <v>206</v>
      </c>
      <c r="E16" s="243">
        <v>229</v>
      </c>
      <c r="F16" s="243">
        <v>204</v>
      </c>
      <c r="G16" s="243">
        <v>173</v>
      </c>
      <c r="H16" s="243">
        <v>140</v>
      </c>
      <c r="I16" s="243">
        <v>113</v>
      </c>
      <c r="J16" s="243">
        <v>56</v>
      </c>
      <c r="K16" s="243">
        <v>54</v>
      </c>
      <c r="M16" s="250">
        <v>1293</v>
      </c>
    </row>
    <row r="17" spans="1:13" ht="24" customHeight="1">
      <c r="A17" s="242" t="s">
        <v>103</v>
      </c>
      <c r="B17" s="239"/>
      <c r="C17" s="243">
        <v>414</v>
      </c>
      <c r="D17" s="243">
        <v>704</v>
      </c>
      <c r="E17" s="243">
        <v>778</v>
      </c>
      <c r="F17" s="243">
        <v>630</v>
      </c>
      <c r="G17" s="243">
        <v>547</v>
      </c>
      <c r="H17" s="243">
        <v>355</v>
      </c>
      <c r="I17" s="243">
        <v>215</v>
      </c>
      <c r="J17" s="243">
        <v>111</v>
      </c>
      <c r="K17" s="243">
        <v>140</v>
      </c>
      <c r="M17" s="250">
        <v>3894</v>
      </c>
    </row>
    <row r="18" spans="1:13" ht="24" customHeight="1">
      <c r="A18" s="242" t="s">
        <v>108</v>
      </c>
      <c r="B18" s="239"/>
      <c r="C18" s="245">
        <v>7193</v>
      </c>
      <c r="D18" s="245">
        <v>5824</v>
      </c>
      <c r="E18" s="245">
        <v>5786</v>
      </c>
      <c r="F18" s="245">
        <v>5349</v>
      </c>
      <c r="G18" s="245">
        <v>4175</v>
      </c>
      <c r="H18" s="245">
        <v>2966</v>
      </c>
      <c r="I18" s="245">
        <v>1684</v>
      </c>
      <c r="J18" s="243">
        <v>970</v>
      </c>
      <c r="K18" s="243">
        <v>821</v>
      </c>
      <c r="M18" s="250">
        <v>34768</v>
      </c>
    </row>
    <row r="19" spans="1:13" ht="24" customHeight="1">
      <c r="A19" s="242" t="s">
        <v>104</v>
      </c>
      <c r="B19" s="239"/>
      <c r="C19" s="245">
        <v>1178</v>
      </c>
      <c r="D19" s="245">
        <v>1506</v>
      </c>
      <c r="E19" s="245">
        <v>1384</v>
      </c>
      <c r="F19" s="245">
        <v>1132</v>
      </c>
      <c r="G19" s="243">
        <v>785</v>
      </c>
      <c r="H19" s="243">
        <v>547</v>
      </c>
      <c r="I19" s="243">
        <v>300</v>
      </c>
      <c r="J19" s="243">
        <v>177</v>
      </c>
      <c r="K19" s="243">
        <v>252</v>
      </c>
      <c r="M19" s="250">
        <v>7261</v>
      </c>
    </row>
    <row r="20" spans="1:13" ht="24" customHeight="1">
      <c r="A20" s="242" t="s">
        <v>105</v>
      </c>
      <c r="B20" s="239"/>
      <c r="C20" s="243">
        <v>302</v>
      </c>
      <c r="D20" s="243">
        <v>564</v>
      </c>
      <c r="E20" s="243">
        <v>697</v>
      </c>
      <c r="F20" s="243">
        <v>668</v>
      </c>
      <c r="G20" s="243">
        <v>578</v>
      </c>
      <c r="H20" s="243">
        <v>479</v>
      </c>
      <c r="I20" s="243">
        <v>317</v>
      </c>
      <c r="J20" s="243">
        <v>227</v>
      </c>
      <c r="K20" s="243">
        <v>269</v>
      </c>
      <c r="M20" s="250">
        <v>4101</v>
      </c>
    </row>
    <row r="21" spans="1:13" ht="24" customHeight="1">
      <c r="A21" s="242" t="s">
        <v>106</v>
      </c>
      <c r="B21" s="239"/>
      <c r="C21" s="243">
        <v>421</v>
      </c>
      <c r="D21" s="243">
        <v>732</v>
      </c>
      <c r="E21" s="243">
        <v>841</v>
      </c>
      <c r="F21" s="243">
        <v>878</v>
      </c>
      <c r="G21" s="243">
        <v>663</v>
      </c>
      <c r="H21" s="243">
        <v>494</v>
      </c>
      <c r="I21" s="243">
        <v>307</v>
      </c>
      <c r="J21" s="243">
        <v>175</v>
      </c>
      <c r="K21" s="243">
        <v>262</v>
      </c>
      <c r="M21" s="250">
        <v>4773</v>
      </c>
    </row>
    <row r="22" spans="1:13" ht="24" customHeight="1">
      <c r="A22" s="242" t="s">
        <v>107</v>
      </c>
      <c r="B22" s="239"/>
      <c r="C22" s="245">
        <v>1470</v>
      </c>
      <c r="D22" s="245">
        <v>2406</v>
      </c>
      <c r="E22" s="245">
        <v>2722</v>
      </c>
      <c r="F22" s="245">
        <v>2306</v>
      </c>
      <c r="G22" s="245">
        <v>1860</v>
      </c>
      <c r="H22" s="245">
        <v>1209</v>
      </c>
      <c r="I22" s="243">
        <v>801</v>
      </c>
      <c r="J22" s="243">
        <v>422</v>
      </c>
      <c r="K22" s="243">
        <v>435</v>
      </c>
      <c r="M22" s="250">
        <v>13631</v>
      </c>
    </row>
    <row r="23" spans="1:13" ht="24" customHeight="1">
      <c r="A23" s="242" t="s">
        <v>109</v>
      </c>
      <c r="B23" s="239"/>
      <c r="C23" s="243">
        <v>802</v>
      </c>
      <c r="D23" s="245">
        <v>1168</v>
      </c>
      <c r="E23" s="245">
        <v>1140</v>
      </c>
      <c r="F23" s="245">
        <v>1013</v>
      </c>
      <c r="G23" s="243">
        <v>841</v>
      </c>
      <c r="H23" s="243">
        <v>619</v>
      </c>
      <c r="I23" s="243">
        <v>407</v>
      </c>
      <c r="J23" s="243">
        <v>254</v>
      </c>
      <c r="K23" s="243">
        <v>219</v>
      </c>
      <c r="M23" s="250">
        <v>6463</v>
      </c>
    </row>
    <row r="24" spans="1:13" ht="24" customHeight="1">
      <c r="A24" s="242" t="s">
        <v>110</v>
      </c>
      <c r="B24" s="239"/>
      <c r="C24" s="243">
        <v>369</v>
      </c>
      <c r="D24" s="243">
        <v>600</v>
      </c>
      <c r="E24" s="243">
        <v>643</v>
      </c>
      <c r="F24" s="243">
        <v>670</v>
      </c>
      <c r="G24" s="243">
        <v>555</v>
      </c>
      <c r="H24" s="243">
        <v>413</v>
      </c>
      <c r="I24" s="243">
        <v>249</v>
      </c>
      <c r="J24" s="243">
        <v>166</v>
      </c>
      <c r="K24" s="243">
        <v>223</v>
      </c>
      <c r="M24" s="250">
        <v>3888</v>
      </c>
    </row>
    <row r="25" spans="1:13" ht="24" customHeight="1">
      <c r="A25" s="242" t="s">
        <v>111</v>
      </c>
      <c r="B25" s="239"/>
      <c r="C25" s="243">
        <v>55</v>
      </c>
      <c r="D25" s="243">
        <v>301</v>
      </c>
      <c r="E25" s="243">
        <v>508</v>
      </c>
      <c r="F25" s="243">
        <v>477</v>
      </c>
      <c r="G25" s="243">
        <v>314</v>
      </c>
      <c r="H25" s="243">
        <v>318</v>
      </c>
      <c r="I25" s="243">
        <v>170</v>
      </c>
      <c r="J25" s="243">
        <v>86</v>
      </c>
      <c r="K25" s="243">
        <v>125</v>
      </c>
      <c r="M25" s="250">
        <v>2354</v>
      </c>
    </row>
    <row r="26" spans="1:13" ht="24" customHeight="1">
      <c r="A26" s="242" t="s">
        <v>112</v>
      </c>
      <c r="B26" s="239"/>
      <c r="C26" s="245">
        <v>1299</v>
      </c>
      <c r="D26" s="245">
        <v>1964</v>
      </c>
      <c r="E26" s="245">
        <v>1998</v>
      </c>
      <c r="F26" s="245">
        <v>1606</v>
      </c>
      <c r="G26" s="245">
        <v>1130</v>
      </c>
      <c r="H26" s="243">
        <v>789</v>
      </c>
      <c r="I26" s="243">
        <v>435</v>
      </c>
      <c r="J26" s="243">
        <v>231</v>
      </c>
      <c r="K26" s="243">
        <v>196</v>
      </c>
      <c r="M26" s="250">
        <v>9648</v>
      </c>
    </row>
    <row r="27" spans="1:13" ht="24" customHeight="1">
      <c r="A27" s="242" t="s">
        <v>113</v>
      </c>
      <c r="B27" s="239"/>
      <c r="C27" s="243">
        <v>231</v>
      </c>
      <c r="D27" s="243">
        <v>481</v>
      </c>
      <c r="E27" s="243">
        <v>644</v>
      </c>
      <c r="F27" s="243">
        <v>622</v>
      </c>
      <c r="G27" s="243">
        <v>616</v>
      </c>
      <c r="H27" s="243">
        <v>441</v>
      </c>
      <c r="I27" s="243">
        <v>362</v>
      </c>
      <c r="J27" s="243">
        <v>218</v>
      </c>
      <c r="K27" s="243">
        <v>260</v>
      </c>
      <c r="M27" s="250">
        <v>3875</v>
      </c>
    </row>
    <row r="28" spans="1:13" ht="24" customHeight="1">
      <c r="A28" s="242" t="s">
        <v>114</v>
      </c>
      <c r="B28" s="239"/>
      <c r="C28" s="243">
        <v>903</v>
      </c>
      <c r="D28" s="245">
        <v>1314</v>
      </c>
      <c r="E28" s="245">
        <v>1457</v>
      </c>
      <c r="F28" s="245">
        <v>1358</v>
      </c>
      <c r="G28" s="245">
        <v>1167</v>
      </c>
      <c r="H28" s="243">
        <v>884</v>
      </c>
      <c r="I28" s="243">
        <v>657</v>
      </c>
      <c r="J28" s="243">
        <v>422</v>
      </c>
      <c r="K28" s="243">
        <v>493</v>
      </c>
      <c r="M28" s="250">
        <v>8655</v>
      </c>
    </row>
    <row r="29" spans="1:13" ht="24" customHeight="1">
      <c r="A29" s="242" t="s">
        <v>115</v>
      </c>
      <c r="B29" s="239"/>
      <c r="C29" s="243">
        <v>432</v>
      </c>
      <c r="D29" s="243">
        <v>550</v>
      </c>
      <c r="E29" s="243">
        <v>641</v>
      </c>
      <c r="F29" s="243">
        <v>500</v>
      </c>
      <c r="G29" s="243">
        <v>360</v>
      </c>
      <c r="H29" s="243">
        <v>264</v>
      </c>
      <c r="I29" s="243">
        <v>147</v>
      </c>
      <c r="J29" s="243">
        <v>101</v>
      </c>
      <c r="K29" s="243">
        <v>83</v>
      </c>
      <c r="M29" s="250">
        <v>3078</v>
      </c>
    </row>
    <row r="30" spans="1:13" ht="24" customHeight="1">
      <c r="A30" s="242" t="s">
        <v>116</v>
      </c>
      <c r="B30" s="239"/>
      <c r="C30" s="243">
        <v>572</v>
      </c>
      <c r="D30" s="243">
        <v>740</v>
      </c>
      <c r="E30" s="243">
        <v>751</v>
      </c>
      <c r="F30" s="243">
        <v>581</v>
      </c>
      <c r="G30" s="243">
        <v>389</v>
      </c>
      <c r="H30" s="243">
        <v>291</v>
      </c>
      <c r="I30" s="243">
        <v>173</v>
      </c>
      <c r="J30" s="243">
        <v>101</v>
      </c>
      <c r="K30" s="243">
        <v>109</v>
      </c>
      <c r="M30" s="250">
        <v>3707</v>
      </c>
    </row>
    <row r="31" spans="1:13" ht="24" customHeight="1">
      <c r="A31" s="242" t="s">
        <v>117</v>
      </c>
      <c r="B31" s="239"/>
      <c r="C31" s="243">
        <v>314</v>
      </c>
      <c r="D31" s="243">
        <v>484</v>
      </c>
      <c r="E31" s="243">
        <v>531</v>
      </c>
      <c r="F31" s="243">
        <v>415</v>
      </c>
      <c r="G31" s="243">
        <v>311</v>
      </c>
      <c r="H31" s="243">
        <v>204</v>
      </c>
      <c r="I31" s="243">
        <v>137</v>
      </c>
      <c r="J31" s="243">
        <v>85</v>
      </c>
      <c r="K31" s="243">
        <v>114</v>
      </c>
      <c r="M31" s="250">
        <v>2595</v>
      </c>
    </row>
    <row r="32" spans="1:13" ht="24" customHeight="1">
      <c r="A32" s="242" t="s">
        <v>118</v>
      </c>
      <c r="B32" s="239"/>
      <c r="C32" s="243">
        <v>561</v>
      </c>
      <c r="D32" s="243">
        <v>751</v>
      </c>
      <c r="E32" s="243">
        <v>764</v>
      </c>
      <c r="F32" s="243">
        <v>608</v>
      </c>
      <c r="G32" s="243">
        <v>458</v>
      </c>
      <c r="H32" s="243">
        <v>390</v>
      </c>
      <c r="I32" s="243">
        <v>247</v>
      </c>
      <c r="J32" s="243">
        <v>200</v>
      </c>
      <c r="K32" s="243">
        <v>186</v>
      </c>
      <c r="M32" s="250">
        <v>4165</v>
      </c>
    </row>
    <row r="33" spans="1:13" ht="24" customHeight="1">
      <c r="A33" s="242" t="s">
        <v>119</v>
      </c>
      <c r="B33" s="239"/>
      <c r="C33" s="245">
        <v>1581</v>
      </c>
      <c r="D33" s="245">
        <v>1995</v>
      </c>
      <c r="E33" s="245">
        <v>1859</v>
      </c>
      <c r="F33" s="245">
        <v>1782</v>
      </c>
      <c r="G33" s="245">
        <v>1226</v>
      </c>
      <c r="H33" s="243">
        <v>906</v>
      </c>
      <c r="I33" s="243">
        <v>544</v>
      </c>
      <c r="J33" s="243">
        <v>283</v>
      </c>
      <c r="K33" s="243">
        <v>293</v>
      </c>
      <c r="M33" s="250">
        <v>10469</v>
      </c>
    </row>
    <row r="34" spans="1:13" ht="24" customHeight="1">
      <c r="A34" s="242" t="s">
        <v>120</v>
      </c>
      <c r="B34" s="239"/>
      <c r="C34" s="243">
        <v>922</v>
      </c>
      <c r="D34" s="243">
        <v>823</v>
      </c>
      <c r="E34" s="243">
        <v>772</v>
      </c>
      <c r="F34" s="243">
        <v>631</v>
      </c>
      <c r="G34" s="243">
        <v>460</v>
      </c>
      <c r="H34" s="243">
        <v>357</v>
      </c>
      <c r="I34" s="243">
        <v>210</v>
      </c>
      <c r="J34" s="243">
        <v>158</v>
      </c>
      <c r="K34" s="243">
        <v>245</v>
      </c>
      <c r="M34" s="250">
        <v>4578</v>
      </c>
    </row>
    <row r="35" spans="1:13" ht="24" customHeight="1">
      <c r="A35" s="242" t="s">
        <v>121</v>
      </c>
      <c r="B35" s="239"/>
      <c r="C35" s="243">
        <v>401</v>
      </c>
      <c r="D35" s="243">
        <v>718</v>
      </c>
      <c r="E35" s="243">
        <v>707</v>
      </c>
      <c r="F35" s="243">
        <v>659</v>
      </c>
      <c r="G35" s="243">
        <v>529</v>
      </c>
      <c r="H35" s="243">
        <v>408</v>
      </c>
      <c r="I35" s="243">
        <v>281</v>
      </c>
      <c r="J35" s="243">
        <v>145</v>
      </c>
      <c r="K35" s="243">
        <v>206</v>
      </c>
      <c r="M35" s="250">
        <v>4054</v>
      </c>
    </row>
    <row r="36" spans="1:13" ht="24" customHeight="1">
      <c r="A36" s="242" t="s">
        <v>122</v>
      </c>
      <c r="B36" s="239"/>
      <c r="C36" s="243">
        <v>109</v>
      </c>
      <c r="D36" s="243">
        <v>199</v>
      </c>
      <c r="E36" s="243">
        <v>192</v>
      </c>
      <c r="F36" s="243">
        <v>157</v>
      </c>
      <c r="G36" s="243">
        <v>106</v>
      </c>
      <c r="H36" s="243">
        <v>86</v>
      </c>
      <c r="I36" s="243">
        <v>51</v>
      </c>
      <c r="J36" s="243">
        <v>25</v>
      </c>
      <c r="K36" s="243">
        <v>24</v>
      </c>
      <c r="M36" s="250">
        <v>949</v>
      </c>
    </row>
    <row r="37" spans="1:13" ht="24" customHeight="1">
      <c r="A37" s="242" t="s">
        <v>123</v>
      </c>
      <c r="B37" s="239"/>
      <c r="C37" s="243">
        <v>997</v>
      </c>
      <c r="D37" s="245">
        <v>1057</v>
      </c>
      <c r="E37" s="245">
        <v>1040</v>
      </c>
      <c r="F37" s="245">
        <v>1031</v>
      </c>
      <c r="G37" s="243">
        <v>891</v>
      </c>
      <c r="H37" s="243">
        <v>835</v>
      </c>
      <c r="I37" s="243">
        <v>627</v>
      </c>
      <c r="J37" s="243">
        <v>429</v>
      </c>
      <c r="K37" s="243">
        <v>356</v>
      </c>
      <c r="M37" s="250">
        <v>7263</v>
      </c>
    </row>
    <row r="38" spans="1:13" ht="24" customHeight="1">
      <c r="A38" s="242" t="s">
        <v>124</v>
      </c>
      <c r="B38" s="239"/>
      <c r="C38" s="243">
        <v>130</v>
      </c>
      <c r="D38" s="243">
        <v>244</v>
      </c>
      <c r="E38" s="243">
        <v>232</v>
      </c>
      <c r="F38" s="243">
        <v>241</v>
      </c>
      <c r="G38" s="243">
        <v>203</v>
      </c>
      <c r="H38" s="243">
        <v>176</v>
      </c>
      <c r="I38" s="243">
        <v>123</v>
      </c>
      <c r="J38" s="243">
        <v>64</v>
      </c>
      <c r="K38" s="243">
        <v>104</v>
      </c>
      <c r="M38" s="250">
        <v>1517</v>
      </c>
    </row>
    <row r="39" spans="1:13" ht="24" customHeight="1">
      <c r="A39" s="242" t="s">
        <v>125</v>
      </c>
      <c r="B39" s="239"/>
      <c r="C39" s="243">
        <v>427</v>
      </c>
      <c r="D39" s="243">
        <v>468</v>
      </c>
      <c r="E39" s="243">
        <v>397</v>
      </c>
      <c r="F39" s="243">
        <v>308</v>
      </c>
      <c r="G39" s="243">
        <v>262</v>
      </c>
      <c r="H39" s="243">
        <v>164</v>
      </c>
      <c r="I39" s="243">
        <v>136</v>
      </c>
      <c r="J39" s="243">
        <v>73</v>
      </c>
      <c r="K39" s="243">
        <v>109</v>
      </c>
      <c r="M39" s="250">
        <v>2344</v>
      </c>
    </row>
    <row r="40" spans="1:13" ht="8.1" customHeight="1">
      <c r="A40" s="248"/>
      <c r="B40" s="239"/>
      <c r="C40" s="247"/>
      <c r="D40" s="247"/>
      <c r="E40" s="247"/>
      <c r="F40" s="247"/>
      <c r="G40" s="247"/>
      <c r="H40" s="247"/>
      <c r="I40" s="247"/>
      <c r="J40" s="247"/>
      <c r="K40" s="247"/>
    </row>
    <row r="41" spans="1:13" s="565" customFormat="1" ht="24" customHeight="1">
      <c r="A41" s="562" t="s">
        <v>93</v>
      </c>
      <c r="B41" s="567"/>
      <c r="C41" s="564">
        <v>28347</v>
      </c>
      <c r="D41" s="564">
        <v>35919</v>
      </c>
      <c r="E41" s="564">
        <v>37951</v>
      </c>
      <c r="F41" s="564">
        <v>34465</v>
      </c>
      <c r="G41" s="564">
        <v>27123</v>
      </c>
      <c r="H41" s="564">
        <v>19741</v>
      </c>
      <c r="I41" s="564">
        <v>12499</v>
      </c>
      <c r="J41" s="564">
        <v>7414</v>
      </c>
      <c r="K41" s="564">
        <v>7686</v>
      </c>
      <c r="M41" s="566">
        <v>211145</v>
      </c>
    </row>
    <row r="42" spans="1:13" ht="8.1" customHeight="1">
      <c r="A42" s="239"/>
      <c r="B42" s="239"/>
      <c r="K42" s="239"/>
    </row>
    <row r="43" spans="1:13" ht="24" customHeight="1">
      <c r="A43" s="242" t="s">
        <v>126</v>
      </c>
      <c r="B43" s="240"/>
      <c r="C43" s="243">
        <v>6</v>
      </c>
      <c r="D43" s="243">
        <v>33</v>
      </c>
      <c r="E43" s="243">
        <v>71</v>
      </c>
      <c r="F43" s="243">
        <v>102</v>
      </c>
      <c r="G43" s="243">
        <v>107</v>
      </c>
      <c r="H43" s="243">
        <v>92</v>
      </c>
      <c r="I43" s="243">
        <v>72</v>
      </c>
      <c r="J43" s="243">
        <v>39</v>
      </c>
      <c r="K43" s="243">
        <v>51</v>
      </c>
      <c r="M43" s="250">
        <v>573</v>
      </c>
    </row>
    <row r="44" spans="1:13" ht="24" customHeight="1">
      <c r="A44" s="242" t="s">
        <v>127</v>
      </c>
      <c r="B44" s="240"/>
      <c r="C44" s="243">
        <v>50</v>
      </c>
      <c r="D44" s="243">
        <v>243</v>
      </c>
      <c r="E44" s="243">
        <v>287</v>
      </c>
      <c r="F44" s="243">
        <v>277</v>
      </c>
      <c r="G44" s="243">
        <v>265</v>
      </c>
      <c r="H44" s="243">
        <v>231</v>
      </c>
      <c r="I44" s="243">
        <v>172</v>
      </c>
      <c r="J44" s="243">
        <v>112</v>
      </c>
      <c r="K44" s="243">
        <v>55</v>
      </c>
      <c r="M44" s="250">
        <v>1692</v>
      </c>
    </row>
    <row r="45" spans="1:13" ht="24" customHeight="1">
      <c r="A45" s="242" t="s">
        <v>128</v>
      </c>
      <c r="B45" s="240"/>
      <c r="C45" s="243">
        <v>80</v>
      </c>
      <c r="D45" s="243">
        <v>279</v>
      </c>
      <c r="E45" s="243">
        <v>377</v>
      </c>
      <c r="F45" s="243">
        <v>360</v>
      </c>
      <c r="G45" s="243">
        <v>256</v>
      </c>
      <c r="H45" s="243">
        <v>189</v>
      </c>
      <c r="I45" s="243">
        <v>102</v>
      </c>
      <c r="J45" s="243">
        <v>43</v>
      </c>
      <c r="K45" s="243">
        <v>25</v>
      </c>
      <c r="M45" s="250">
        <v>1711</v>
      </c>
    </row>
    <row r="46" spans="1:13" ht="24" customHeight="1">
      <c r="A46" s="242" t="s">
        <v>129</v>
      </c>
      <c r="B46" s="240"/>
      <c r="C46" s="243">
        <v>5</v>
      </c>
      <c r="D46" s="243">
        <v>17</v>
      </c>
      <c r="E46" s="243">
        <v>30</v>
      </c>
      <c r="F46" s="243">
        <v>26</v>
      </c>
      <c r="G46" s="243">
        <v>24</v>
      </c>
      <c r="H46" s="243">
        <v>37</v>
      </c>
      <c r="I46" s="243">
        <v>13</v>
      </c>
      <c r="J46" s="243">
        <v>8</v>
      </c>
      <c r="K46" s="243">
        <v>4</v>
      </c>
      <c r="M46" s="250">
        <v>164</v>
      </c>
    </row>
    <row r="47" spans="1:13" ht="24" customHeight="1">
      <c r="A47" s="242" t="s">
        <v>130</v>
      </c>
      <c r="B47" s="240"/>
      <c r="C47" s="243">
        <v>10</v>
      </c>
      <c r="D47" s="243">
        <v>80</v>
      </c>
      <c r="E47" s="243">
        <v>103</v>
      </c>
      <c r="F47" s="243">
        <v>104</v>
      </c>
      <c r="G47" s="243">
        <v>100</v>
      </c>
      <c r="H47" s="243">
        <v>58</v>
      </c>
      <c r="I47" s="243">
        <v>58</v>
      </c>
      <c r="J47" s="243">
        <v>25</v>
      </c>
      <c r="K47" s="243">
        <v>13</v>
      </c>
      <c r="M47" s="250">
        <v>551</v>
      </c>
    </row>
    <row r="48" spans="1:13" ht="24" customHeight="1">
      <c r="A48" s="242" t="s">
        <v>131</v>
      </c>
      <c r="B48" s="240"/>
      <c r="C48" s="243">
        <v>233</v>
      </c>
      <c r="D48" s="243">
        <v>308</v>
      </c>
      <c r="E48" s="243">
        <v>435</v>
      </c>
      <c r="F48" s="243">
        <v>455</v>
      </c>
      <c r="G48" s="243">
        <v>323</v>
      </c>
      <c r="H48" s="243">
        <v>199</v>
      </c>
      <c r="I48" s="243">
        <v>136</v>
      </c>
      <c r="J48" s="243">
        <v>75</v>
      </c>
      <c r="K48" s="243">
        <v>24</v>
      </c>
      <c r="M48" s="250">
        <v>2188</v>
      </c>
    </row>
    <row r="49" spans="1:13" ht="24" customHeight="1">
      <c r="A49" s="242" t="s">
        <v>132</v>
      </c>
      <c r="B49" s="240"/>
      <c r="C49" s="243">
        <v>229</v>
      </c>
      <c r="D49" s="243">
        <v>387</v>
      </c>
      <c r="E49" s="243">
        <v>437</v>
      </c>
      <c r="F49" s="243">
        <v>416</v>
      </c>
      <c r="G49" s="243">
        <v>287</v>
      </c>
      <c r="H49" s="243">
        <v>181</v>
      </c>
      <c r="I49" s="243">
        <v>108</v>
      </c>
      <c r="J49" s="243">
        <v>50</v>
      </c>
      <c r="K49" s="243">
        <v>55</v>
      </c>
      <c r="M49" s="250">
        <v>2150</v>
      </c>
    </row>
    <row r="50" spans="1:13" ht="24" customHeight="1">
      <c r="A50" s="242" t="s">
        <v>133</v>
      </c>
      <c r="B50" s="240"/>
      <c r="C50" s="243">
        <v>99</v>
      </c>
      <c r="D50" s="243">
        <v>270</v>
      </c>
      <c r="E50" s="243">
        <v>399</v>
      </c>
      <c r="F50" s="243">
        <v>386</v>
      </c>
      <c r="G50" s="243">
        <v>255</v>
      </c>
      <c r="H50" s="243">
        <v>173</v>
      </c>
      <c r="I50" s="243">
        <v>111</v>
      </c>
      <c r="J50" s="243">
        <v>59</v>
      </c>
      <c r="K50" s="243">
        <v>65</v>
      </c>
      <c r="M50" s="250">
        <v>1817</v>
      </c>
    </row>
    <row r="51" spans="1:13" ht="24" customHeight="1">
      <c r="A51" s="242" t="s">
        <v>134</v>
      </c>
      <c r="B51" s="240"/>
      <c r="C51" s="243">
        <v>50</v>
      </c>
      <c r="D51" s="243">
        <v>227</v>
      </c>
      <c r="E51" s="243">
        <v>402</v>
      </c>
      <c r="F51" s="243">
        <v>413</v>
      </c>
      <c r="G51" s="243">
        <v>333</v>
      </c>
      <c r="H51" s="243">
        <v>215</v>
      </c>
      <c r="I51" s="243">
        <v>150</v>
      </c>
      <c r="J51" s="243">
        <v>86</v>
      </c>
      <c r="K51" s="243">
        <v>49</v>
      </c>
      <c r="M51" s="250">
        <v>1925</v>
      </c>
    </row>
    <row r="52" spans="1:13" ht="24" customHeight="1">
      <c r="A52" s="242" t="s">
        <v>135</v>
      </c>
      <c r="B52" s="240"/>
      <c r="C52" s="243">
        <v>68</v>
      </c>
      <c r="D52" s="243">
        <v>214</v>
      </c>
      <c r="E52" s="243">
        <v>312</v>
      </c>
      <c r="F52" s="243">
        <v>346</v>
      </c>
      <c r="G52" s="243">
        <v>263</v>
      </c>
      <c r="H52" s="243">
        <v>170</v>
      </c>
      <c r="I52" s="243">
        <v>97</v>
      </c>
      <c r="J52" s="243">
        <v>56</v>
      </c>
      <c r="K52" s="243">
        <v>34</v>
      </c>
      <c r="M52" s="250">
        <v>1560</v>
      </c>
    </row>
    <row r="53" spans="1:13" ht="24" customHeight="1">
      <c r="A53" s="242" t="s">
        <v>136</v>
      </c>
      <c r="B53" s="240"/>
      <c r="C53" s="243">
        <v>86</v>
      </c>
      <c r="D53" s="243">
        <v>188</v>
      </c>
      <c r="E53" s="243">
        <v>243</v>
      </c>
      <c r="F53" s="243">
        <v>218</v>
      </c>
      <c r="G53" s="243">
        <v>170</v>
      </c>
      <c r="H53" s="243">
        <v>116</v>
      </c>
      <c r="I53" s="243">
        <v>55</v>
      </c>
      <c r="J53" s="243">
        <v>47</v>
      </c>
      <c r="K53" s="243">
        <v>34</v>
      </c>
      <c r="M53" s="250">
        <v>1157</v>
      </c>
    </row>
    <row r="54" spans="1:13" ht="24" customHeight="1">
      <c r="A54" s="242" t="s">
        <v>137</v>
      </c>
      <c r="B54" s="240"/>
      <c r="C54" s="243">
        <v>48</v>
      </c>
      <c r="D54" s="243">
        <v>164</v>
      </c>
      <c r="E54" s="243">
        <v>261</v>
      </c>
      <c r="F54" s="243">
        <v>264</v>
      </c>
      <c r="G54" s="243">
        <v>194</v>
      </c>
      <c r="H54" s="243">
        <v>160</v>
      </c>
      <c r="I54" s="243">
        <v>85</v>
      </c>
      <c r="J54" s="243">
        <v>57</v>
      </c>
      <c r="K54" s="243">
        <v>30</v>
      </c>
      <c r="M54" s="250">
        <v>1263</v>
      </c>
    </row>
    <row r="55" spans="1:13" ht="24" customHeight="1">
      <c r="A55" s="242" t="s">
        <v>138</v>
      </c>
      <c r="B55" s="240"/>
      <c r="C55" s="243">
        <v>120</v>
      </c>
      <c r="D55" s="243">
        <v>274</v>
      </c>
      <c r="E55" s="243">
        <v>461</v>
      </c>
      <c r="F55" s="243">
        <v>384</v>
      </c>
      <c r="G55" s="243">
        <v>305</v>
      </c>
      <c r="H55" s="243">
        <v>208</v>
      </c>
      <c r="I55" s="243">
        <v>121</v>
      </c>
      <c r="J55" s="243">
        <v>67</v>
      </c>
      <c r="K55" s="243">
        <v>29</v>
      </c>
      <c r="M55" s="250">
        <v>1969</v>
      </c>
    </row>
    <row r="56" spans="1:13" ht="24" customHeight="1">
      <c r="A56" s="242" t="s">
        <v>139</v>
      </c>
      <c r="B56" s="240"/>
      <c r="C56" s="243">
        <v>4</v>
      </c>
      <c r="D56" s="243">
        <v>11</v>
      </c>
      <c r="E56" s="243">
        <v>26</v>
      </c>
      <c r="F56" s="243">
        <v>17</v>
      </c>
      <c r="G56" s="243">
        <v>16</v>
      </c>
      <c r="H56" s="243">
        <v>18</v>
      </c>
      <c r="I56" s="243">
        <v>25</v>
      </c>
      <c r="J56" s="243">
        <v>8</v>
      </c>
      <c r="K56" s="243">
        <v>10</v>
      </c>
      <c r="M56" s="250">
        <v>135</v>
      </c>
    </row>
    <row r="57" spans="1:13" ht="8.1" customHeight="1">
      <c r="A57" s="248"/>
      <c r="B57" s="240"/>
      <c r="C57" s="247"/>
      <c r="D57" s="247"/>
      <c r="E57" s="247"/>
      <c r="F57" s="247"/>
      <c r="G57" s="247"/>
      <c r="H57" s="247"/>
      <c r="I57" s="247"/>
      <c r="J57" s="247"/>
      <c r="K57" s="247"/>
    </row>
    <row r="58" spans="1:13" s="565" customFormat="1" ht="24" customHeight="1">
      <c r="A58" s="562" t="s">
        <v>93</v>
      </c>
      <c r="B58" s="563"/>
      <c r="C58" s="564">
        <v>1088</v>
      </c>
      <c r="D58" s="564">
        <v>2695</v>
      </c>
      <c r="E58" s="564">
        <v>3844</v>
      </c>
      <c r="F58" s="564">
        <v>3768</v>
      </c>
      <c r="G58" s="564">
        <v>2898</v>
      </c>
      <c r="H58" s="564">
        <v>2047</v>
      </c>
      <c r="I58" s="564">
        <v>1305</v>
      </c>
      <c r="J58" s="564">
        <v>732</v>
      </c>
      <c r="K58" s="564">
        <v>478</v>
      </c>
      <c r="M58" s="566">
        <v>18855</v>
      </c>
    </row>
    <row r="59" spans="1:13" ht="8.1" customHeight="1">
      <c r="A59" s="246"/>
      <c r="B59" s="241"/>
      <c r="K59" s="240"/>
    </row>
    <row r="60" spans="1:13" s="565" customFormat="1" ht="24" customHeight="1">
      <c r="A60" s="562" t="s">
        <v>90</v>
      </c>
      <c r="B60" s="567"/>
      <c r="C60" s="564">
        <v>29435</v>
      </c>
      <c r="D60" s="568">
        <v>38614</v>
      </c>
      <c r="E60" s="568">
        <v>41795</v>
      </c>
      <c r="F60" s="568">
        <v>38233</v>
      </c>
      <c r="G60" s="568">
        <v>30021</v>
      </c>
      <c r="H60" s="568">
        <v>21788</v>
      </c>
      <c r="I60" s="568">
        <v>13804</v>
      </c>
      <c r="J60" s="568">
        <v>8146</v>
      </c>
      <c r="K60" s="569">
        <v>8164</v>
      </c>
      <c r="M60" s="566">
        <v>230000</v>
      </c>
    </row>
    <row r="61" spans="1:13">
      <c r="A61" s="239"/>
    </row>
    <row r="62" spans="1:13" ht="14.1" customHeight="1">
      <c r="A62" s="355" t="s">
        <v>509</v>
      </c>
    </row>
    <row r="63" spans="1:13" ht="14.1" customHeight="1">
      <c r="A63" s="355" t="s">
        <v>81</v>
      </c>
    </row>
    <row r="64" spans="1:13" ht="14.1" customHeight="1">
      <c r="A64" s="355" t="s">
        <v>82</v>
      </c>
    </row>
  </sheetData>
  <mergeCells count="6">
    <mergeCell ref="A2:M2"/>
    <mergeCell ref="A5:A6"/>
    <mergeCell ref="B5:B6"/>
    <mergeCell ref="M5:M6"/>
    <mergeCell ref="C5:K5"/>
    <mergeCell ref="A3:M3"/>
  </mergeCells>
  <printOptions horizontalCentered="1"/>
  <pageMargins left="0.23622047244094491" right="0.23622047244094491" top="0.94488188976377963" bottom="0.35433070866141736" header="0.19685039370078741" footer="0.31496062992125984"/>
  <pageSetup scale="37" firstPageNumber="41" orientation="landscape" useFirstPageNumber="1" r:id="rId1"/>
  <headerFooter scaleWithDoc="0">
    <oddHeader>&amp;L&amp;G&amp;C&amp;G&amp;R&amp;G</oddHeader>
    <oddFooter>&amp;R&amp;"Montserrat"&amp;10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690BA-FBDF-42A6-8D52-B5F829C37680}">
  <sheetPr codeName="Hoja34">
    <pageSetUpPr fitToPage="1"/>
  </sheetPr>
  <dimension ref="A1:L32"/>
  <sheetViews>
    <sheetView view="pageBreakPreview" zoomScale="115" zoomScaleNormal="100" zoomScaleSheetLayoutView="115" workbookViewId="0">
      <selection activeCell="N24" sqref="N24"/>
    </sheetView>
  </sheetViews>
  <sheetFormatPr baseColWidth="10" defaultColWidth="11.44140625" defaultRowHeight="13.2"/>
  <cols>
    <col min="1" max="6" width="11.44140625" style="238"/>
    <col min="7" max="7" width="13" style="238" bestFit="1" customWidth="1"/>
    <col min="8" max="16384" width="11.44140625" style="238"/>
  </cols>
  <sheetData>
    <row r="1" spans="1:12" ht="15.6">
      <c r="A1" s="650" t="s">
        <v>511</v>
      </c>
      <c r="B1" s="650"/>
      <c r="C1" s="650"/>
      <c r="D1" s="650"/>
      <c r="E1" s="650"/>
      <c r="F1" s="650"/>
      <c r="G1" s="650"/>
      <c r="H1" s="650"/>
      <c r="I1" s="650"/>
      <c r="J1" s="650"/>
      <c r="K1" s="650"/>
      <c r="L1" s="650"/>
    </row>
    <row r="2" spans="1:12" ht="15.6">
      <c r="A2" s="650" t="s">
        <v>75</v>
      </c>
      <c r="B2" s="650"/>
      <c r="C2" s="650"/>
      <c r="D2" s="650"/>
      <c r="E2" s="650"/>
      <c r="F2" s="650"/>
      <c r="G2" s="650"/>
      <c r="H2" s="650"/>
      <c r="I2" s="650"/>
      <c r="J2" s="650"/>
      <c r="K2" s="650"/>
      <c r="L2" s="650"/>
    </row>
    <row r="10" spans="1:12">
      <c r="A10" s="251" t="s">
        <v>508</v>
      </c>
      <c r="B10" s="251" t="s">
        <v>507</v>
      </c>
      <c r="C10" s="251" t="s">
        <v>506</v>
      </c>
      <c r="D10" s="251" t="s">
        <v>505</v>
      </c>
      <c r="E10" s="251" t="s">
        <v>504</v>
      </c>
      <c r="F10" s="251" t="s">
        <v>503</v>
      </c>
      <c r="G10" s="251" t="s">
        <v>502</v>
      </c>
      <c r="H10" s="251" t="s">
        <v>501</v>
      </c>
      <c r="I10" s="251" t="s">
        <v>510</v>
      </c>
      <c r="J10" s="251" t="s">
        <v>90</v>
      </c>
      <c r="K10" s="251">
        <v>230000</v>
      </c>
    </row>
    <row r="11" spans="1:12">
      <c r="A11" s="252">
        <v>29435</v>
      </c>
      <c r="B11" s="252">
        <v>38614</v>
      </c>
      <c r="C11" s="252">
        <v>41795</v>
      </c>
      <c r="D11" s="252">
        <v>38233</v>
      </c>
      <c r="E11" s="252">
        <v>30021</v>
      </c>
      <c r="F11" s="252">
        <v>21788</v>
      </c>
      <c r="G11" s="252">
        <v>13804</v>
      </c>
      <c r="H11" s="252">
        <v>8146</v>
      </c>
      <c r="I11" s="252">
        <v>8164</v>
      </c>
      <c r="J11" s="251"/>
      <c r="K11" s="251"/>
    </row>
    <row r="27" spans="1:7" ht="38.25" customHeight="1"/>
    <row r="28" spans="1:7" ht="41.25" customHeight="1">
      <c r="F28" s="129" t="s">
        <v>83</v>
      </c>
      <c r="G28" s="553">
        <v>230000</v>
      </c>
    </row>
    <row r="29" spans="1:7" ht="33" customHeight="1"/>
    <row r="31" spans="1:7" ht="12" customHeight="1">
      <c r="A31" s="253" t="s">
        <v>81</v>
      </c>
    </row>
    <row r="32" spans="1:7" ht="12" customHeight="1">
      <c r="A32" s="253" t="s">
        <v>82</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firstPageNumber="42" orientation="landscape" useFirstPageNumber="1" r:id="rId1"/>
  <headerFooter scaleWithDoc="0">
    <oddHeader>&amp;L&amp;G&amp;C&amp;G&amp;R&amp;G</oddHeader>
    <oddFooter>&amp;R&amp;"Montserrat"&amp;10 &amp;P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1D17-8159-4FFE-B38F-765897D2742F}">
  <sheetPr codeName="Hoja35">
    <pageSetUpPr fitToPage="1"/>
  </sheetPr>
  <dimension ref="A1:Q24"/>
  <sheetViews>
    <sheetView view="pageBreakPreview" zoomScale="85" zoomScaleNormal="100" zoomScaleSheetLayoutView="85" workbookViewId="0">
      <selection activeCell="C17" sqref="C17"/>
    </sheetView>
  </sheetViews>
  <sheetFormatPr baseColWidth="10" defaultColWidth="11.44140625" defaultRowHeight="13.2"/>
  <cols>
    <col min="1" max="1" width="23.6640625" style="238" customWidth="1"/>
    <col min="2" max="2" width="1.6640625" style="238" customWidth="1"/>
    <col min="3" max="8" width="14.6640625" style="238" customWidth="1"/>
    <col min="9" max="9" width="1.6640625" style="238" customWidth="1"/>
    <col min="10" max="15" width="14.6640625" style="238" customWidth="1"/>
    <col min="16" max="16" width="1.6640625" style="238" customWidth="1"/>
    <col min="17" max="17" width="14.6640625" style="238" customWidth="1"/>
    <col min="18" max="16384" width="11.44140625" style="238"/>
  </cols>
  <sheetData>
    <row r="1" spans="1:17">
      <c r="A1" s="238" t="s">
        <v>22</v>
      </c>
    </row>
    <row r="2" spans="1:17" ht="20.100000000000001" customHeight="1">
      <c r="A2" s="651" t="s">
        <v>522</v>
      </c>
      <c r="B2" s="651"/>
      <c r="C2" s="651"/>
      <c r="D2" s="651"/>
      <c r="E2" s="651"/>
      <c r="F2" s="651"/>
      <c r="G2" s="651"/>
      <c r="H2" s="651"/>
      <c r="I2" s="651"/>
      <c r="J2" s="651"/>
      <c r="K2" s="651"/>
      <c r="L2" s="651"/>
      <c r="M2" s="651"/>
      <c r="N2" s="651"/>
      <c r="O2" s="651"/>
      <c r="P2" s="651"/>
      <c r="Q2" s="651"/>
    </row>
    <row r="3" spans="1:17" ht="20.100000000000001" customHeight="1">
      <c r="A3" s="651" t="str">
        <f>UPPER(CONCATENATE("Noviembre 2022"))</f>
        <v>NOVIEMBRE 2022</v>
      </c>
      <c r="B3" s="651"/>
      <c r="C3" s="651"/>
      <c r="D3" s="651"/>
      <c r="E3" s="651"/>
      <c r="F3" s="651"/>
      <c r="G3" s="651"/>
      <c r="H3" s="651"/>
      <c r="I3" s="651"/>
      <c r="J3" s="651"/>
      <c r="K3" s="651"/>
      <c r="L3" s="651"/>
      <c r="M3" s="651"/>
      <c r="N3" s="651"/>
      <c r="O3" s="651"/>
      <c r="P3" s="651"/>
      <c r="Q3" s="651"/>
    </row>
    <row r="4" spans="1:17" ht="60" customHeight="1">
      <c r="A4" s="239"/>
    </row>
    <row r="5" spans="1:17" ht="20.100000000000001" customHeight="1">
      <c r="A5" s="641" t="s">
        <v>57</v>
      </c>
      <c r="B5" s="254"/>
      <c r="C5" s="641" t="s">
        <v>87</v>
      </c>
      <c r="D5" s="641"/>
      <c r="E5" s="641"/>
      <c r="F5" s="641"/>
      <c r="G5" s="641"/>
      <c r="H5" s="641"/>
      <c r="I5" s="254"/>
      <c r="J5" s="641" t="s">
        <v>88</v>
      </c>
      <c r="K5" s="641"/>
      <c r="L5" s="641"/>
      <c r="M5" s="641"/>
      <c r="N5" s="641"/>
      <c r="O5" s="641"/>
      <c r="P5" s="652"/>
      <c r="Q5" s="641" t="s">
        <v>90</v>
      </c>
    </row>
    <row r="6" spans="1:17" ht="20.100000000000001" customHeight="1">
      <c r="A6" s="641"/>
      <c r="B6" s="254"/>
      <c r="C6" s="641" t="s">
        <v>143</v>
      </c>
      <c r="D6" s="641"/>
      <c r="E6" s="641" t="s">
        <v>144</v>
      </c>
      <c r="F6" s="641"/>
      <c r="G6" s="641" t="s">
        <v>93</v>
      </c>
      <c r="H6" s="641" t="s">
        <v>53</v>
      </c>
      <c r="I6" s="254"/>
      <c r="J6" s="641" t="s">
        <v>143</v>
      </c>
      <c r="K6" s="641"/>
      <c r="L6" s="641" t="s">
        <v>144</v>
      </c>
      <c r="M6" s="641"/>
      <c r="N6" s="641" t="s">
        <v>93</v>
      </c>
      <c r="O6" s="641" t="s">
        <v>53</v>
      </c>
      <c r="P6" s="652"/>
      <c r="Q6" s="641"/>
    </row>
    <row r="7" spans="1:17" ht="20.100000000000001" customHeight="1">
      <c r="A7" s="641"/>
      <c r="B7" s="254"/>
      <c r="C7" s="336" t="s">
        <v>91</v>
      </c>
      <c r="D7" s="336" t="s">
        <v>92</v>
      </c>
      <c r="E7" s="336" t="s">
        <v>91</v>
      </c>
      <c r="F7" s="336" t="s">
        <v>92</v>
      </c>
      <c r="G7" s="641"/>
      <c r="H7" s="641"/>
      <c r="I7" s="254"/>
      <c r="J7" s="336" t="s">
        <v>91</v>
      </c>
      <c r="K7" s="336" t="s">
        <v>92</v>
      </c>
      <c r="L7" s="336" t="s">
        <v>91</v>
      </c>
      <c r="M7" s="336" t="s">
        <v>92</v>
      </c>
      <c r="N7" s="641"/>
      <c r="O7" s="641"/>
      <c r="P7" s="652"/>
      <c r="Q7" s="641"/>
    </row>
    <row r="8" spans="1:17" ht="8.1" customHeight="1">
      <c r="A8" s="239"/>
      <c r="B8" s="239"/>
      <c r="C8" s="239"/>
      <c r="D8" s="239"/>
      <c r="E8" s="239"/>
      <c r="F8" s="239"/>
      <c r="G8" s="239"/>
      <c r="H8" s="239"/>
      <c r="I8" s="239"/>
      <c r="J8" s="239"/>
      <c r="K8" s="239"/>
      <c r="L8" s="239"/>
      <c r="M8" s="239"/>
      <c r="N8" s="239"/>
      <c r="O8" s="239"/>
      <c r="P8" s="239"/>
      <c r="Q8" s="239"/>
    </row>
    <row r="9" spans="1:17" ht="39.9" customHeight="1">
      <c r="A9" s="242" t="s">
        <v>513</v>
      </c>
      <c r="B9" s="241"/>
      <c r="C9" s="245">
        <v>12644</v>
      </c>
      <c r="D9" s="245">
        <v>1084</v>
      </c>
      <c r="E9" s="245">
        <v>11753</v>
      </c>
      <c r="F9" s="243">
        <v>698</v>
      </c>
      <c r="G9" s="244">
        <v>26179</v>
      </c>
      <c r="H9" s="570">
        <f>G9/Q9*100</f>
        <v>88.938338712417192</v>
      </c>
      <c r="I9" s="241"/>
      <c r="J9" s="245">
        <v>1661</v>
      </c>
      <c r="K9" s="243">
        <v>171</v>
      </c>
      <c r="L9" s="245">
        <v>1328</v>
      </c>
      <c r="M9" s="243">
        <v>96</v>
      </c>
      <c r="N9" s="244">
        <v>3256</v>
      </c>
      <c r="O9" s="570">
        <f>N9/Q9*100</f>
        <v>11.06166128758281</v>
      </c>
      <c r="P9" s="241"/>
      <c r="Q9" s="244">
        <v>29435</v>
      </c>
    </row>
    <row r="10" spans="1:17" ht="39.9" customHeight="1">
      <c r="A10" s="242" t="s">
        <v>514</v>
      </c>
      <c r="B10" s="241"/>
      <c r="C10" s="245">
        <v>13692</v>
      </c>
      <c r="D10" s="245">
        <v>1044</v>
      </c>
      <c r="E10" s="245">
        <v>17919</v>
      </c>
      <c r="F10" s="245">
        <v>1034</v>
      </c>
      <c r="G10" s="244">
        <v>33689</v>
      </c>
      <c r="H10" s="570">
        <f t="shared" ref="H10:H17" si="0">G10/Q10*100</f>
        <v>87.245558605687052</v>
      </c>
      <c r="I10" s="241"/>
      <c r="J10" s="245">
        <v>2098</v>
      </c>
      <c r="K10" s="243">
        <v>218</v>
      </c>
      <c r="L10" s="245">
        <v>2468</v>
      </c>
      <c r="M10" s="243">
        <v>141</v>
      </c>
      <c r="N10" s="244">
        <v>4925</v>
      </c>
      <c r="O10" s="570">
        <f t="shared" ref="O10:O17" si="1">N10/Q10*100</f>
        <v>12.754441394312943</v>
      </c>
      <c r="P10" s="241"/>
      <c r="Q10" s="244">
        <v>38614</v>
      </c>
    </row>
    <row r="11" spans="1:17" ht="39.9" customHeight="1">
      <c r="A11" s="242" t="s">
        <v>515</v>
      </c>
      <c r="B11" s="241"/>
      <c r="C11" s="245">
        <v>13442</v>
      </c>
      <c r="D11" s="243">
        <v>981</v>
      </c>
      <c r="E11" s="245">
        <v>20730</v>
      </c>
      <c r="F11" s="245">
        <v>1089</v>
      </c>
      <c r="G11" s="244">
        <v>36242</v>
      </c>
      <c r="H11" s="570">
        <f t="shared" si="0"/>
        <v>86.71372173704988</v>
      </c>
      <c r="I11" s="241"/>
      <c r="J11" s="245">
        <v>2223</v>
      </c>
      <c r="K11" s="243">
        <v>219</v>
      </c>
      <c r="L11" s="245">
        <v>2946</v>
      </c>
      <c r="M11" s="243">
        <v>165</v>
      </c>
      <c r="N11" s="244">
        <v>5553</v>
      </c>
      <c r="O11" s="570">
        <f t="shared" si="1"/>
        <v>13.286278262950113</v>
      </c>
      <c r="P11" s="241"/>
      <c r="Q11" s="244">
        <v>41795</v>
      </c>
    </row>
    <row r="12" spans="1:17" ht="39.9" customHeight="1">
      <c r="A12" s="242" t="s">
        <v>516</v>
      </c>
      <c r="B12" s="241"/>
      <c r="C12" s="245">
        <v>11333</v>
      </c>
      <c r="D12" s="243">
        <v>766</v>
      </c>
      <c r="E12" s="245">
        <v>20131</v>
      </c>
      <c r="F12" s="243">
        <v>905</v>
      </c>
      <c r="G12" s="244">
        <v>33135</v>
      </c>
      <c r="H12" s="570">
        <f t="shared" si="0"/>
        <v>86.66596918892057</v>
      </c>
      <c r="I12" s="241"/>
      <c r="J12" s="245">
        <v>2107</v>
      </c>
      <c r="K12" s="243">
        <v>195</v>
      </c>
      <c r="L12" s="245">
        <v>2647</v>
      </c>
      <c r="M12" s="243">
        <v>149</v>
      </c>
      <c r="N12" s="244">
        <v>5098</v>
      </c>
      <c r="O12" s="570">
        <f t="shared" si="1"/>
        <v>13.334030811079433</v>
      </c>
      <c r="P12" s="241"/>
      <c r="Q12" s="244">
        <v>38233</v>
      </c>
    </row>
    <row r="13" spans="1:17" ht="39.9" customHeight="1">
      <c r="A13" s="242" t="s">
        <v>517</v>
      </c>
      <c r="B13" s="241"/>
      <c r="C13" s="245">
        <v>8783</v>
      </c>
      <c r="D13" s="243">
        <v>561</v>
      </c>
      <c r="E13" s="245">
        <v>15996</v>
      </c>
      <c r="F13" s="243">
        <v>691</v>
      </c>
      <c r="G13" s="244">
        <v>26031</v>
      </c>
      <c r="H13" s="570">
        <f t="shared" si="0"/>
        <v>86.709303487558714</v>
      </c>
      <c r="I13" s="241"/>
      <c r="J13" s="245">
        <v>1615</v>
      </c>
      <c r="K13" s="243">
        <v>144</v>
      </c>
      <c r="L13" s="245">
        <v>2126</v>
      </c>
      <c r="M13" s="243">
        <v>105</v>
      </c>
      <c r="N13" s="244">
        <v>3990</v>
      </c>
      <c r="O13" s="570">
        <f t="shared" si="1"/>
        <v>13.290696512441292</v>
      </c>
      <c r="P13" s="241"/>
      <c r="Q13" s="244">
        <v>30021</v>
      </c>
    </row>
    <row r="14" spans="1:17" ht="39.9" customHeight="1">
      <c r="A14" s="242" t="s">
        <v>518</v>
      </c>
      <c r="B14" s="241"/>
      <c r="C14" s="245">
        <v>6072</v>
      </c>
      <c r="D14" s="243">
        <v>370</v>
      </c>
      <c r="E14" s="245">
        <v>11829</v>
      </c>
      <c r="F14" s="243">
        <v>557</v>
      </c>
      <c r="G14" s="244">
        <v>18828</v>
      </c>
      <c r="H14" s="570">
        <f t="shared" si="0"/>
        <v>86.414540113824117</v>
      </c>
      <c r="I14" s="241"/>
      <c r="J14" s="245">
        <v>1062</v>
      </c>
      <c r="K14" s="243">
        <v>106</v>
      </c>
      <c r="L14" s="245">
        <v>1704</v>
      </c>
      <c r="M14" s="243">
        <v>88</v>
      </c>
      <c r="N14" s="244">
        <v>2960</v>
      </c>
      <c r="O14" s="570">
        <f t="shared" si="1"/>
        <v>13.585459886175876</v>
      </c>
      <c r="P14" s="241"/>
      <c r="Q14" s="244">
        <v>21788</v>
      </c>
    </row>
    <row r="15" spans="1:17" ht="39.9" customHeight="1">
      <c r="A15" s="242" t="s">
        <v>519</v>
      </c>
      <c r="B15" s="241"/>
      <c r="C15" s="245">
        <v>4033</v>
      </c>
      <c r="D15" s="243">
        <v>219</v>
      </c>
      <c r="E15" s="245">
        <v>7367</v>
      </c>
      <c r="F15" s="243">
        <v>316</v>
      </c>
      <c r="G15" s="244">
        <v>11935</v>
      </c>
      <c r="H15" s="570">
        <f t="shared" si="0"/>
        <v>86.460446247464503</v>
      </c>
      <c r="I15" s="241"/>
      <c r="J15" s="243">
        <v>673</v>
      </c>
      <c r="K15" s="243">
        <v>53</v>
      </c>
      <c r="L15" s="245">
        <v>1087</v>
      </c>
      <c r="M15" s="243">
        <v>56</v>
      </c>
      <c r="N15" s="244">
        <v>1869</v>
      </c>
      <c r="O15" s="570">
        <f t="shared" si="1"/>
        <v>13.539553752535497</v>
      </c>
      <c r="P15" s="241"/>
      <c r="Q15" s="244">
        <v>13804</v>
      </c>
    </row>
    <row r="16" spans="1:17" ht="39.9" customHeight="1">
      <c r="A16" s="242" t="s">
        <v>520</v>
      </c>
      <c r="B16" s="241"/>
      <c r="C16" s="245">
        <v>2269</v>
      </c>
      <c r="D16" s="243">
        <v>122</v>
      </c>
      <c r="E16" s="245">
        <v>4501</v>
      </c>
      <c r="F16" s="243">
        <v>177</v>
      </c>
      <c r="G16" s="244">
        <v>7069</v>
      </c>
      <c r="H16" s="570">
        <f t="shared" si="0"/>
        <v>86.778787134790079</v>
      </c>
      <c r="I16" s="241"/>
      <c r="J16" s="243">
        <v>394</v>
      </c>
      <c r="K16" s="243">
        <v>39</v>
      </c>
      <c r="L16" s="243">
        <v>610</v>
      </c>
      <c r="M16" s="243">
        <v>34</v>
      </c>
      <c r="N16" s="244">
        <v>1077</v>
      </c>
      <c r="O16" s="570">
        <f t="shared" si="1"/>
        <v>13.221212865209919</v>
      </c>
      <c r="P16" s="241"/>
      <c r="Q16" s="244">
        <v>8146</v>
      </c>
    </row>
    <row r="17" spans="1:17" ht="39.9" customHeight="1">
      <c r="A17" s="242" t="s">
        <v>521</v>
      </c>
      <c r="B17" s="241"/>
      <c r="C17" s="245">
        <v>2078</v>
      </c>
      <c r="D17" s="245">
        <v>93</v>
      </c>
      <c r="E17" s="245">
        <v>5018</v>
      </c>
      <c r="F17" s="245">
        <v>164</v>
      </c>
      <c r="G17" s="244">
        <v>7353</v>
      </c>
      <c r="H17" s="570">
        <f t="shared" si="0"/>
        <v>90.066144047035763</v>
      </c>
      <c r="I17" s="241"/>
      <c r="J17" s="245">
        <v>294</v>
      </c>
      <c r="K17" s="245">
        <v>34</v>
      </c>
      <c r="L17" s="245">
        <v>452</v>
      </c>
      <c r="M17" s="245">
        <v>31</v>
      </c>
      <c r="N17" s="244">
        <v>811</v>
      </c>
      <c r="O17" s="570">
        <f t="shared" si="1"/>
        <v>9.9338559529642332</v>
      </c>
      <c r="P17" s="241"/>
      <c r="Q17" s="244">
        <v>8164</v>
      </c>
    </row>
    <row r="18" spans="1:17" ht="8.1" customHeight="1">
      <c r="A18" s="239"/>
      <c r="B18" s="239"/>
      <c r="C18" s="239"/>
      <c r="D18" s="239"/>
      <c r="E18" s="239"/>
      <c r="F18" s="239"/>
      <c r="G18" s="239"/>
      <c r="H18" s="239"/>
      <c r="I18" s="239"/>
      <c r="J18" s="239"/>
      <c r="K18" s="239"/>
      <c r="L18" s="239"/>
      <c r="M18" s="239"/>
      <c r="N18" s="239"/>
      <c r="O18" s="239"/>
      <c r="P18" s="239"/>
      <c r="Q18" s="239"/>
    </row>
    <row r="19" spans="1:17" s="258" customFormat="1" ht="39.9" customHeight="1">
      <c r="A19" s="257" t="s">
        <v>90</v>
      </c>
      <c r="B19" s="240"/>
      <c r="C19" s="249">
        <v>74346</v>
      </c>
      <c r="D19" s="249">
        <v>5240</v>
      </c>
      <c r="E19" s="249">
        <v>115244</v>
      </c>
      <c r="F19" s="249">
        <v>5631</v>
      </c>
      <c r="G19" s="249">
        <v>200461</v>
      </c>
      <c r="H19" s="571">
        <f>G19/Q19*100</f>
        <v>87.156956521739133</v>
      </c>
      <c r="I19" s="240"/>
      <c r="J19" s="249">
        <v>12127</v>
      </c>
      <c r="K19" s="249">
        <v>1179</v>
      </c>
      <c r="L19" s="249">
        <v>15368</v>
      </c>
      <c r="M19" s="255">
        <v>865</v>
      </c>
      <c r="N19" s="249">
        <v>29539</v>
      </c>
      <c r="O19" s="571">
        <f>N19/Q19*100</f>
        <v>12.843043478260869</v>
      </c>
      <c r="P19" s="240"/>
      <c r="Q19" s="249">
        <v>230000</v>
      </c>
    </row>
    <row r="20" spans="1:17">
      <c r="A20" s="239"/>
    </row>
    <row r="21" spans="1:17">
      <c r="A21" s="256" t="s">
        <v>81</v>
      </c>
    </row>
    <row r="22" spans="1:17">
      <c r="A22" s="256" t="s">
        <v>82</v>
      </c>
    </row>
    <row r="23" spans="1:17">
      <c r="A23" s="256"/>
    </row>
    <row r="24" spans="1:17">
      <c r="A24" s="256"/>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502" right="0.23622047244094502" top="0.94488188976378007" bottom="0.35433070866141703" header="0.196850393700787" footer="0.31496062992126"/>
  <pageSetup scale="63" firstPageNumber="43"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1D78F-7397-4611-9170-74EF4B2E738E}">
  <sheetPr>
    <pageSetUpPr fitToPage="1"/>
  </sheetPr>
  <dimension ref="A1:V65"/>
  <sheetViews>
    <sheetView view="pageBreakPreview" zoomScale="70" zoomScaleNormal="55" zoomScaleSheetLayoutView="70" workbookViewId="0">
      <selection activeCell="E22" sqref="E22"/>
    </sheetView>
  </sheetViews>
  <sheetFormatPr baseColWidth="10" defaultColWidth="11.44140625" defaultRowHeight="14.4"/>
  <cols>
    <col min="1" max="1" width="75.6640625" style="385" customWidth="1"/>
    <col min="2" max="2" width="1.6640625" style="385" customWidth="1"/>
    <col min="3" max="20" width="14.6640625" style="385" customWidth="1"/>
    <col min="21" max="21" width="1.6640625" style="385" customWidth="1"/>
    <col min="22" max="22" width="20.6640625" style="385" customWidth="1"/>
    <col min="23" max="16384" width="11.44140625" style="385"/>
  </cols>
  <sheetData>
    <row r="1" spans="1:22">
      <c r="A1" s="384" t="s">
        <v>22</v>
      </c>
    </row>
    <row r="2" spans="1:22" ht="30.75" customHeight="1">
      <c r="A2" s="653" t="s">
        <v>676</v>
      </c>
      <c r="B2" s="653"/>
      <c r="C2" s="653"/>
      <c r="D2" s="653"/>
      <c r="E2" s="653"/>
      <c r="F2" s="653"/>
      <c r="G2" s="653"/>
      <c r="H2" s="653"/>
      <c r="I2" s="653"/>
      <c r="J2" s="653"/>
      <c r="K2" s="653"/>
      <c r="L2" s="653"/>
      <c r="M2" s="653"/>
      <c r="N2" s="653"/>
      <c r="O2" s="653"/>
      <c r="P2" s="653"/>
      <c r="Q2" s="653"/>
      <c r="R2" s="653"/>
      <c r="S2" s="653"/>
      <c r="T2" s="653"/>
      <c r="U2" s="653"/>
      <c r="V2" s="653"/>
    </row>
    <row r="3" spans="1:22" ht="30.75" customHeight="1">
      <c r="A3" s="653" t="s">
        <v>75</v>
      </c>
      <c r="B3" s="653"/>
      <c r="C3" s="653"/>
      <c r="D3" s="653"/>
      <c r="E3" s="653"/>
      <c r="F3" s="653"/>
      <c r="G3" s="653"/>
      <c r="H3" s="653"/>
      <c r="I3" s="653"/>
      <c r="J3" s="653"/>
      <c r="K3" s="653"/>
      <c r="L3" s="653"/>
      <c r="M3" s="653"/>
      <c r="N3" s="653"/>
      <c r="O3" s="653"/>
      <c r="P3" s="653"/>
      <c r="Q3" s="653"/>
      <c r="R3" s="653"/>
      <c r="S3" s="653"/>
      <c r="T3" s="653"/>
      <c r="U3" s="653"/>
      <c r="V3" s="653"/>
    </row>
    <row r="4" spans="1:22" ht="30.75" hidden="1" customHeight="1">
      <c r="A4" s="386"/>
      <c r="B4" s="386"/>
      <c r="C4" s="386"/>
      <c r="D4" s="386"/>
      <c r="E4" s="386"/>
      <c r="F4" s="386"/>
      <c r="G4" s="386"/>
      <c r="H4" s="386"/>
      <c r="I4" s="386"/>
      <c r="J4" s="386"/>
      <c r="K4" s="386"/>
      <c r="L4" s="386"/>
      <c r="M4" s="386"/>
      <c r="N4" s="386"/>
      <c r="O4" s="386"/>
      <c r="P4" s="386"/>
      <c r="Q4" s="386"/>
      <c r="R4" s="386"/>
      <c r="S4" s="386"/>
      <c r="T4" s="386"/>
      <c r="U4" s="386"/>
      <c r="V4" s="386"/>
    </row>
    <row r="5" spans="1:22" ht="30.75" customHeight="1">
      <c r="A5" s="386"/>
      <c r="B5" s="386"/>
      <c r="C5" s="386"/>
      <c r="D5" s="386"/>
      <c r="E5" s="386"/>
      <c r="F5" s="386"/>
      <c r="G5" s="386"/>
      <c r="H5" s="386"/>
      <c r="I5" s="386"/>
      <c r="J5" s="386"/>
      <c r="K5" s="386"/>
      <c r="L5" s="386"/>
      <c r="M5" s="386"/>
      <c r="N5" s="386"/>
      <c r="O5" s="386"/>
      <c r="P5" s="386"/>
      <c r="Q5" s="386"/>
      <c r="R5" s="386"/>
      <c r="S5" s="386"/>
      <c r="T5" s="386"/>
      <c r="U5" s="386"/>
      <c r="V5" s="386"/>
    </row>
    <row r="6" spans="1:22" ht="30.75" customHeight="1">
      <c r="A6" s="654" t="s">
        <v>86</v>
      </c>
      <c r="B6" s="655"/>
      <c r="C6" s="654" t="s">
        <v>677</v>
      </c>
      <c r="D6" s="654"/>
      <c r="E6" s="654"/>
      <c r="F6" s="654"/>
      <c r="G6" s="654"/>
      <c r="H6" s="654"/>
      <c r="I6" s="654"/>
      <c r="J6" s="654"/>
      <c r="K6" s="654"/>
      <c r="L6" s="654"/>
      <c r="M6" s="654"/>
      <c r="N6" s="654"/>
      <c r="O6" s="654"/>
      <c r="P6" s="654"/>
      <c r="Q6" s="654"/>
      <c r="R6" s="654"/>
      <c r="S6" s="654"/>
      <c r="T6" s="654"/>
      <c r="U6" s="408"/>
      <c r="V6" s="656" t="s">
        <v>90</v>
      </c>
    </row>
    <row r="7" spans="1:22" ht="112.5" customHeight="1">
      <c r="A7" s="654"/>
      <c r="B7" s="655"/>
      <c r="C7" s="503" t="s">
        <v>678</v>
      </c>
      <c r="D7" s="503" t="s">
        <v>679</v>
      </c>
      <c r="E7" s="503" t="s">
        <v>680</v>
      </c>
      <c r="F7" s="503" t="s">
        <v>681</v>
      </c>
      <c r="G7" s="503" t="s">
        <v>682</v>
      </c>
      <c r="H7" s="503" t="s">
        <v>683</v>
      </c>
      <c r="I7" s="503" t="s">
        <v>684</v>
      </c>
      <c r="J7" s="503" t="s">
        <v>685</v>
      </c>
      <c r="K7" s="503" t="s">
        <v>686</v>
      </c>
      <c r="L7" s="503" t="s">
        <v>687</v>
      </c>
      <c r="M7" s="503" t="s">
        <v>688</v>
      </c>
      <c r="N7" s="503" t="s">
        <v>689</v>
      </c>
      <c r="O7" s="503" t="s">
        <v>690</v>
      </c>
      <c r="P7" s="503" t="s">
        <v>691</v>
      </c>
      <c r="Q7" s="503" t="s">
        <v>692</v>
      </c>
      <c r="R7" s="503" t="s">
        <v>693</v>
      </c>
      <c r="S7" s="503" t="s">
        <v>694</v>
      </c>
      <c r="T7" s="503" t="s">
        <v>695</v>
      </c>
      <c r="U7" s="408"/>
      <c r="V7" s="656"/>
    </row>
    <row r="8" spans="1:22" ht="8.1" customHeight="1">
      <c r="A8" s="387"/>
      <c r="B8" s="388"/>
      <c r="C8" s="388"/>
      <c r="D8" s="388"/>
      <c r="E8" s="388"/>
      <c r="F8" s="387"/>
      <c r="U8" s="388"/>
      <c r="V8" s="388"/>
    </row>
    <row r="9" spans="1:22" s="394" customFormat="1" ht="23.25" customHeight="1">
      <c r="A9" s="389" t="s">
        <v>94</v>
      </c>
      <c r="B9" s="390"/>
      <c r="C9" s="391">
        <v>37</v>
      </c>
      <c r="D9" s="391">
        <v>35</v>
      </c>
      <c r="E9" s="391">
        <v>0</v>
      </c>
      <c r="F9" s="391">
        <v>0</v>
      </c>
      <c r="G9" s="391">
        <v>147</v>
      </c>
      <c r="H9" s="391">
        <v>367</v>
      </c>
      <c r="I9" s="391">
        <v>161</v>
      </c>
      <c r="J9" s="391">
        <v>828</v>
      </c>
      <c r="K9" s="391">
        <v>102</v>
      </c>
      <c r="L9" s="391">
        <v>174</v>
      </c>
      <c r="M9" s="391">
        <v>11</v>
      </c>
      <c r="N9" s="391">
        <v>55</v>
      </c>
      <c r="O9" s="391">
        <v>99</v>
      </c>
      <c r="P9" s="391">
        <v>80</v>
      </c>
      <c r="Q9" s="391">
        <v>0</v>
      </c>
      <c r="R9" s="391">
        <v>7</v>
      </c>
      <c r="S9" s="391">
        <v>0</v>
      </c>
      <c r="T9" s="391">
        <v>0</v>
      </c>
      <c r="U9" s="392">
        <v>0</v>
      </c>
      <c r="V9" s="393">
        <v>2103</v>
      </c>
    </row>
    <row r="10" spans="1:22" s="394" customFormat="1" ht="23.25" customHeight="1">
      <c r="A10" s="389" t="s">
        <v>95</v>
      </c>
      <c r="B10" s="390"/>
      <c r="C10" s="391">
        <v>168</v>
      </c>
      <c r="D10" s="391">
        <v>172</v>
      </c>
      <c r="E10" s="391">
        <v>10</v>
      </c>
      <c r="F10" s="391">
        <v>0</v>
      </c>
      <c r="G10" s="391">
        <v>1163</v>
      </c>
      <c r="H10" s="391">
        <v>1915</v>
      </c>
      <c r="I10" s="391">
        <v>2348</v>
      </c>
      <c r="J10" s="391">
        <v>4017</v>
      </c>
      <c r="K10" s="391">
        <v>1670</v>
      </c>
      <c r="L10" s="391">
        <v>1249</v>
      </c>
      <c r="M10" s="391">
        <v>95</v>
      </c>
      <c r="N10" s="391">
        <v>107</v>
      </c>
      <c r="O10" s="391">
        <v>218</v>
      </c>
      <c r="P10" s="391">
        <v>175</v>
      </c>
      <c r="Q10" s="391">
        <v>0</v>
      </c>
      <c r="R10" s="391">
        <v>10</v>
      </c>
      <c r="S10" s="391">
        <v>1</v>
      </c>
      <c r="T10" s="391">
        <v>1</v>
      </c>
      <c r="U10" s="395"/>
      <c r="V10" s="393">
        <v>13319</v>
      </c>
    </row>
    <row r="11" spans="1:22" s="394" customFormat="1" ht="23.25" customHeight="1">
      <c r="A11" s="389" t="s">
        <v>96</v>
      </c>
      <c r="B11" s="390"/>
      <c r="C11" s="391">
        <v>44</v>
      </c>
      <c r="D11" s="391">
        <v>44</v>
      </c>
      <c r="E11" s="391">
        <v>0</v>
      </c>
      <c r="F11" s="391">
        <v>1</v>
      </c>
      <c r="G11" s="391">
        <v>47</v>
      </c>
      <c r="H11" s="391">
        <v>199</v>
      </c>
      <c r="I11" s="391">
        <v>100</v>
      </c>
      <c r="J11" s="391">
        <v>481</v>
      </c>
      <c r="K11" s="391">
        <v>151</v>
      </c>
      <c r="L11" s="391">
        <v>154</v>
      </c>
      <c r="M11" s="391">
        <v>7</v>
      </c>
      <c r="N11" s="391">
        <v>3</v>
      </c>
      <c r="O11" s="391">
        <v>13</v>
      </c>
      <c r="P11" s="391">
        <v>27</v>
      </c>
      <c r="Q11" s="391">
        <v>1</v>
      </c>
      <c r="R11" s="391">
        <v>1</v>
      </c>
      <c r="S11" s="391">
        <v>0</v>
      </c>
      <c r="T11" s="391">
        <v>1</v>
      </c>
      <c r="U11" s="395"/>
      <c r="V11" s="393">
        <v>1274</v>
      </c>
    </row>
    <row r="12" spans="1:22" s="394" customFormat="1" ht="23.25" customHeight="1">
      <c r="A12" s="389" t="s">
        <v>97</v>
      </c>
      <c r="B12" s="390"/>
      <c r="C12" s="391">
        <v>106</v>
      </c>
      <c r="D12" s="391">
        <v>33</v>
      </c>
      <c r="E12" s="391">
        <v>1</v>
      </c>
      <c r="F12" s="391">
        <v>2</v>
      </c>
      <c r="G12" s="391">
        <v>137</v>
      </c>
      <c r="H12" s="391">
        <v>110</v>
      </c>
      <c r="I12" s="391">
        <v>103</v>
      </c>
      <c r="J12" s="391">
        <v>173</v>
      </c>
      <c r="K12" s="391">
        <v>238</v>
      </c>
      <c r="L12" s="391">
        <v>101</v>
      </c>
      <c r="M12" s="391">
        <v>6</v>
      </c>
      <c r="N12" s="391">
        <v>17</v>
      </c>
      <c r="O12" s="391">
        <v>12</v>
      </c>
      <c r="P12" s="391">
        <v>44</v>
      </c>
      <c r="Q12" s="391">
        <v>0</v>
      </c>
      <c r="R12" s="391">
        <v>2</v>
      </c>
      <c r="S12" s="391">
        <v>0</v>
      </c>
      <c r="T12" s="391">
        <v>1</v>
      </c>
      <c r="U12" s="395"/>
      <c r="V12" s="393">
        <v>1086</v>
      </c>
    </row>
    <row r="13" spans="1:22" s="394" customFormat="1" ht="23.25" customHeight="1">
      <c r="A13" s="389" t="s">
        <v>100</v>
      </c>
      <c r="B13" s="390"/>
      <c r="C13" s="391">
        <v>624</v>
      </c>
      <c r="D13" s="391">
        <v>402</v>
      </c>
      <c r="E13" s="391">
        <v>0</v>
      </c>
      <c r="F13" s="391">
        <v>0</v>
      </c>
      <c r="G13" s="391">
        <v>771</v>
      </c>
      <c r="H13" s="391">
        <v>788</v>
      </c>
      <c r="I13" s="391">
        <v>562</v>
      </c>
      <c r="J13" s="391">
        <v>844</v>
      </c>
      <c r="K13" s="391">
        <v>240</v>
      </c>
      <c r="L13" s="391">
        <v>378</v>
      </c>
      <c r="M13" s="391">
        <v>20</v>
      </c>
      <c r="N13" s="391">
        <v>92</v>
      </c>
      <c r="O13" s="391">
        <v>92</v>
      </c>
      <c r="P13" s="391">
        <v>210</v>
      </c>
      <c r="Q13" s="391">
        <v>2</v>
      </c>
      <c r="R13" s="391">
        <v>13</v>
      </c>
      <c r="S13" s="391">
        <v>0</v>
      </c>
      <c r="T13" s="391">
        <v>2</v>
      </c>
      <c r="U13" s="395"/>
      <c r="V13" s="393">
        <v>5040</v>
      </c>
    </row>
    <row r="14" spans="1:22" s="394" customFormat="1" ht="23.25" customHeight="1">
      <c r="A14" s="389" t="s">
        <v>101</v>
      </c>
      <c r="B14" s="390"/>
      <c r="C14" s="391">
        <v>167</v>
      </c>
      <c r="D14" s="391">
        <v>58</v>
      </c>
      <c r="E14" s="391">
        <v>0</v>
      </c>
      <c r="F14" s="391">
        <v>1</v>
      </c>
      <c r="G14" s="391">
        <v>1405</v>
      </c>
      <c r="H14" s="391">
        <v>1455</v>
      </c>
      <c r="I14" s="391">
        <v>1063</v>
      </c>
      <c r="J14" s="391">
        <v>2564</v>
      </c>
      <c r="K14" s="391">
        <v>912</v>
      </c>
      <c r="L14" s="391">
        <v>747</v>
      </c>
      <c r="M14" s="391">
        <v>53</v>
      </c>
      <c r="N14" s="391">
        <v>103</v>
      </c>
      <c r="O14" s="391">
        <v>205</v>
      </c>
      <c r="P14" s="391">
        <v>157</v>
      </c>
      <c r="Q14" s="391">
        <v>3</v>
      </c>
      <c r="R14" s="391">
        <v>5</v>
      </c>
      <c r="S14" s="391">
        <v>0</v>
      </c>
      <c r="T14" s="391">
        <v>3</v>
      </c>
      <c r="U14" s="395"/>
      <c r="V14" s="393">
        <v>8901</v>
      </c>
    </row>
    <row r="15" spans="1:22" s="394" customFormat="1" ht="23.25" customHeight="1">
      <c r="A15" s="389" t="s">
        <v>102</v>
      </c>
      <c r="B15" s="390"/>
      <c r="C15" s="391">
        <v>454</v>
      </c>
      <c r="D15" s="391">
        <v>440</v>
      </c>
      <c r="E15" s="391">
        <v>0</v>
      </c>
      <c r="F15" s="391">
        <v>0</v>
      </c>
      <c r="G15" s="391">
        <v>1749</v>
      </c>
      <c r="H15" s="391">
        <v>4061</v>
      </c>
      <c r="I15" s="391">
        <v>3170</v>
      </c>
      <c r="J15" s="391">
        <v>9005</v>
      </c>
      <c r="K15" s="391">
        <v>1735</v>
      </c>
      <c r="L15" s="391">
        <v>2312</v>
      </c>
      <c r="M15" s="391">
        <v>0</v>
      </c>
      <c r="N15" s="391">
        <v>342</v>
      </c>
      <c r="O15" s="391">
        <v>929</v>
      </c>
      <c r="P15" s="391">
        <v>1476</v>
      </c>
      <c r="Q15" s="391">
        <v>0</v>
      </c>
      <c r="R15" s="391">
        <v>63</v>
      </c>
      <c r="S15" s="391">
        <v>0</v>
      </c>
      <c r="T15" s="391">
        <v>6</v>
      </c>
      <c r="U15" s="395"/>
      <c r="V15" s="393">
        <v>25742</v>
      </c>
    </row>
    <row r="16" spans="1:22" s="394" customFormat="1" ht="23.25" customHeight="1">
      <c r="A16" s="389" t="s">
        <v>98</v>
      </c>
      <c r="B16" s="390"/>
      <c r="C16" s="391">
        <v>166</v>
      </c>
      <c r="D16" s="391">
        <v>15</v>
      </c>
      <c r="E16" s="391">
        <v>0</v>
      </c>
      <c r="F16" s="391">
        <v>0</v>
      </c>
      <c r="G16" s="391">
        <v>290</v>
      </c>
      <c r="H16" s="391">
        <v>755</v>
      </c>
      <c r="I16" s="391">
        <v>268</v>
      </c>
      <c r="J16" s="391">
        <v>1969</v>
      </c>
      <c r="K16" s="391">
        <v>199</v>
      </c>
      <c r="L16" s="391">
        <v>484</v>
      </c>
      <c r="M16" s="391">
        <v>23</v>
      </c>
      <c r="N16" s="391">
        <v>27</v>
      </c>
      <c r="O16" s="391">
        <v>39</v>
      </c>
      <c r="P16" s="391">
        <v>115</v>
      </c>
      <c r="Q16" s="391">
        <v>1</v>
      </c>
      <c r="R16" s="391">
        <v>5</v>
      </c>
      <c r="S16" s="391">
        <v>0</v>
      </c>
      <c r="T16" s="391">
        <v>1</v>
      </c>
      <c r="U16" s="395"/>
      <c r="V16" s="393">
        <v>4357</v>
      </c>
    </row>
    <row r="17" spans="1:22" s="394" customFormat="1" ht="23.25" customHeight="1">
      <c r="A17" s="389" t="s">
        <v>99</v>
      </c>
      <c r="B17" s="390"/>
      <c r="C17" s="391">
        <v>48</v>
      </c>
      <c r="D17" s="391">
        <v>8</v>
      </c>
      <c r="E17" s="391">
        <v>0</v>
      </c>
      <c r="F17" s="391">
        <v>0</v>
      </c>
      <c r="G17" s="391">
        <v>115</v>
      </c>
      <c r="H17" s="391">
        <v>234</v>
      </c>
      <c r="I17" s="391">
        <v>316</v>
      </c>
      <c r="J17" s="391">
        <v>367</v>
      </c>
      <c r="K17" s="391">
        <v>77</v>
      </c>
      <c r="L17" s="391">
        <v>97</v>
      </c>
      <c r="M17" s="391">
        <v>0</v>
      </c>
      <c r="N17" s="391">
        <v>3</v>
      </c>
      <c r="O17" s="391">
        <v>11</v>
      </c>
      <c r="P17" s="391">
        <v>16</v>
      </c>
      <c r="Q17" s="391">
        <v>0</v>
      </c>
      <c r="R17" s="391">
        <v>0</v>
      </c>
      <c r="S17" s="391">
        <v>0</v>
      </c>
      <c r="T17" s="391">
        <v>1</v>
      </c>
      <c r="U17" s="395"/>
      <c r="V17" s="393">
        <v>1293</v>
      </c>
    </row>
    <row r="18" spans="1:22" s="394" customFormat="1" ht="23.25" customHeight="1">
      <c r="A18" s="389" t="s">
        <v>103</v>
      </c>
      <c r="B18" s="390"/>
      <c r="C18" s="391">
        <v>120</v>
      </c>
      <c r="D18" s="391">
        <v>34</v>
      </c>
      <c r="E18" s="391">
        <v>2</v>
      </c>
      <c r="F18" s="391">
        <v>5</v>
      </c>
      <c r="G18" s="391">
        <v>306</v>
      </c>
      <c r="H18" s="391">
        <v>599</v>
      </c>
      <c r="I18" s="391">
        <v>266</v>
      </c>
      <c r="J18" s="391">
        <v>1637</v>
      </c>
      <c r="K18" s="391">
        <v>328</v>
      </c>
      <c r="L18" s="391">
        <v>395</v>
      </c>
      <c r="M18" s="391">
        <v>7</v>
      </c>
      <c r="N18" s="391">
        <v>26</v>
      </c>
      <c r="O18" s="391">
        <v>62</v>
      </c>
      <c r="P18" s="391">
        <v>95</v>
      </c>
      <c r="Q18" s="391">
        <v>4</v>
      </c>
      <c r="R18" s="391">
        <v>7</v>
      </c>
      <c r="S18" s="391">
        <v>0</v>
      </c>
      <c r="T18" s="391">
        <v>1</v>
      </c>
      <c r="U18" s="395"/>
      <c r="V18" s="393">
        <v>3894</v>
      </c>
    </row>
    <row r="19" spans="1:22" s="394" customFormat="1" ht="23.25" customHeight="1">
      <c r="A19" s="389" t="s">
        <v>108</v>
      </c>
      <c r="B19" s="390"/>
      <c r="C19" s="391">
        <v>5152</v>
      </c>
      <c r="D19" s="391">
        <v>4023</v>
      </c>
      <c r="E19" s="391">
        <v>125</v>
      </c>
      <c r="F19" s="391">
        <v>123</v>
      </c>
      <c r="G19" s="391">
        <v>4288</v>
      </c>
      <c r="H19" s="391">
        <v>4444</v>
      </c>
      <c r="I19" s="391">
        <v>3761</v>
      </c>
      <c r="J19" s="391">
        <v>5459</v>
      </c>
      <c r="K19" s="391">
        <v>2325</v>
      </c>
      <c r="L19" s="391">
        <v>2299</v>
      </c>
      <c r="M19" s="391">
        <v>1171</v>
      </c>
      <c r="N19" s="391">
        <v>750</v>
      </c>
      <c r="O19" s="391">
        <v>411</v>
      </c>
      <c r="P19" s="391">
        <v>413</v>
      </c>
      <c r="Q19" s="391">
        <v>8</v>
      </c>
      <c r="R19" s="391">
        <v>10</v>
      </c>
      <c r="S19" s="391">
        <v>1</v>
      </c>
      <c r="T19" s="391">
        <v>5</v>
      </c>
      <c r="U19" s="395"/>
      <c r="V19" s="393">
        <v>34768</v>
      </c>
    </row>
    <row r="20" spans="1:22" s="394" customFormat="1" ht="23.25" customHeight="1">
      <c r="A20" s="389" t="s">
        <v>104</v>
      </c>
      <c r="B20" s="390"/>
      <c r="C20" s="391">
        <v>174</v>
      </c>
      <c r="D20" s="391">
        <v>111</v>
      </c>
      <c r="E20" s="391">
        <v>0</v>
      </c>
      <c r="F20" s="391">
        <v>0</v>
      </c>
      <c r="G20" s="391">
        <v>746</v>
      </c>
      <c r="H20" s="391">
        <v>988</v>
      </c>
      <c r="I20" s="391">
        <v>944</v>
      </c>
      <c r="J20" s="391">
        <v>1995</v>
      </c>
      <c r="K20" s="391">
        <v>1417</v>
      </c>
      <c r="L20" s="391">
        <v>614</v>
      </c>
      <c r="M20" s="391">
        <v>6</v>
      </c>
      <c r="N20" s="391">
        <v>30</v>
      </c>
      <c r="O20" s="391">
        <v>121</v>
      </c>
      <c r="P20" s="391">
        <v>111</v>
      </c>
      <c r="Q20" s="391">
        <v>1</v>
      </c>
      <c r="R20" s="391">
        <v>3</v>
      </c>
      <c r="S20" s="391">
        <v>0</v>
      </c>
      <c r="T20" s="391">
        <v>0</v>
      </c>
      <c r="U20" s="395"/>
      <c r="V20" s="393">
        <v>7261</v>
      </c>
    </row>
    <row r="21" spans="1:22" s="394" customFormat="1" ht="23.25" customHeight="1">
      <c r="A21" s="389" t="s">
        <v>105</v>
      </c>
      <c r="B21" s="390"/>
      <c r="C21" s="391">
        <v>314</v>
      </c>
      <c r="D21" s="391">
        <v>508</v>
      </c>
      <c r="E21" s="391">
        <v>50</v>
      </c>
      <c r="F21" s="391">
        <v>71</v>
      </c>
      <c r="G21" s="391">
        <v>462</v>
      </c>
      <c r="H21" s="391">
        <v>490</v>
      </c>
      <c r="I21" s="391">
        <v>419</v>
      </c>
      <c r="J21" s="391">
        <v>568</v>
      </c>
      <c r="K21" s="391">
        <v>300</v>
      </c>
      <c r="L21" s="391">
        <v>266</v>
      </c>
      <c r="M21" s="391">
        <v>170</v>
      </c>
      <c r="N21" s="391">
        <v>162</v>
      </c>
      <c r="O21" s="391">
        <v>140</v>
      </c>
      <c r="P21" s="391">
        <v>181</v>
      </c>
      <c r="Q21" s="391">
        <v>0</v>
      </c>
      <c r="R21" s="391">
        <v>0</v>
      </c>
      <c r="S21" s="391">
        <v>0</v>
      </c>
      <c r="T21" s="391">
        <v>0</v>
      </c>
      <c r="U21" s="395"/>
      <c r="V21" s="393">
        <v>4101</v>
      </c>
    </row>
    <row r="22" spans="1:22" s="394" customFormat="1" ht="23.25" customHeight="1">
      <c r="A22" s="389" t="s">
        <v>106</v>
      </c>
      <c r="B22" s="390"/>
      <c r="C22" s="391">
        <v>106</v>
      </c>
      <c r="D22" s="391">
        <v>21</v>
      </c>
      <c r="E22" s="391">
        <v>14</v>
      </c>
      <c r="F22" s="391">
        <v>0</v>
      </c>
      <c r="G22" s="391">
        <v>357</v>
      </c>
      <c r="H22" s="391">
        <v>558</v>
      </c>
      <c r="I22" s="391">
        <v>395</v>
      </c>
      <c r="J22" s="391">
        <v>1485</v>
      </c>
      <c r="K22" s="391">
        <v>995</v>
      </c>
      <c r="L22" s="391">
        <v>527</v>
      </c>
      <c r="M22" s="391">
        <v>1</v>
      </c>
      <c r="N22" s="391">
        <v>25</v>
      </c>
      <c r="O22" s="391">
        <v>97</v>
      </c>
      <c r="P22" s="391">
        <v>187</v>
      </c>
      <c r="Q22" s="391">
        <v>1</v>
      </c>
      <c r="R22" s="391">
        <v>3</v>
      </c>
      <c r="S22" s="391">
        <v>0</v>
      </c>
      <c r="T22" s="391">
        <v>1</v>
      </c>
      <c r="U22" s="395"/>
      <c r="V22" s="393">
        <v>4773</v>
      </c>
    </row>
    <row r="23" spans="1:22" s="394" customFormat="1" ht="23.25" customHeight="1">
      <c r="A23" s="389" t="s">
        <v>107</v>
      </c>
      <c r="B23" s="390"/>
      <c r="C23" s="391">
        <v>108</v>
      </c>
      <c r="D23" s="391">
        <v>399</v>
      </c>
      <c r="E23" s="391">
        <v>86</v>
      </c>
      <c r="F23" s="391">
        <v>126</v>
      </c>
      <c r="G23" s="391">
        <v>2101</v>
      </c>
      <c r="H23" s="391">
        <v>2468</v>
      </c>
      <c r="I23" s="391">
        <v>2346</v>
      </c>
      <c r="J23" s="391">
        <v>3077</v>
      </c>
      <c r="K23" s="391">
        <v>1117</v>
      </c>
      <c r="L23" s="391">
        <v>987</v>
      </c>
      <c r="M23" s="391">
        <v>137</v>
      </c>
      <c r="N23" s="391">
        <v>147</v>
      </c>
      <c r="O23" s="391">
        <v>294</v>
      </c>
      <c r="P23" s="391">
        <v>216</v>
      </c>
      <c r="Q23" s="391">
        <v>2</v>
      </c>
      <c r="R23" s="391">
        <v>16</v>
      </c>
      <c r="S23" s="391">
        <v>1</v>
      </c>
      <c r="T23" s="391">
        <v>3</v>
      </c>
      <c r="U23" s="395"/>
      <c r="V23" s="393">
        <v>13631</v>
      </c>
    </row>
    <row r="24" spans="1:22" s="394" customFormat="1" ht="23.25" customHeight="1">
      <c r="A24" s="389" t="s">
        <v>109</v>
      </c>
      <c r="B24" s="390"/>
      <c r="C24" s="391">
        <v>244</v>
      </c>
      <c r="D24" s="391">
        <v>134</v>
      </c>
      <c r="E24" s="391">
        <v>20</v>
      </c>
      <c r="F24" s="391">
        <v>0</v>
      </c>
      <c r="G24" s="391">
        <v>1308</v>
      </c>
      <c r="H24" s="391">
        <v>1328</v>
      </c>
      <c r="I24" s="391">
        <v>1218</v>
      </c>
      <c r="J24" s="391">
        <v>1099</v>
      </c>
      <c r="K24" s="391">
        <v>535</v>
      </c>
      <c r="L24" s="391">
        <v>323</v>
      </c>
      <c r="M24" s="391">
        <v>3</v>
      </c>
      <c r="N24" s="391">
        <v>26</v>
      </c>
      <c r="O24" s="391">
        <v>130</v>
      </c>
      <c r="P24" s="391">
        <v>89</v>
      </c>
      <c r="Q24" s="391">
        <v>0</v>
      </c>
      <c r="R24" s="391">
        <v>3</v>
      </c>
      <c r="S24" s="391">
        <v>1</v>
      </c>
      <c r="T24" s="391">
        <v>2</v>
      </c>
      <c r="U24" s="395"/>
      <c r="V24" s="393">
        <v>6463</v>
      </c>
    </row>
    <row r="25" spans="1:22" s="394" customFormat="1" ht="23.25" customHeight="1">
      <c r="A25" s="389" t="s">
        <v>110</v>
      </c>
      <c r="B25" s="390"/>
      <c r="C25" s="391">
        <v>116</v>
      </c>
      <c r="D25" s="391">
        <v>93</v>
      </c>
      <c r="E25" s="391">
        <v>0</v>
      </c>
      <c r="F25" s="391">
        <v>0</v>
      </c>
      <c r="G25" s="391">
        <v>372</v>
      </c>
      <c r="H25" s="391">
        <v>563</v>
      </c>
      <c r="I25" s="391">
        <v>411</v>
      </c>
      <c r="J25" s="391">
        <v>1286</v>
      </c>
      <c r="K25" s="391">
        <v>214</v>
      </c>
      <c r="L25" s="391">
        <v>447</v>
      </c>
      <c r="M25" s="391">
        <v>103</v>
      </c>
      <c r="N25" s="391">
        <v>67</v>
      </c>
      <c r="O25" s="391">
        <v>130</v>
      </c>
      <c r="P25" s="391">
        <v>83</v>
      </c>
      <c r="Q25" s="391">
        <v>1</v>
      </c>
      <c r="R25" s="391">
        <v>1</v>
      </c>
      <c r="S25" s="391">
        <v>0</v>
      </c>
      <c r="T25" s="391">
        <v>1</v>
      </c>
      <c r="U25" s="395"/>
      <c r="V25" s="393">
        <v>3888</v>
      </c>
    </row>
    <row r="26" spans="1:22" s="394" customFormat="1" ht="23.25" customHeight="1">
      <c r="A26" s="389" t="s">
        <v>111</v>
      </c>
      <c r="B26" s="390"/>
      <c r="C26" s="391">
        <v>78</v>
      </c>
      <c r="D26" s="391">
        <v>115</v>
      </c>
      <c r="E26" s="391">
        <v>113</v>
      </c>
      <c r="F26" s="391">
        <v>176</v>
      </c>
      <c r="G26" s="391">
        <v>329</v>
      </c>
      <c r="H26" s="391">
        <v>360</v>
      </c>
      <c r="I26" s="391">
        <v>357</v>
      </c>
      <c r="J26" s="391">
        <v>448</v>
      </c>
      <c r="K26" s="391">
        <v>155</v>
      </c>
      <c r="L26" s="391">
        <v>118</v>
      </c>
      <c r="M26" s="391">
        <v>71</v>
      </c>
      <c r="N26" s="391">
        <v>5</v>
      </c>
      <c r="O26" s="391">
        <v>15</v>
      </c>
      <c r="P26" s="391">
        <v>14</v>
      </c>
      <c r="Q26" s="391">
        <v>0</v>
      </c>
      <c r="R26" s="391">
        <v>0</v>
      </c>
      <c r="S26" s="391">
        <v>0</v>
      </c>
      <c r="T26" s="391">
        <v>0</v>
      </c>
      <c r="U26" s="395"/>
      <c r="V26" s="393">
        <v>2354</v>
      </c>
    </row>
    <row r="27" spans="1:22" s="394" customFormat="1" ht="23.25" customHeight="1">
      <c r="A27" s="389" t="s">
        <v>112</v>
      </c>
      <c r="B27" s="390"/>
      <c r="C27" s="391">
        <v>134</v>
      </c>
      <c r="D27" s="391">
        <v>112</v>
      </c>
      <c r="E27" s="391">
        <v>6</v>
      </c>
      <c r="F27" s="391">
        <v>0</v>
      </c>
      <c r="G27" s="391">
        <v>703</v>
      </c>
      <c r="H27" s="391">
        <v>1253</v>
      </c>
      <c r="I27" s="391">
        <v>1378</v>
      </c>
      <c r="J27" s="391">
        <v>3728</v>
      </c>
      <c r="K27" s="391">
        <v>855</v>
      </c>
      <c r="L27" s="391">
        <v>818</v>
      </c>
      <c r="M27" s="391">
        <v>30</v>
      </c>
      <c r="N27" s="391">
        <v>219</v>
      </c>
      <c r="O27" s="391">
        <v>203</v>
      </c>
      <c r="P27" s="391">
        <v>195</v>
      </c>
      <c r="Q27" s="391">
        <v>2</v>
      </c>
      <c r="R27" s="391">
        <v>11</v>
      </c>
      <c r="S27" s="391">
        <v>0</v>
      </c>
      <c r="T27" s="391">
        <v>1</v>
      </c>
      <c r="U27" s="395"/>
      <c r="V27" s="393">
        <v>9648</v>
      </c>
    </row>
    <row r="28" spans="1:22" s="394" customFormat="1" ht="23.25" customHeight="1">
      <c r="A28" s="389" t="s">
        <v>113</v>
      </c>
      <c r="B28" s="390"/>
      <c r="C28" s="391">
        <v>321</v>
      </c>
      <c r="D28" s="391">
        <v>18</v>
      </c>
      <c r="E28" s="391">
        <v>0</v>
      </c>
      <c r="F28" s="391">
        <v>0</v>
      </c>
      <c r="G28" s="391">
        <v>723</v>
      </c>
      <c r="H28" s="391">
        <v>779</v>
      </c>
      <c r="I28" s="391">
        <v>269</v>
      </c>
      <c r="J28" s="391">
        <v>1010</v>
      </c>
      <c r="K28" s="391">
        <v>179</v>
      </c>
      <c r="L28" s="391">
        <v>328</v>
      </c>
      <c r="M28" s="391">
        <v>10</v>
      </c>
      <c r="N28" s="391">
        <v>29</v>
      </c>
      <c r="O28" s="391">
        <v>64</v>
      </c>
      <c r="P28" s="391">
        <v>140</v>
      </c>
      <c r="Q28" s="391">
        <v>1</v>
      </c>
      <c r="R28" s="391">
        <v>4</v>
      </c>
      <c r="S28" s="391">
        <v>0</v>
      </c>
      <c r="T28" s="391">
        <v>0</v>
      </c>
      <c r="U28" s="395"/>
      <c r="V28" s="393">
        <v>3875</v>
      </c>
    </row>
    <row r="29" spans="1:22" s="394" customFormat="1" ht="23.25" customHeight="1">
      <c r="A29" s="389" t="s">
        <v>114</v>
      </c>
      <c r="B29" s="390"/>
      <c r="C29" s="391">
        <v>494</v>
      </c>
      <c r="D29" s="391">
        <v>44</v>
      </c>
      <c r="E29" s="391">
        <v>0</v>
      </c>
      <c r="F29" s="391">
        <v>11</v>
      </c>
      <c r="G29" s="391">
        <v>775</v>
      </c>
      <c r="H29" s="391">
        <v>2381</v>
      </c>
      <c r="I29" s="391">
        <v>495</v>
      </c>
      <c r="J29" s="391">
        <v>2706</v>
      </c>
      <c r="K29" s="391">
        <v>197</v>
      </c>
      <c r="L29" s="391">
        <v>1062</v>
      </c>
      <c r="M29" s="391">
        <v>4</v>
      </c>
      <c r="N29" s="391">
        <v>73</v>
      </c>
      <c r="O29" s="391">
        <v>115</v>
      </c>
      <c r="P29" s="391">
        <v>288</v>
      </c>
      <c r="Q29" s="391">
        <v>0</v>
      </c>
      <c r="R29" s="391">
        <v>8</v>
      </c>
      <c r="S29" s="391">
        <v>0</v>
      </c>
      <c r="T29" s="391">
        <v>2</v>
      </c>
      <c r="U29" s="395"/>
      <c r="V29" s="393">
        <v>8655</v>
      </c>
    </row>
    <row r="30" spans="1:22" s="394" customFormat="1" ht="23.25" customHeight="1">
      <c r="A30" s="389" t="s">
        <v>115</v>
      </c>
      <c r="B30" s="390"/>
      <c r="C30" s="391">
        <v>33</v>
      </c>
      <c r="D30" s="391">
        <v>267</v>
      </c>
      <c r="E30" s="391">
        <v>0</v>
      </c>
      <c r="F30" s="391">
        <v>0</v>
      </c>
      <c r="G30" s="391">
        <v>226</v>
      </c>
      <c r="H30" s="391">
        <v>250</v>
      </c>
      <c r="I30" s="391">
        <v>446</v>
      </c>
      <c r="J30" s="391">
        <v>1052</v>
      </c>
      <c r="K30" s="391">
        <v>481</v>
      </c>
      <c r="L30" s="391">
        <v>192</v>
      </c>
      <c r="M30" s="391">
        <v>6</v>
      </c>
      <c r="N30" s="391">
        <v>21</v>
      </c>
      <c r="O30" s="391">
        <v>33</v>
      </c>
      <c r="P30" s="391">
        <v>70</v>
      </c>
      <c r="Q30" s="391">
        <v>0</v>
      </c>
      <c r="R30" s="391">
        <v>1</v>
      </c>
      <c r="S30" s="391">
        <v>0</v>
      </c>
      <c r="T30" s="391">
        <v>0</v>
      </c>
      <c r="U30" s="395"/>
      <c r="V30" s="393">
        <v>3078</v>
      </c>
    </row>
    <row r="31" spans="1:22" s="394" customFormat="1" ht="23.25" customHeight="1">
      <c r="A31" s="389" t="s">
        <v>116</v>
      </c>
      <c r="B31" s="390"/>
      <c r="C31" s="391">
        <v>140</v>
      </c>
      <c r="D31" s="391">
        <v>119</v>
      </c>
      <c r="E31" s="391">
        <v>0</v>
      </c>
      <c r="F31" s="391">
        <v>0</v>
      </c>
      <c r="G31" s="391">
        <v>290</v>
      </c>
      <c r="H31" s="391">
        <v>648</v>
      </c>
      <c r="I31" s="391">
        <v>223</v>
      </c>
      <c r="J31" s="391">
        <v>1476</v>
      </c>
      <c r="K31" s="391">
        <v>121</v>
      </c>
      <c r="L31" s="391">
        <v>506</v>
      </c>
      <c r="M31" s="391">
        <v>2</v>
      </c>
      <c r="N31" s="391">
        <v>27</v>
      </c>
      <c r="O31" s="391">
        <v>30</v>
      </c>
      <c r="P31" s="391">
        <v>121</v>
      </c>
      <c r="Q31" s="391">
        <v>0</v>
      </c>
      <c r="R31" s="391">
        <v>3</v>
      </c>
      <c r="S31" s="391">
        <v>0</v>
      </c>
      <c r="T31" s="391">
        <v>1</v>
      </c>
      <c r="U31" s="396"/>
      <c r="V31" s="393">
        <v>3707</v>
      </c>
    </row>
    <row r="32" spans="1:22" s="394" customFormat="1" ht="23.25" customHeight="1">
      <c r="A32" s="389" t="s">
        <v>117</v>
      </c>
      <c r="B32" s="390"/>
      <c r="C32" s="391">
        <v>72</v>
      </c>
      <c r="D32" s="391">
        <v>6</v>
      </c>
      <c r="E32" s="391">
        <v>0</v>
      </c>
      <c r="F32" s="391">
        <v>0</v>
      </c>
      <c r="G32" s="391">
        <v>220</v>
      </c>
      <c r="H32" s="391">
        <v>504</v>
      </c>
      <c r="I32" s="391">
        <v>196</v>
      </c>
      <c r="J32" s="391">
        <v>958</v>
      </c>
      <c r="K32" s="391">
        <v>84</v>
      </c>
      <c r="L32" s="391">
        <v>384</v>
      </c>
      <c r="M32" s="391">
        <v>0</v>
      </c>
      <c r="N32" s="391">
        <v>27</v>
      </c>
      <c r="O32" s="391">
        <v>51</v>
      </c>
      <c r="P32" s="391">
        <v>92</v>
      </c>
      <c r="Q32" s="391">
        <v>0</v>
      </c>
      <c r="R32" s="391">
        <v>1</v>
      </c>
      <c r="S32" s="391">
        <v>0</v>
      </c>
      <c r="T32" s="391">
        <v>0</v>
      </c>
      <c r="U32" s="395"/>
      <c r="V32" s="393">
        <v>2595</v>
      </c>
    </row>
    <row r="33" spans="1:22" s="394" customFormat="1" ht="23.25" customHeight="1">
      <c r="A33" s="389" t="s">
        <v>118</v>
      </c>
      <c r="B33" s="390"/>
      <c r="C33" s="391">
        <v>84</v>
      </c>
      <c r="D33" s="391">
        <v>72</v>
      </c>
      <c r="E33" s="391">
        <v>0</v>
      </c>
      <c r="F33" s="391">
        <v>0</v>
      </c>
      <c r="G33" s="391">
        <v>582</v>
      </c>
      <c r="H33" s="391">
        <v>421</v>
      </c>
      <c r="I33" s="391">
        <v>902</v>
      </c>
      <c r="J33" s="391">
        <v>1016</v>
      </c>
      <c r="K33" s="391">
        <v>526</v>
      </c>
      <c r="L33" s="391">
        <v>285</v>
      </c>
      <c r="M33" s="391">
        <v>2</v>
      </c>
      <c r="N33" s="391">
        <v>6</v>
      </c>
      <c r="O33" s="391">
        <v>158</v>
      </c>
      <c r="P33" s="391">
        <v>110</v>
      </c>
      <c r="Q33" s="391">
        <v>1</v>
      </c>
      <c r="R33" s="391">
        <v>0</v>
      </c>
      <c r="S33" s="391">
        <v>0</v>
      </c>
      <c r="T33" s="391">
        <v>0</v>
      </c>
      <c r="U33" s="395"/>
      <c r="V33" s="393">
        <v>4165</v>
      </c>
    </row>
    <row r="34" spans="1:22" s="394" customFormat="1" ht="23.25" customHeight="1">
      <c r="A34" s="389" t="s">
        <v>119</v>
      </c>
      <c r="B34" s="390"/>
      <c r="C34" s="391">
        <v>277</v>
      </c>
      <c r="D34" s="391">
        <v>10</v>
      </c>
      <c r="E34" s="391">
        <v>3</v>
      </c>
      <c r="F34" s="391">
        <v>2</v>
      </c>
      <c r="G34" s="391">
        <v>1031</v>
      </c>
      <c r="H34" s="391">
        <v>1368</v>
      </c>
      <c r="I34" s="391">
        <v>1762</v>
      </c>
      <c r="J34" s="391">
        <v>3457</v>
      </c>
      <c r="K34" s="391">
        <v>1124</v>
      </c>
      <c r="L34" s="391">
        <v>844</v>
      </c>
      <c r="M34" s="391">
        <v>45</v>
      </c>
      <c r="N34" s="391">
        <v>182</v>
      </c>
      <c r="O34" s="391">
        <v>195</v>
      </c>
      <c r="P34" s="391">
        <v>164</v>
      </c>
      <c r="Q34" s="391">
        <v>2</v>
      </c>
      <c r="R34" s="391">
        <v>3</v>
      </c>
      <c r="S34" s="391">
        <v>0</v>
      </c>
      <c r="T34" s="391">
        <v>0</v>
      </c>
      <c r="U34" s="395"/>
      <c r="V34" s="393">
        <v>10469</v>
      </c>
    </row>
    <row r="35" spans="1:22" s="394" customFormat="1" ht="23.25" customHeight="1">
      <c r="A35" s="389" t="s">
        <v>120</v>
      </c>
      <c r="B35" s="390"/>
      <c r="C35" s="391">
        <v>391</v>
      </c>
      <c r="D35" s="391">
        <v>833</v>
      </c>
      <c r="E35" s="391">
        <v>0</v>
      </c>
      <c r="F35" s="391">
        <v>38</v>
      </c>
      <c r="G35" s="391">
        <v>519</v>
      </c>
      <c r="H35" s="391">
        <v>976</v>
      </c>
      <c r="I35" s="391">
        <v>463</v>
      </c>
      <c r="J35" s="391">
        <v>857</v>
      </c>
      <c r="K35" s="391">
        <v>156</v>
      </c>
      <c r="L35" s="391">
        <v>240</v>
      </c>
      <c r="M35" s="391">
        <v>13</v>
      </c>
      <c r="N35" s="391">
        <v>18</v>
      </c>
      <c r="O35" s="391">
        <v>25</v>
      </c>
      <c r="P35" s="391">
        <v>45</v>
      </c>
      <c r="Q35" s="391">
        <v>2</v>
      </c>
      <c r="R35" s="391">
        <v>2</v>
      </c>
      <c r="S35" s="391">
        <v>0</v>
      </c>
      <c r="T35" s="391">
        <v>0</v>
      </c>
      <c r="U35" s="395"/>
      <c r="V35" s="393">
        <v>4578</v>
      </c>
    </row>
    <row r="36" spans="1:22" s="394" customFormat="1" ht="23.25" customHeight="1">
      <c r="A36" s="389" t="s">
        <v>121</v>
      </c>
      <c r="B36" s="390"/>
      <c r="C36" s="391">
        <v>132</v>
      </c>
      <c r="D36" s="391">
        <v>70</v>
      </c>
      <c r="E36" s="391">
        <v>0</v>
      </c>
      <c r="F36" s="391">
        <v>0</v>
      </c>
      <c r="G36" s="391">
        <v>523</v>
      </c>
      <c r="H36" s="391">
        <v>609</v>
      </c>
      <c r="I36" s="391">
        <v>488</v>
      </c>
      <c r="J36" s="391">
        <v>1264</v>
      </c>
      <c r="K36" s="391">
        <v>478</v>
      </c>
      <c r="L36" s="391">
        <v>275</v>
      </c>
      <c r="M36" s="391">
        <v>0</v>
      </c>
      <c r="N36" s="391">
        <v>0</v>
      </c>
      <c r="O36" s="391">
        <v>91</v>
      </c>
      <c r="P36" s="391">
        <v>116</v>
      </c>
      <c r="Q36" s="391">
        <v>4</v>
      </c>
      <c r="R36" s="391">
        <v>4</v>
      </c>
      <c r="S36" s="391">
        <v>0</v>
      </c>
      <c r="T36" s="391">
        <v>0</v>
      </c>
      <c r="U36" s="395"/>
      <c r="V36" s="393">
        <v>4054</v>
      </c>
    </row>
    <row r="37" spans="1:22" s="394" customFormat="1" ht="23.25" customHeight="1">
      <c r="A37" s="389" t="s">
        <v>122</v>
      </c>
      <c r="B37" s="390"/>
      <c r="C37" s="391">
        <v>18</v>
      </c>
      <c r="D37" s="391">
        <v>167</v>
      </c>
      <c r="E37" s="391">
        <v>1</v>
      </c>
      <c r="F37" s="391">
        <v>0</v>
      </c>
      <c r="G37" s="391">
        <v>39</v>
      </c>
      <c r="H37" s="391">
        <v>80</v>
      </c>
      <c r="I37" s="391">
        <v>67</v>
      </c>
      <c r="J37" s="391">
        <v>356</v>
      </c>
      <c r="K37" s="391">
        <v>94</v>
      </c>
      <c r="L37" s="391">
        <v>81</v>
      </c>
      <c r="M37" s="391">
        <v>1</v>
      </c>
      <c r="N37" s="391">
        <v>4</v>
      </c>
      <c r="O37" s="391">
        <v>15</v>
      </c>
      <c r="P37" s="391">
        <v>25</v>
      </c>
      <c r="Q37" s="391">
        <v>1</v>
      </c>
      <c r="R37" s="391">
        <v>0</v>
      </c>
      <c r="S37" s="391">
        <v>0</v>
      </c>
      <c r="T37" s="391">
        <v>0</v>
      </c>
      <c r="U37" s="395"/>
      <c r="V37" s="393">
        <v>949</v>
      </c>
    </row>
    <row r="38" spans="1:22" s="394" customFormat="1" ht="23.25" customHeight="1">
      <c r="A38" s="389" t="s">
        <v>123</v>
      </c>
      <c r="B38" s="390"/>
      <c r="C38" s="391">
        <v>297</v>
      </c>
      <c r="D38" s="391">
        <v>381</v>
      </c>
      <c r="E38" s="391">
        <v>22</v>
      </c>
      <c r="F38" s="391">
        <v>12</v>
      </c>
      <c r="G38" s="391">
        <v>846</v>
      </c>
      <c r="H38" s="391">
        <v>1045</v>
      </c>
      <c r="I38" s="391">
        <v>815</v>
      </c>
      <c r="J38" s="391">
        <v>1249</v>
      </c>
      <c r="K38" s="391">
        <v>851</v>
      </c>
      <c r="L38" s="391">
        <v>834</v>
      </c>
      <c r="M38" s="391">
        <v>201</v>
      </c>
      <c r="N38" s="391">
        <v>169</v>
      </c>
      <c r="O38" s="391">
        <v>324</v>
      </c>
      <c r="P38" s="391">
        <v>209</v>
      </c>
      <c r="Q38" s="391">
        <v>0</v>
      </c>
      <c r="R38" s="391">
        <v>6</v>
      </c>
      <c r="S38" s="391">
        <v>0</v>
      </c>
      <c r="T38" s="391">
        <v>2</v>
      </c>
      <c r="U38" s="395"/>
      <c r="V38" s="393">
        <v>7263</v>
      </c>
    </row>
    <row r="39" spans="1:22" s="394" customFormat="1" ht="23.25" customHeight="1">
      <c r="A39" s="389" t="s">
        <v>124</v>
      </c>
      <c r="B39" s="390"/>
      <c r="C39" s="391">
        <v>73</v>
      </c>
      <c r="D39" s="391">
        <v>2</v>
      </c>
      <c r="E39" s="391">
        <v>1</v>
      </c>
      <c r="F39" s="391">
        <v>0</v>
      </c>
      <c r="G39" s="391">
        <v>218</v>
      </c>
      <c r="H39" s="391">
        <v>261</v>
      </c>
      <c r="I39" s="391">
        <v>182</v>
      </c>
      <c r="J39" s="391">
        <v>451</v>
      </c>
      <c r="K39" s="391">
        <v>68</v>
      </c>
      <c r="L39" s="391">
        <v>170</v>
      </c>
      <c r="M39" s="391">
        <v>0</v>
      </c>
      <c r="N39" s="391">
        <v>9</v>
      </c>
      <c r="O39" s="391">
        <v>17</v>
      </c>
      <c r="P39" s="391">
        <v>65</v>
      </c>
      <c r="Q39" s="391">
        <v>0</v>
      </c>
      <c r="R39" s="391">
        <v>0</v>
      </c>
      <c r="S39" s="391">
        <v>0</v>
      </c>
      <c r="T39" s="391">
        <v>0</v>
      </c>
      <c r="U39" s="395"/>
      <c r="V39" s="393">
        <v>1517</v>
      </c>
    </row>
    <row r="40" spans="1:22" s="394" customFormat="1" ht="23.25" customHeight="1">
      <c r="A40" s="389" t="s">
        <v>125</v>
      </c>
      <c r="B40" s="390"/>
      <c r="C40" s="391">
        <v>83</v>
      </c>
      <c r="D40" s="391">
        <v>121</v>
      </c>
      <c r="E40" s="391">
        <v>1</v>
      </c>
      <c r="F40" s="391">
        <v>1</v>
      </c>
      <c r="G40" s="391">
        <v>266</v>
      </c>
      <c r="H40" s="391">
        <v>288</v>
      </c>
      <c r="I40" s="391">
        <v>347</v>
      </c>
      <c r="J40" s="391">
        <v>468</v>
      </c>
      <c r="K40" s="391">
        <v>249</v>
      </c>
      <c r="L40" s="391">
        <v>200</v>
      </c>
      <c r="M40" s="391">
        <v>105</v>
      </c>
      <c r="N40" s="391">
        <v>83</v>
      </c>
      <c r="O40" s="391">
        <v>81</v>
      </c>
      <c r="P40" s="391">
        <v>50</v>
      </c>
      <c r="Q40" s="391">
        <v>0</v>
      </c>
      <c r="R40" s="391">
        <v>1</v>
      </c>
      <c r="S40" s="391">
        <v>0</v>
      </c>
      <c r="T40" s="391">
        <v>0</v>
      </c>
      <c r="U40" s="395"/>
      <c r="V40" s="393">
        <v>2344</v>
      </c>
    </row>
    <row r="41" spans="1:22" ht="8.1" customHeight="1">
      <c r="A41" s="397"/>
      <c r="B41" s="397"/>
      <c r="C41" s="398"/>
      <c r="D41" s="399"/>
      <c r="E41" s="400"/>
      <c r="F41" s="400"/>
      <c r="G41" s="400"/>
      <c r="H41" s="400"/>
      <c r="I41" s="400"/>
      <c r="J41" s="400"/>
      <c r="K41" s="400"/>
      <c r="L41" s="401"/>
      <c r="M41" s="401"/>
      <c r="N41" s="401"/>
      <c r="O41" s="401"/>
      <c r="P41" s="402"/>
      <c r="Q41" s="402"/>
      <c r="R41" s="402"/>
      <c r="S41" s="401"/>
      <c r="T41" s="401"/>
      <c r="U41" s="403"/>
      <c r="V41" s="404"/>
    </row>
    <row r="42" spans="1:22" s="394" customFormat="1" ht="27" customHeight="1">
      <c r="A42" s="405" t="s">
        <v>512</v>
      </c>
      <c r="B42" s="390"/>
      <c r="C42" s="406">
        <v>10775</v>
      </c>
      <c r="D42" s="406">
        <v>8867</v>
      </c>
      <c r="E42" s="406">
        <v>455</v>
      </c>
      <c r="F42" s="406">
        <v>569</v>
      </c>
      <c r="G42" s="406">
        <v>23054</v>
      </c>
      <c r="H42" s="406">
        <v>32545</v>
      </c>
      <c r="I42" s="406">
        <v>26241</v>
      </c>
      <c r="J42" s="406">
        <v>57350</v>
      </c>
      <c r="K42" s="406">
        <v>18173</v>
      </c>
      <c r="L42" s="406">
        <v>17891</v>
      </c>
      <c r="M42" s="406">
        <v>2303</v>
      </c>
      <c r="N42" s="406">
        <v>2854</v>
      </c>
      <c r="O42" s="406">
        <v>4420</v>
      </c>
      <c r="P42" s="406">
        <v>5379</v>
      </c>
      <c r="Q42" s="406">
        <v>37</v>
      </c>
      <c r="R42" s="406">
        <v>193</v>
      </c>
      <c r="S42" s="406">
        <v>4</v>
      </c>
      <c r="T42" s="406">
        <v>35</v>
      </c>
      <c r="U42" s="395"/>
      <c r="V42" s="406">
        <v>211145</v>
      </c>
    </row>
    <row r="43" spans="1:22" ht="8.1" customHeight="1">
      <c r="A43" s="397"/>
      <c r="B43" s="397"/>
      <c r="C43" s="407"/>
      <c r="D43" s="407"/>
      <c r="E43" s="407"/>
      <c r="F43" s="407"/>
      <c r="G43" s="403"/>
      <c r="H43" s="403"/>
      <c r="I43" s="403"/>
      <c r="J43" s="403"/>
      <c r="K43" s="403"/>
      <c r="L43" s="403"/>
      <c r="M43" s="403"/>
      <c r="N43" s="403"/>
      <c r="O43" s="403"/>
      <c r="P43" s="403"/>
      <c r="Q43" s="403"/>
      <c r="R43" s="403"/>
      <c r="S43" s="403"/>
      <c r="T43" s="403"/>
      <c r="U43" s="403"/>
      <c r="V43" s="404"/>
    </row>
    <row r="44" spans="1:22" s="394" customFormat="1" ht="23.25" customHeight="1">
      <c r="A44" s="389" t="s">
        <v>126</v>
      </c>
      <c r="B44" s="408"/>
      <c r="C44" s="391">
        <v>3</v>
      </c>
      <c r="D44" s="391">
        <v>0</v>
      </c>
      <c r="E44" s="391">
        <v>0</v>
      </c>
      <c r="F44" s="391">
        <v>0</v>
      </c>
      <c r="G44" s="391">
        <v>16</v>
      </c>
      <c r="H44" s="391">
        <v>38</v>
      </c>
      <c r="I44" s="391">
        <v>37</v>
      </c>
      <c r="J44" s="391">
        <v>224</v>
      </c>
      <c r="K44" s="391">
        <v>67</v>
      </c>
      <c r="L44" s="391">
        <v>85</v>
      </c>
      <c r="M44" s="391">
        <v>3</v>
      </c>
      <c r="N44" s="391">
        <v>11</v>
      </c>
      <c r="O44" s="391">
        <v>37</v>
      </c>
      <c r="P44" s="391">
        <v>43</v>
      </c>
      <c r="Q44" s="391">
        <v>1</v>
      </c>
      <c r="R44" s="391">
        <v>6</v>
      </c>
      <c r="S44" s="391">
        <v>1</v>
      </c>
      <c r="T44" s="391">
        <v>1</v>
      </c>
      <c r="U44" s="409"/>
      <c r="V44" s="393">
        <v>573</v>
      </c>
    </row>
    <row r="45" spans="1:22" s="394" customFormat="1" ht="23.25" customHeight="1">
      <c r="A45" s="389" t="s">
        <v>127</v>
      </c>
      <c r="B45" s="408"/>
      <c r="C45" s="391">
        <v>2</v>
      </c>
      <c r="D45" s="391">
        <v>22</v>
      </c>
      <c r="E45" s="391">
        <v>0</v>
      </c>
      <c r="F45" s="391">
        <v>0</v>
      </c>
      <c r="G45" s="391">
        <v>95</v>
      </c>
      <c r="H45" s="391">
        <v>252</v>
      </c>
      <c r="I45" s="391">
        <v>71</v>
      </c>
      <c r="J45" s="391">
        <v>644</v>
      </c>
      <c r="K45" s="391">
        <v>183</v>
      </c>
      <c r="L45" s="391">
        <v>275</v>
      </c>
      <c r="M45" s="391">
        <v>0</v>
      </c>
      <c r="N45" s="391">
        <v>6</v>
      </c>
      <c r="O45" s="391">
        <v>83</v>
      </c>
      <c r="P45" s="391">
        <v>55</v>
      </c>
      <c r="Q45" s="391">
        <v>0</v>
      </c>
      <c r="R45" s="391">
        <v>3</v>
      </c>
      <c r="S45" s="391">
        <v>0</v>
      </c>
      <c r="T45" s="391">
        <v>1</v>
      </c>
      <c r="U45" s="409"/>
      <c r="V45" s="393">
        <v>1692</v>
      </c>
    </row>
    <row r="46" spans="1:22" s="394" customFormat="1" ht="23.25" customHeight="1">
      <c r="A46" s="389" t="s">
        <v>128</v>
      </c>
      <c r="B46" s="408"/>
      <c r="C46" s="391">
        <v>14</v>
      </c>
      <c r="D46" s="391">
        <v>68</v>
      </c>
      <c r="E46" s="391">
        <v>0</v>
      </c>
      <c r="F46" s="391">
        <v>0</v>
      </c>
      <c r="G46" s="391">
        <v>117</v>
      </c>
      <c r="H46" s="391">
        <v>247</v>
      </c>
      <c r="I46" s="391">
        <v>176</v>
      </c>
      <c r="J46" s="391">
        <v>595</v>
      </c>
      <c r="K46" s="391">
        <v>219</v>
      </c>
      <c r="L46" s="391">
        <v>173</v>
      </c>
      <c r="M46" s="391">
        <v>0</v>
      </c>
      <c r="N46" s="391">
        <v>5</v>
      </c>
      <c r="O46" s="391">
        <v>53</v>
      </c>
      <c r="P46" s="391">
        <v>41</v>
      </c>
      <c r="Q46" s="391">
        <v>1</v>
      </c>
      <c r="R46" s="391">
        <v>1</v>
      </c>
      <c r="S46" s="391">
        <v>0</v>
      </c>
      <c r="T46" s="391">
        <v>1</v>
      </c>
      <c r="U46" s="409"/>
      <c r="V46" s="393">
        <v>1711</v>
      </c>
    </row>
    <row r="47" spans="1:22" s="394" customFormat="1" ht="23.25" customHeight="1">
      <c r="A47" s="389" t="s">
        <v>129</v>
      </c>
      <c r="B47" s="408"/>
      <c r="C47" s="391">
        <v>2</v>
      </c>
      <c r="D47" s="391">
        <v>1</v>
      </c>
      <c r="E47" s="391">
        <v>0</v>
      </c>
      <c r="F47" s="391">
        <v>0</v>
      </c>
      <c r="G47" s="391">
        <v>0</v>
      </c>
      <c r="H47" s="391">
        <v>0</v>
      </c>
      <c r="I47" s="391">
        <v>7</v>
      </c>
      <c r="J47" s="391">
        <v>10</v>
      </c>
      <c r="K47" s="391">
        <v>52</v>
      </c>
      <c r="L47" s="391">
        <v>41</v>
      </c>
      <c r="M47" s="391">
        <v>0</v>
      </c>
      <c r="N47" s="391">
        <v>1</v>
      </c>
      <c r="O47" s="391">
        <v>42</v>
      </c>
      <c r="P47" s="391">
        <v>8</v>
      </c>
      <c r="Q47" s="391">
        <v>0</v>
      </c>
      <c r="R47" s="391">
        <v>0</v>
      </c>
      <c r="S47" s="391">
        <v>0</v>
      </c>
      <c r="T47" s="391">
        <v>0</v>
      </c>
      <c r="U47" s="409"/>
      <c r="V47" s="393">
        <v>164</v>
      </c>
    </row>
    <row r="48" spans="1:22" s="394" customFormat="1" ht="23.25" customHeight="1">
      <c r="A48" s="389" t="s">
        <v>130</v>
      </c>
      <c r="B48" s="408"/>
      <c r="C48" s="391">
        <v>2</v>
      </c>
      <c r="D48" s="391">
        <v>8</v>
      </c>
      <c r="E48" s="391">
        <v>0</v>
      </c>
      <c r="F48" s="391">
        <v>0</v>
      </c>
      <c r="G48" s="391">
        <v>24</v>
      </c>
      <c r="H48" s="391">
        <v>76</v>
      </c>
      <c r="I48" s="391">
        <v>14</v>
      </c>
      <c r="J48" s="391">
        <v>206</v>
      </c>
      <c r="K48" s="391">
        <v>118</v>
      </c>
      <c r="L48" s="391">
        <v>72</v>
      </c>
      <c r="M48" s="391">
        <v>0</v>
      </c>
      <c r="N48" s="391">
        <v>0</v>
      </c>
      <c r="O48" s="391">
        <v>14</v>
      </c>
      <c r="P48" s="391">
        <v>17</v>
      </c>
      <c r="Q48" s="391">
        <v>0</v>
      </c>
      <c r="R48" s="391">
        <v>0</v>
      </c>
      <c r="S48" s="391">
        <v>0</v>
      </c>
      <c r="T48" s="391">
        <v>0</v>
      </c>
      <c r="U48" s="409"/>
      <c r="V48" s="393">
        <v>551</v>
      </c>
    </row>
    <row r="49" spans="1:22" s="394" customFormat="1" ht="23.25" customHeight="1">
      <c r="A49" s="389" t="s">
        <v>131</v>
      </c>
      <c r="B49" s="408"/>
      <c r="C49" s="391">
        <v>16</v>
      </c>
      <c r="D49" s="391">
        <v>26</v>
      </c>
      <c r="E49" s="391">
        <v>0</v>
      </c>
      <c r="F49" s="391">
        <v>0</v>
      </c>
      <c r="G49" s="391">
        <v>131</v>
      </c>
      <c r="H49" s="391">
        <v>278</v>
      </c>
      <c r="I49" s="391">
        <v>213</v>
      </c>
      <c r="J49" s="391">
        <v>881</v>
      </c>
      <c r="K49" s="391">
        <v>292</v>
      </c>
      <c r="L49" s="391">
        <v>213</v>
      </c>
      <c r="M49" s="391">
        <v>8</v>
      </c>
      <c r="N49" s="391">
        <v>18</v>
      </c>
      <c r="O49" s="391">
        <v>79</v>
      </c>
      <c r="P49" s="391">
        <v>32</v>
      </c>
      <c r="Q49" s="391">
        <v>0</v>
      </c>
      <c r="R49" s="391">
        <v>1</v>
      </c>
      <c r="S49" s="391">
        <v>0</v>
      </c>
      <c r="T49" s="391">
        <v>0</v>
      </c>
      <c r="U49" s="409"/>
      <c r="V49" s="393">
        <v>2188</v>
      </c>
    </row>
    <row r="50" spans="1:22" s="394" customFormat="1" ht="23.25" customHeight="1">
      <c r="A50" s="389" t="s">
        <v>132</v>
      </c>
      <c r="B50" s="408"/>
      <c r="C50" s="391">
        <v>29</v>
      </c>
      <c r="D50" s="391">
        <v>4</v>
      </c>
      <c r="E50" s="391">
        <v>0</v>
      </c>
      <c r="F50" s="391">
        <v>0</v>
      </c>
      <c r="G50" s="391">
        <v>157</v>
      </c>
      <c r="H50" s="391">
        <v>262</v>
      </c>
      <c r="I50" s="391">
        <v>258</v>
      </c>
      <c r="J50" s="391">
        <v>927</v>
      </c>
      <c r="K50" s="391">
        <v>224</v>
      </c>
      <c r="L50" s="391">
        <v>167</v>
      </c>
      <c r="M50" s="391">
        <v>2</v>
      </c>
      <c r="N50" s="391">
        <v>12</v>
      </c>
      <c r="O50" s="391">
        <v>46</v>
      </c>
      <c r="P50" s="391">
        <v>60</v>
      </c>
      <c r="Q50" s="391">
        <v>1</v>
      </c>
      <c r="R50" s="391">
        <v>1</v>
      </c>
      <c r="S50" s="391">
        <v>0</v>
      </c>
      <c r="T50" s="391">
        <v>0</v>
      </c>
      <c r="U50" s="409"/>
      <c r="V50" s="393">
        <v>2150</v>
      </c>
    </row>
    <row r="51" spans="1:22" s="394" customFormat="1" ht="23.25" customHeight="1">
      <c r="A51" s="389" t="s">
        <v>133</v>
      </c>
      <c r="B51" s="408"/>
      <c r="C51" s="391">
        <v>39</v>
      </c>
      <c r="D51" s="391">
        <v>40</v>
      </c>
      <c r="E51" s="391">
        <v>0</v>
      </c>
      <c r="F51" s="391">
        <v>0</v>
      </c>
      <c r="G51" s="391">
        <v>120</v>
      </c>
      <c r="H51" s="391">
        <v>274</v>
      </c>
      <c r="I51" s="391">
        <v>169</v>
      </c>
      <c r="J51" s="391">
        <v>650</v>
      </c>
      <c r="K51" s="391">
        <v>189</v>
      </c>
      <c r="L51" s="391">
        <v>168</v>
      </c>
      <c r="M51" s="391">
        <v>1</v>
      </c>
      <c r="N51" s="391">
        <v>32</v>
      </c>
      <c r="O51" s="391">
        <v>67</v>
      </c>
      <c r="P51" s="391">
        <v>62</v>
      </c>
      <c r="Q51" s="391">
        <v>1</v>
      </c>
      <c r="R51" s="391">
        <v>4</v>
      </c>
      <c r="S51" s="391">
        <v>0</v>
      </c>
      <c r="T51" s="391">
        <v>1</v>
      </c>
      <c r="U51" s="409"/>
      <c r="V51" s="393">
        <v>1817</v>
      </c>
    </row>
    <row r="52" spans="1:22" s="394" customFormat="1" ht="23.25" customHeight="1">
      <c r="A52" s="389" t="s">
        <v>134</v>
      </c>
      <c r="B52" s="408"/>
      <c r="C52" s="391">
        <v>1</v>
      </c>
      <c r="D52" s="391">
        <v>22</v>
      </c>
      <c r="E52" s="391">
        <v>0</v>
      </c>
      <c r="F52" s="391">
        <v>0</v>
      </c>
      <c r="G52" s="391">
        <v>119</v>
      </c>
      <c r="H52" s="391">
        <v>230</v>
      </c>
      <c r="I52" s="391">
        <v>250</v>
      </c>
      <c r="J52" s="391">
        <v>758</v>
      </c>
      <c r="K52" s="391">
        <v>253</v>
      </c>
      <c r="L52" s="391">
        <v>122</v>
      </c>
      <c r="M52" s="391">
        <v>7</v>
      </c>
      <c r="N52" s="391">
        <v>18</v>
      </c>
      <c r="O52" s="391">
        <v>45</v>
      </c>
      <c r="P52" s="391">
        <v>69</v>
      </c>
      <c r="Q52" s="391">
        <v>17</v>
      </c>
      <c r="R52" s="391">
        <v>11</v>
      </c>
      <c r="S52" s="391">
        <v>1</v>
      </c>
      <c r="T52" s="391">
        <v>2</v>
      </c>
      <c r="U52" s="409"/>
      <c r="V52" s="393">
        <v>1925</v>
      </c>
    </row>
    <row r="53" spans="1:22" s="394" customFormat="1" ht="23.25" customHeight="1">
      <c r="A53" s="389" t="s">
        <v>135</v>
      </c>
      <c r="B53" s="408"/>
      <c r="C53" s="391">
        <v>37</v>
      </c>
      <c r="D53" s="391">
        <v>181</v>
      </c>
      <c r="E53" s="391">
        <v>0</v>
      </c>
      <c r="F53" s="391">
        <v>0</v>
      </c>
      <c r="G53" s="391">
        <v>427</v>
      </c>
      <c r="H53" s="391">
        <v>0</v>
      </c>
      <c r="I53" s="391">
        <v>0</v>
      </c>
      <c r="J53" s="391">
        <v>608</v>
      </c>
      <c r="K53" s="391">
        <v>0</v>
      </c>
      <c r="L53" s="391">
        <v>254</v>
      </c>
      <c r="M53" s="391">
        <v>0</v>
      </c>
      <c r="N53" s="391">
        <v>17</v>
      </c>
      <c r="O53" s="391">
        <v>0</v>
      </c>
      <c r="P53" s="391">
        <v>30</v>
      </c>
      <c r="Q53" s="391">
        <v>0</v>
      </c>
      <c r="R53" s="391">
        <v>6</v>
      </c>
      <c r="S53" s="391">
        <v>0</v>
      </c>
      <c r="T53" s="391">
        <v>0</v>
      </c>
      <c r="U53" s="409"/>
      <c r="V53" s="393">
        <v>1560</v>
      </c>
    </row>
    <row r="54" spans="1:22" s="394" customFormat="1" ht="23.25" customHeight="1">
      <c r="A54" s="389" t="s">
        <v>136</v>
      </c>
      <c r="B54" s="408"/>
      <c r="C54" s="391">
        <v>6</v>
      </c>
      <c r="D54" s="391">
        <v>39</v>
      </c>
      <c r="E54" s="391">
        <v>0</v>
      </c>
      <c r="F54" s="391">
        <v>0</v>
      </c>
      <c r="G54" s="391">
        <v>29</v>
      </c>
      <c r="H54" s="391">
        <v>87</v>
      </c>
      <c r="I54" s="391">
        <v>97</v>
      </c>
      <c r="J54" s="391">
        <v>453</v>
      </c>
      <c r="K54" s="391">
        <v>182</v>
      </c>
      <c r="L54" s="391">
        <v>125</v>
      </c>
      <c r="M54" s="391">
        <v>3</v>
      </c>
      <c r="N54" s="391">
        <v>20</v>
      </c>
      <c r="O54" s="391">
        <v>51</v>
      </c>
      <c r="P54" s="391">
        <v>55</v>
      </c>
      <c r="Q54" s="391">
        <v>4</v>
      </c>
      <c r="R54" s="391">
        <v>5</v>
      </c>
      <c r="S54" s="391">
        <v>0</v>
      </c>
      <c r="T54" s="391">
        <v>1</v>
      </c>
      <c r="U54" s="409"/>
      <c r="V54" s="393">
        <v>1157</v>
      </c>
    </row>
    <row r="55" spans="1:22" s="394" customFormat="1" ht="23.25" customHeight="1">
      <c r="A55" s="389" t="s">
        <v>137</v>
      </c>
      <c r="B55" s="408"/>
      <c r="C55" s="391">
        <v>0</v>
      </c>
      <c r="D55" s="391">
        <v>319</v>
      </c>
      <c r="E55" s="391">
        <v>0</v>
      </c>
      <c r="F55" s="391">
        <v>0</v>
      </c>
      <c r="G55" s="391">
        <v>64</v>
      </c>
      <c r="H55" s="391">
        <v>176</v>
      </c>
      <c r="I55" s="391">
        <v>127</v>
      </c>
      <c r="J55" s="391">
        <v>437</v>
      </c>
      <c r="K55" s="391">
        <v>63</v>
      </c>
      <c r="L55" s="391">
        <v>6</v>
      </c>
      <c r="M55" s="391">
        <v>0</v>
      </c>
      <c r="N55" s="391">
        <v>5</v>
      </c>
      <c r="O55" s="391">
        <v>16</v>
      </c>
      <c r="P55" s="391">
        <v>50</v>
      </c>
      <c r="Q55" s="391">
        <v>0</v>
      </c>
      <c r="R55" s="391">
        <v>0</v>
      </c>
      <c r="S55" s="391">
        <v>0</v>
      </c>
      <c r="T55" s="391">
        <v>0</v>
      </c>
      <c r="U55" s="409"/>
      <c r="V55" s="393">
        <v>1263</v>
      </c>
    </row>
    <row r="56" spans="1:22" s="394" customFormat="1" ht="23.25" customHeight="1">
      <c r="A56" s="389" t="s">
        <v>138</v>
      </c>
      <c r="B56" s="408"/>
      <c r="C56" s="391">
        <v>0</v>
      </c>
      <c r="D56" s="391">
        <v>33</v>
      </c>
      <c r="E56" s="391">
        <v>0</v>
      </c>
      <c r="F56" s="391">
        <v>0</v>
      </c>
      <c r="G56" s="391">
        <v>140</v>
      </c>
      <c r="H56" s="391">
        <v>285</v>
      </c>
      <c r="I56" s="391">
        <v>191</v>
      </c>
      <c r="J56" s="391">
        <v>787</v>
      </c>
      <c r="K56" s="391">
        <v>173</v>
      </c>
      <c r="L56" s="391">
        <v>242</v>
      </c>
      <c r="M56" s="391">
        <v>4</v>
      </c>
      <c r="N56" s="391">
        <v>16</v>
      </c>
      <c r="O56" s="391">
        <v>56</v>
      </c>
      <c r="P56" s="391">
        <v>39</v>
      </c>
      <c r="Q56" s="391">
        <v>0</v>
      </c>
      <c r="R56" s="391">
        <v>3</v>
      </c>
      <c r="S56" s="391">
        <v>0</v>
      </c>
      <c r="T56" s="391">
        <v>0</v>
      </c>
      <c r="U56" s="409"/>
      <c r="V56" s="393">
        <v>1969</v>
      </c>
    </row>
    <row r="57" spans="1:22" s="394" customFormat="1" ht="23.25" customHeight="1">
      <c r="A57" s="389" t="s">
        <v>139</v>
      </c>
      <c r="B57" s="408"/>
      <c r="C57" s="391">
        <v>4</v>
      </c>
      <c r="D57" s="391">
        <v>1</v>
      </c>
      <c r="E57" s="391">
        <v>0</v>
      </c>
      <c r="F57" s="391">
        <v>0</v>
      </c>
      <c r="G57" s="391">
        <v>20</v>
      </c>
      <c r="H57" s="391">
        <v>21</v>
      </c>
      <c r="I57" s="391">
        <v>13</v>
      </c>
      <c r="J57" s="391">
        <v>44</v>
      </c>
      <c r="K57" s="391">
        <v>9</v>
      </c>
      <c r="L57" s="391">
        <v>12</v>
      </c>
      <c r="M57" s="391">
        <v>1</v>
      </c>
      <c r="N57" s="391">
        <v>2</v>
      </c>
      <c r="O57" s="391">
        <v>4</v>
      </c>
      <c r="P57" s="391">
        <v>4</v>
      </c>
      <c r="Q57" s="391">
        <v>0</v>
      </c>
      <c r="R57" s="391">
        <v>0</v>
      </c>
      <c r="S57" s="391">
        <v>0</v>
      </c>
      <c r="T57" s="391">
        <v>0</v>
      </c>
      <c r="U57" s="409"/>
      <c r="V57" s="393">
        <v>135</v>
      </c>
    </row>
    <row r="58" spans="1:22" ht="8.1" customHeight="1">
      <c r="A58" s="397"/>
      <c r="B58" s="397"/>
      <c r="C58" s="407"/>
      <c r="D58" s="407"/>
      <c r="E58" s="407"/>
      <c r="F58" s="407"/>
      <c r="G58" s="403"/>
      <c r="H58" s="403"/>
      <c r="I58" s="403"/>
      <c r="J58" s="403"/>
      <c r="K58" s="403"/>
      <c r="L58" s="403"/>
      <c r="M58" s="403"/>
      <c r="N58" s="403"/>
      <c r="O58" s="403"/>
      <c r="P58" s="403"/>
      <c r="Q58" s="403"/>
      <c r="R58" s="403"/>
      <c r="S58" s="403"/>
      <c r="T58" s="403"/>
      <c r="U58" s="403"/>
      <c r="V58" s="404"/>
    </row>
    <row r="59" spans="1:22" s="394" customFormat="1" ht="23.25" customHeight="1">
      <c r="A59" s="405" t="s">
        <v>512</v>
      </c>
      <c r="B59" s="390"/>
      <c r="C59" s="406">
        <v>155</v>
      </c>
      <c r="D59" s="406">
        <v>764</v>
      </c>
      <c r="E59" s="406">
        <v>0</v>
      </c>
      <c r="F59" s="406">
        <v>0</v>
      </c>
      <c r="G59" s="406">
        <v>1459</v>
      </c>
      <c r="H59" s="406">
        <v>2226</v>
      </c>
      <c r="I59" s="406">
        <v>1623</v>
      </c>
      <c r="J59" s="406">
        <v>7224</v>
      </c>
      <c r="K59" s="406">
        <v>2024</v>
      </c>
      <c r="L59" s="406">
        <v>1955</v>
      </c>
      <c r="M59" s="406">
        <v>29</v>
      </c>
      <c r="N59" s="406">
        <v>163</v>
      </c>
      <c r="O59" s="406">
        <v>593</v>
      </c>
      <c r="P59" s="406">
        <v>565</v>
      </c>
      <c r="Q59" s="406">
        <v>25</v>
      </c>
      <c r="R59" s="406">
        <v>41</v>
      </c>
      <c r="S59" s="406">
        <v>2</v>
      </c>
      <c r="T59" s="406">
        <v>7</v>
      </c>
      <c r="U59" s="395"/>
      <c r="V59" s="406">
        <v>18855</v>
      </c>
    </row>
    <row r="60" spans="1:22" ht="8.1" customHeight="1">
      <c r="A60" s="397"/>
      <c r="B60" s="397"/>
      <c r="C60" s="407"/>
      <c r="D60" s="407"/>
      <c r="E60" s="407"/>
      <c r="F60" s="407"/>
      <c r="G60" s="403"/>
      <c r="H60" s="403"/>
      <c r="I60" s="403"/>
      <c r="J60" s="403"/>
      <c r="K60" s="403"/>
      <c r="L60" s="403"/>
      <c r="M60" s="403"/>
      <c r="N60" s="403"/>
      <c r="O60" s="403"/>
      <c r="P60" s="403"/>
      <c r="Q60" s="403"/>
      <c r="R60" s="403"/>
      <c r="S60" s="403"/>
      <c r="T60" s="403"/>
      <c r="U60" s="403"/>
      <c r="V60" s="404"/>
    </row>
    <row r="61" spans="1:22" s="394" customFormat="1" ht="31.5" customHeight="1">
      <c r="A61" s="405" t="s">
        <v>90</v>
      </c>
      <c r="B61" s="390"/>
      <c r="C61" s="406">
        <v>10930</v>
      </c>
      <c r="D61" s="406">
        <v>9631</v>
      </c>
      <c r="E61" s="406">
        <v>455</v>
      </c>
      <c r="F61" s="406">
        <v>569</v>
      </c>
      <c r="G61" s="406">
        <v>24513</v>
      </c>
      <c r="H61" s="406">
        <v>34771</v>
      </c>
      <c r="I61" s="406">
        <v>27864</v>
      </c>
      <c r="J61" s="406">
        <v>64574</v>
      </c>
      <c r="K61" s="406">
        <v>20197</v>
      </c>
      <c r="L61" s="406">
        <v>19846</v>
      </c>
      <c r="M61" s="406">
        <v>2332</v>
      </c>
      <c r="N61" s="406">
        <v>3017</v>
      </c>
      <c r="O61" s="406">
        <v>5013</v>
      </c>
      <c r="P61" s="406">
        <v>5944</v>
      </c>
      <c r="Q61" s="406">
        <v>62</v>
      </c>
      <c r="R61" s="406">
        <v>234</v>
      </c>
      <c r="S61" s="406">
        <v>6</v>
      </c>
      <c r="T61" s="406">
        <v>42</v>
      </c>
      <c r="U61" s="395"/>
      <c r="V61" s="406">
        <v>230000</v>
      </c>
    </row>
    <row r="62" spans="1:22">
      <c r="A62" s="397"/>
    </row>
    <row r="63" spans="1:22" ht="18.75" customHeight="1">
      <c r="A63" s="410" t="s">
        <v>696</v>
      </c>
    </row>
    <row r="64" spans="1:22" ht="18.75" customHeight="1">
      <c r="A64" s="410" t="s">
        <v>82</v>
      </c>
    </row>
    <row r="65" spans="1:1" ht="14.1" customHeight="1">
      <c r="A65" s="411"/>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6" firstPageNumber="44" orientation="landscape" useFirstPageNumber="1" r:id="rId1"/>
  <headerFooter scaleWithDoc="0">
    <oddHeader>&amp;L&amp;G&amp;R&amp;G</oddHeader>
    <oddFooter>&amp;R&amp;"Montserrat,Normal" 44</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8DB3-7E8F-4532-BF47-7850A72601C0}">
  <dimension ref="A1:Q67"/>
  <sheetViews>
    <sheetView view="pageBreakPreview" zoomScaleNormal="100" zoomScaleSheetLayoutView="100" workbookViewId="0">
      <selection activeCell="D23" sqref="D23"/>
    </sheetView>
  </sheetViews>
  <sheetFormatPr baseColWidth="10" defaultColWidth="11.44140625" defaultRowHeight="14.4"/>
  <cols>
    <col min="1" max="1" width="55.6640625" style="469" customWidth="1"/>
    <col min="2" max="2" width="1.6640625" style="469" customWidth="1"/>
    <col min="3" max="8" width="14.6640625" style="469" customWidth="1"/>
    <col min="9" max="9" width="1.6640625" style="469" customWidth="1"/>
    <col min="10" max="15" width="14.6640625" style="469" customWidth="1"/>
    <col min="16" max="16" width="1.6640625" style="469" customWidth="1"/>
    <col min="17" max="17" width="14.6640625" style="469" customWidth="1"/>
    <col min="18" max="16384" width="11.44140625" style="469"/>
  </cols>
  <sheetData>
    <row r="1" spans="1:17">
      <c r="A1" s="468" t="s">
        <v>22</v>
      </c>
    </row>
    <row r="2" spans="1:17" ht="39.75" customHeight="1">
      <c r="A2" s="657" t="s">
        <v>702</v>
      </c>
      <c r="B2" s="657"/>
      <c r="C2" s="657"/>
      <c r="D2" s="657"/>
      <c r="E2" s="657"/>
      <c r="F2" s="657"/>
      <c r="G2" s="657"/>
      <c r="H2" s="657"/>
      <c r="I2" s="657"/>
      <c r="J2" s="657"/>
      <c r="K2" s="657"/>
      <c r="L2" s="657"/>
      <c r="M2" s="657"/>
      <c r="N2" s="657"/>
      <c r="O2" s="657"/>
      <c r="P2" s="657"/>
      <c r="Q2" s="657"/>
    </row>
    <row r="3" spans="1:17" ht="20.100000000000001" customHeight="1">
      <c r="A3" s="658"/>
      <c r="B3" s="658"/>
      <c r="C3" s="658"/>
      <c r="D3" s="658"/>
      <c r="E3" s="658"/>
      <c r="F3" s="658"/>
      <c r="G3" s="658"/>
      <c r="H3" s="658"/>
      <c r="I3" s="658"/>
      <c r="J3" s="658"/>
      <c r="K3" s="658"/>
      <c r="L3" s="658"/>
      <c r="M3" s="658"/>
      <c r="N3" s="658"/>
      <c r="O3" s="658"/>
      <c r="P3" s="658"/>
      <c r="Q3" s="658"/>
    </row>
    <row r="4" spans="1:17">
      <c r="A4" s="470"/>
    </row>
    <row r="5" spans="1:17" ht="15" customHeight="1">
      <c r="A5" s="659" t="s">
        <v>86</v>
      </c>
      <c r="B5" s="472"/>
      <c r="C5" s="662" t="s">
        <v>87</v>
      </c>
      <c r="D5" s="663"/>
      <c r="E5" s="663"/>
      <c r="F5" s="663"/>
      <c r="G5" s="663"/>
      <c r="H5" s="664"/>
      <c r="I5" s="472"/>
      <c r="J5" s="662" t="s">
        <v>88</v>
      </c>
      <c r="K5" s="663"/>
      <c r="L5" s="663"/>
      <c r="M5" s="663"/>
      <c r="N5" s="663"/>
      <c r="O5" s="663"/>
      <c r="P5" s="665"/>
      <c r="Q5" s="659" t="s">
        <v>90</v>
      </c>
    </row>
    <row r="6" spans="1:17" ht="15" customHeight="1">
      <c r="A6" s="660"/>
      <c r="B6" s="472"/>
      <c r="C6" s="662" t="s">
        <v>143</v>
      </c>
      <c r="D6" s="664"/>
      <c r="E6" s="662" t="s">
        <v>144</v>
      </c>
      <c r="F6" s="664"/>
      <c r="G6" s="659" t="s">
        <v>93</v>
      </c>
      <c r="H6" s="659" t="s">
        <v>703</v>
      </c>
      <c r="I6" s="472"/>
      <c r="J6" s="662" t="s">
        <v>143</v>
      </c>
      <c r="K6" s="664"/>
      <c r="L6" s="662" t="s">
        <v>144</v>
      </c>
      <c r="M6" s="664"/>
      <c r="N6" s="659" t="s">
        <v>512</v>
      </c>
      <c r="O6" s="666" t="s">
        <v>703</v>
      </c>
      <c r="P6" s="665"/>
      <c r="Q6" s="660"/>
    </row>
    <row r="7" spans="1:17">
      <c r="A7" s="661"/>
      <c r="B7" s="472"/>
      <c r="C7" s="471" t="s">
        <v>91</v>
      </c>
      <c r="D7" s="471" t="s">
        <v>92</v>
      </c>
      <c r="E7" s="471" t="s">
        <v>91</v>
      </c>
      <c r="F7" s="471" t="s">
        <v>92</v>
      </c>
      <c r="G7" s="660"/>
      <c r="H7" s="660"/>
      <c r="I7" s="472"/>
      <c r="J7" s="473" t="s">
        <v>91</v>
      </c>
      <c r="K7" s="473" t="s">
        <v>92</v>
      </c>
      <c r="L7" s="473" t="s">
        <v>91</v>
      </c>
      <c r="M7" s="473" t="s">
        <v>92</v>
      </c>
      <c r="N7" s="661"/>
      <c r="O7" s="667"/>
      <c r="P7" s="665"/>
      <c r="Q7" s="661"/>
    </row>
    <row r="8" spans="1:17" ht="8.1" customHeight="1">
      <c r="A8" s="470"/>
      <c r="B8" s="470"/>
      <c r="C8" s="470"/>
      <c r="D8" s="470"/>
      <c r="E8" s="470"/>
      <c r="F8" s="470"/>
      <c r="G8" s="470"/>
      <c r="H8" s="470"/>
      <c r="I8" s="470"/>
      <c r="J8" s="470"/>
      <c r="K8" s="470"/>
      <c r="L8" s="470"/>
      <c r="M8" s="470"/>
      <c r="N8" s="470"/>
      <c r="O8" s="470"/>
      <c r="P8" s="470"/>
      <c r="Q8" s="470"/>
    </row>
    <row r="9" spans="1:17">
      <c r="A9" s="474" t="s">
        <v>94</v>
      </c>
      <c r="B9" s="475"/>
      <c r="C9" s="476">
        <v>658</v>
      </c>
      <c r="D9" s="476">
        <v>52</v>
      </c>
      <c r="E9" s="476">
        <v>1114</v>
      </c>
      <c r="F9" s="476">
        <v>64</v>
      </c>
      <c r="G9" s="477">
        <v>1888</v>
      </c>
      <c r="H9" s="572">
        <f>G9/Q9*100</f>
        <v>89.776509747979077</v>
      </c>
      <c r="I9" s="478"/>
      <c r="J9" s="476">
        <v>92</v>
      </c>
      <c r="K9" s="476">
        <v>9</v>
      </c>
      <c r="L9" s="476">
        <v>100</v>
      </c>
      <c r="M9" s="476">
        <v>14</v>
      </c>
      <c r="N9" s="477">
        <v>215</v>
      </c>
      <c r="O9" s="572">
        <f>N9/Q9*100</f>
        <v>10.223490252020923</v>
      </c>
      <c r="P9" s="479"/>
      <c r="Q9" s="477">
        <v>2103</v>
      </c>
    </row>
    <row r="10" spans="1:17">
      <c r="A10" s="474" t="s">
        <v>95</v>
      </c>
      <c r="B10" s="475"/>
      <c r="C10" s="476">
        <v>4900</v>
      </c>
      <c r="D10" s="476">
        <v>305</v>
      </c>
      <c r="E10" s="476">
        <v>6030</v>
      </c>
      <c r="F10" s="476">
        <v>224</v>
      </c>
      <c r="G10" s="477">
        <v>11459</v>
      </c>
      <c r="H10" s="572">
        <f t="shared" ref="H10:H40" si="0">G10/Q10*100</f>
        <v>86.034987611682553</v>
      </c>
      <c r="I10" s="478"/>
      <c r="J10" s="476">
        <v>1030</v>
      </c>
      <c r="K10" s="476">
        <v>95</v>
      </c>
      <c r="L10" s="476">
        <v>662</v>
      </c>
      <c r="M10" s="476">
        <v>73</v>
      </c>
      <c r="N10" s="477">
        <v>1860</v>
      </c>
      <c r="O10" s="572">
        <f t="shared" ref="O10:O40" si="1">N10/Q10*100</f>
        <v>13.96501238831744</v>
      </c>
      <c r="P10" s="479"/>
      <c r="Q10" s="477">
        <v>13319</v>
      </c>
    </row>
    <row r="11" spans="1:17">
      <c r="A11" s="474" t="s">
        <v>96</v>
      </c>
      <c r="B11" s="475"/>
      <c r="C11" s="476">
        <v>475</v>
      </c>
      <c r="D11" s="476">
        <v>19</v>
      </c>
      <c r="E11" s="476">
        <v>626</v>
      </c>
      <c r="F11" s="476">
        <v>12</v>
      </c>
      <c r="G11" s="477">
        <v>1132</v>
      </c>
      <c r="H11" s="572">
        <f t="shared" si="0"/>
        <v>88.854003139717435</v>
      </c>
      <c r="I11" s="478"/>
      <c r="J11" s="476">
        <v>43</v>
      </c>
      <c r="K11" s="476">
        <v>10</v>
      </c>
      <c r="L11" s="476">
        <v>87</v>
      </c>
      <c r="M11" s="476">
        <v>2</v>
      </c>
      <c r="N11" s="477">
        <v>142</v>
      </c>
      <c r="O11" s="572">
        <f t="shared" si="1"/>
        <v>11.145996860282574</v>
      </c>
      <c r="P11" s="479"/>
      <c r="Q11" s="477">
        <v>1274</v>
      </c>
    </row>
    <row r="12" spans="1:17">
      <c r="A12" s="474" t="s">
        <v>97</v>
      </c>
      <c r="B12" s="475"/>
      <c r="C12" s="476">
        <v>245</v>
      </c>
      <c r="D12" s="476">
        <v>13</v>
      </c>
      <c r="E12" s="476">
        <v>740</v>
      </c>
      <c r="F12" s="476">
        <v>16</v>
      </c>
      <c r="G12" s="477">
        <v>1014</v>
      </c>
      <c r="H12" s="572">
        <f t="shared" si="0"/>
        <v>93.370165745856355</v>
      </c>
      <c r="I12" s="478"/>
      <c r="J12" s="476">
        <v>30</v>
      </c>
      <c r="K12" s="476">
        <v>5</v>
      </c>
      <c r="L12" s="476">
        <v>35</v>
      </c>
      <c r="M12" s="476">
        <v>2</v>
      </c>
      <c r="N12" s="477">
        <v>72</v>
      </c>
      <c r="O12" s="572">
        <f t="shared" si="1"/>
        <v>6.6298342541436464</v>
      </c>
      <c r="P12" s="479"/>
      <c r="Q12" s="477">
        <v>1086</v>
      </c>
    </row>
    <row r="13" spans="1:17">
      <c r="A13" s="474" t="s">
        <v>100</v>
      </c>
      <c r="B13" s="475"/>
      <c r="C13" s="476">
        <v>2495</v>
      </c>
      <c r="D13" s="476">
        <v>150</v>
      </c>
      <c r="E13" s="476">
        <v>2111</v>
      </c>
      <c r="F13" s="476">
        <v>62</v>
      </c>
      <c r="G13" s="477">
        <v>4818</v>
      </c>
      <c r="H13" s="572">
        <f t="shared" si="0"/>
        <v>95.595238095238102</v>
      </c>
      <c r="I13" s="478"/>
      <c r="J13" s="476">
        <v>63</v>
      </c>
      <c r="K13" s="476">
        <v>7</v>
      </c>
      <c r="L13" s="476">
        <v>135</v>
      </c>
      <c r="M13" s="476">
        <v>17</v>
      </c>
      <c r="N13" s="477">
        <v>222</v>
      </c>
      <c r="O13" s="572">
        <f t="shared" si="1"/>
        <v>4.4047619047619051</v>
      </c>
      <c r="P13" s="479"/>
      <c r="Q13" s="477">
        <v>5040</v>
      </c>
    </row>
    <row r="14" spans="1:17">
      <c r="A14" s="474" t="s">
        <v>101</v>
      </c>
      <c r="B14" s="475"/>
      <c r="C14" s="476">
        <v>3013</v>
      </c>
      <c r="D14" s="476">
        <v>138</v>
      </c>
      <c r="E14" s="476">
        <v>4695</v>
      </c>
      <c r="F14" s="476">
        <v>182</v>
      </c>
      <c r="G14" s="477">
        <v>8028</v>
      </c>
      <c r="H14" s="572">
        <f t="shared" si="0"/>
        <v>90.192113245702728</v>
      </c>
      <c r="I14" s="478"/>
      <c r="J14" s="476">
        <v>294</v>
      </c>
      <c r="K14" s="476">
        <v>71</v>
      </c>
      <c r="L14" s="476">
        <v>429</v>
      </c>
      <c r="M14" s="476">
        <v>79</v>
      </c>
      <c r="N14" s="477">
        <v>873</v>
      </c>
      <c r="O14" s="572">
        <f t="shared" si="1"/>
        <v>9.8078867542972699</v>
      </c>
      <c r="P14" s="479"/>
      <c r="Q14" s="477">
        <v>8901</v>
      </c>
    </row>
    <row r="15" spans="1:17">
      <c r="A15" s="474" t="s">
        <v>102</v>
      </c>
      <c r="B15" s="475"/>
      <c r="C15" s="476">
        <v>5914</v>
      </c>
      <c r="D15" s="476">
        <v>498</v>
      </c>
      <c r="E15" s="476">
        <v>15844</v>
      </c>
      <c r="F15" s="476">
        <v>788</v>
      </c>
      <c r="G15" s="477">
        <v>23044</v>
      </c>
      <c r="H15" s="572">
        <f t="shared" si="0"/>
        <v>89.51907388703286</v>
      </c>
      <c r="I15" s="478"/>
      <c r="J15" s="476">
        <v>467</v>
      </c>
      <c r="K15" s="476">
        <v>70</v>
      </c>
      <c r="L15" s="476">
        <v>2056</v>
      </c>
      <c r="M15" s="476">
        <v>105</v>
      </c>
      <c r="N15" s="477">
        <v>2698</v>
      </c>
      <c r="O15" s="572">
        <f t="shared" si="1"/>
        <v>10.480926112967136</v>
      </c>
      <c r="P15" s="479"/>
      <c r="Q15" s="477">
        <v>25742</v>
      </c>
    </row>
    <row r="16" spans="1:17">
      <c r="A16" s="474" t="s">
        <v>98</v>
      </c>
      <c r="B16" s="475"/>
      <c r="C16" s="476">
        <v>2171</v>
      </c>
      <c r="D16" s="476">
        <v>129</v>
      </c>
      <c r="E16" s="476">
        <v>1933</v>
      </c>
      <c r="F16" s="476">
        <v>101</v>
      </c>
      <c r="G16" s="477">
        <v>4334</v>
      </c>
      <c r="H16" s="572">
        <f t="shared" si="0"/>
        <v>99.472113839798027</v>
      </c>
      <c r="I16" s="478"/>
      <c r="J16" s="476">
        <v>5</v>
      </c>
      <c r="K16" s="476">
        <v>0</v>
      </c>
      <c r="L16" s="476">
        <v>15</v>
      </c>
      <c r="M16" s="476">
        <v>3</v>
      </c>
      <c r="N16" s="477">
        <v>23</v>
      </c>
      <c r="O16" s="572">
        <f t="shared" si="1"/>
        <v>0.52788616020197376</v>
      </c>
      <c r="P16" s="479"/>
      <c r="Q16" s="477">
        <v>4357</v>
      </c>
    </row>
    <row r="17" spans="1:17">
      <c r="A17" s="474" t="s">
        <v>99</v>
      </c>
      <c r="B17" s="475"/>
      <c r="C17" s="476">
        <v>330</v>
      </c>
      <c r="D17" s="476">
        <v>11</v>
      </c>
      <c r="E17" s="476">
        <v>533</v>
      </c>
      <c r="F17" s="476">
        <v>16</v>
      </c>
      <c r="G17" s="477">
        <v>890</v>
      </c>
      <c r="H17" s="572">
        <f t="shared" si="0"/>
        <v>68.832173240525904</v>
      </c>
      <c r="I17" s="478"/>
      <c r="J17" s="476">
        <v>185</v>
      </c>
      <c r="K17" s="476">
        <v>23</v>
      </c>
      <c r="L17" s="476">
        <v>185</v>
      </c>
      <c r="M17" s="476">
        <v>10</v>
      </c>
      <c r="N17" s="477">
        <v>403</v>
      </c>
      <c r="O17" s="572">
        <f t="shared" si="1"/>
        <v>31.167826759474092</v>
      </c>
      <c r="P17" s="479"/>
      <c r="Q17" s="477">
        <v>1293</v>
      </c>
    </row>
    <row r="18" spans="1:17">
      <c r="A18" s="474" t="s">
        <v>103</v>
      </c>
      <c r="B18" s="475"/>
      <c r="C18" s="476">
        <v>1333</v>
      </c>
      <c r="D18" s="476">
        <v>112</v>
      </c>
      <c r="E18" s="476">
        <v>2273</v>
      </c>
      <c r="F18" s="476">
        <v>132</v>
      </c>
      <c r="G18" s="477">
        <v>3850</v>
      </c>
      <c r="H18" s="572">
        <f t="shared" si="0"/>
        <v>98.870056497175142</v>
      </c>
      <c r="I18" s="478"/>
      <c r="J18" s="476">
        <v>6</v>
      </c>
      <c r="K18" s="476">
        <v>0</v>
      </c>
      <c r="L18" s="476">
        <v>37</v>
      </c>
      <c r="M18" s="476">
        <v>1</v>
      </c>
      <c r="N18" s="477">
        <v>44</v>
      </c>
      <c r="O18" s="572">
        <f t="shared" si="1"/>
        <v>1.1299435028248588</v>
      </c>
      <c r="P18" s="479"/>
      <c r="Q18" s="477">
        <v>3894</v>
      </c>
    </row>
    <row r="19" spans="1:17">
      <c r="A19" s="474" t="s">
        <v>108</v>
      </c>
      <c r="B19" s="475"/>
      <c r="C19" s="476">
        <v>9717</v>
      </c>
      <c r="D19" s="476">
        <v>751</v>
      </c>
      <c r="E19" s="476">
        <v>21653</v>
      </c>
      <c r="F19" s="476">
        <v>1281</v>
      </c>
      <c r="G19" s="477">
        <v>33402</v>
      </c>
      <c r="H19" s="572">
        <f t="shared" si="0"/>
        <v>96.071099861942017</v>
      </c>
      <c r="I19" s="478"/>
      <c r="J19" s="476">
        <v>723</v>
      </c>
      <c r="K19" s="476">
        <v>98</v>
      </c>
      <c r="L19" s="476">
        <v>493</v>
      </c>
      <c r="M19" s="476">
        <v>52</v>
      </c>
      <c r="N19" s="477">
        <v>1366</v>
      </c>
      <c r="O19" s="572">
        <f t="shared" si="1"/>
        <v>3.9289001380579842</v>
      </c>
      <c r="P19" s="479"/>
      <c r="Q19" s="477">
        <v>34768</v>
      </c>
    </row>
    <row r="20" spans="1:17">
      <c r="A20" s="474" t="s">
        <v>104</v>
      </c>
      <c r="B20" s="475"/>
      <c r="C20" s="476">
        <v>2296</v>
      </c>
      <c r="D20" s="476">
        <v>145</v>
      </c>
      <c r="E20" s="476">
        <v>4308</v>
      </c>
      <c r="F20" s="476">
        <v>151</v>
      </c>
      <c r="G20" s="477">
        <v>6900</v>
      </c>
      <c r="H20" s="572">
        <f t="shared" si="0"/>
        <v>95.028233025754034</v>
      </c>
      <c r="I20" s="478"/>
      <c r="J20" s="476">
        <v>151</v>
      </c>
      <c r="K20" s="476">
        <v>41</v>
      </c>
      <c r="L20" s="476">
        <v>157</v>
      </c>
      <c r="M20" s="476">
        <v>12</v>
      </c>
      <c r="N20" s="477">
        <v>361</v>
      </c>
      <c r="O20" s="572">
        <f t="shared" si="1"/>
        <v>4.9717669742459716</v>
      </c>
      <c r="P20" s="479"/>
      <c r="Q20" s="477">
        <v>7261</v>
      </c>
    </row>
    <row r="21" spans="1:17">
      <c r="A21" s="474" t="s">
        <v>105</v>
      </c>
      <c r="B21" s="475"/>
      <c r="C21" s="476">
        <v>1317</v>
      </c>
      <c r="D21" s="476">
        <v>102</v>
      </c>
      <c r="E21" s="476">
        <v>1939</v>
      </c>
      <c r="F21" s="476">
        <v>75</v>
      </c>
      <c r="G21" s="477">
        <v>3433</v>
      </c>
      <c r="H21" s="572">
        <f t="shared" si="0"/>
        <v>83.711289929285542</v>
      </c>
      <c r="I21" s="478"/>
      <c r="J21" s="476">
        <v>135</v>
      </c>
      <c r="K21" s="476">
        <v>8</v>
      </c>
      <c r="L21" s="476">
        <v>512</v>
      </c>
      <c r="M21" s="476">
        <v>13</v>
      </c>
      <c r="N21" s="477">
        <v>668</v>
      </c>
      <c r="O21" s="572">
        <f t="shared" si="1"/>
        <v>16.288710070714458</v>
      </c>
      <c r="P21" s="479"/>
      <c r="Q21" s="477">
        <v>4101</v>
      </c>
    </row>
    <row r="22" spans="1:17">
      <c r="A22" s="474" t="s">
        <v>106</v>
      </c>
      <c r="B22" s="475"/>
      <c r="C22" s="476">
        <v>1372</v>
      </c>
      <c r="D22" s="476">
        <v>111</v>
      </c>
      <c r="E22" s="476">
        <v>2808</v>
      </c>
      <c r="F22" s="476">
        <v>194</v>
      </c>
      <c r="G22" s="477">
        <v>4485</v>
      </c>
      <c r="H22" s="572">
        <f t="shared" si="0"/>
        <v>93.966059082338148</v>
      </c>
      <c r="I22" s="478"/>
      <c r="J22" s="476">
        <v>92</v>
      </c>
      <c r="K22" s="476">
        <v>9</v>
      </c>
      <c r="L22" s="476">
        <v>177</v>
      </c>
      <c r="M22" s="476">
        <v>10</v>
      </c>
      <c r="N22" s="477">
        <v>288</v>
      </c>
      <c r="O22" s="572">
        <f t="shared" si="1"/>
        <v>6.0339409176618481</v>
      </c>
      <c r="P22" s="479"/>
      <c r="Q22" s="477">
        <v>4773</v>
      </c>
    </row>
    <row r="23" spans="1:17">
      <c r="A23" s="474" t="s">
        <v>107</v>
      </c>
      <c r="B23" s="475"/>
      <c r="C23" s="476">
        <v>6702</v>
      </c>
      <c r="D23" s="476">
        <v>388</v>
      </c>
      <c r="E23" s="476">
        <v>4657</v>
      </c>
      <c r="F23" s="476">
        <v>170</v>
      </c>
      <c r="G23" s="477">
        <v>11917</v>
      </c>
      <c r="H23" s="572">
        <f t="shared" si="0"/>
        <v>87.425720783508183</v>
      </c>
      <c r="I23" s="478"/>
      <c r="J23" s="476">
        <v>966</v>
      </c>
      <c r="K23" s="476">
        <v>58</v>
      </c>
      <c r="L23" s="476">
        <v>672</v>
      </c>
      <c r="M23" s="476">
        <v>18</v>
      </c>
      <c r="N23" s="477">
        <v>1714</v>
      </c>
      <c r="O23" s="572">
        <f t="shared" si="1"/>
        <v>12.574279216491821</v>
      </c>
      <c r="P23" s="479"/>
      <c r="Q23" s="477">
        <v>13631</v>
      </c>
    </row>
    <row r="24" spans="1:17">
      <c r="A24" s="474" t="s">
        <v>109</v>
      </c>
      <c r="B24" s="475"/>
      <c r="C24" s="476">
        <v>2307</v>
      </c>
      <c r="D24" s="476">
        <v>186</v>
      </c>
      <c r="E24" s="476">
        <v>2496</v>
      </c>
      <c r="F24" s="476">
        <v>93</v>
      </c>
      <c r="G24" s="477">
        <v>5082</v>
      </c>
      <c r="H24" s="572">
        <f t="shared" si="0"/>
        <v>78.632214142039302</v>
      </c>
      <c r="I24" s="478"/>
      <c r="J24" s="476">
        <v>771</v>
      </c>
      <c r="K24" s="476">
        <v>48</v>
      </c>
      <c r="L24" s="476">
        <v>548</v>
      </c>
      <c r="M24" s="476">
        <v>14</v>
      </c>
      <c r="N24" s="477">
        <v>1381</v>
      </c>
      <c r="O24" s="572">
        <f t="shared" si="1"/>
        <v>21.367785857960701</v>
      </c>
      <c r="P24" s="479"/>
      <c r="Q24" s="477">
        <v>6463</v>
      </c>
    </row>
    <row r="25" spans="1:17">
      <c r="A25" s="474" t="s">
        <v>110</v>
      </c>
      <c r="B25" s="475"/>
      <c r="C25" s="476">
        <v>1180</v>
      </c>
      <c r="D25" s="476">
        <v>93</v>
      </c>
      <c r="E25" s="476">
        <v>2160</v>
      </c>
      <c r="F25" s="476">
        <v>143</v>
      </c>
      <c r="G25" s="477">
        <v>3576</v>
      </c>
      <c r="H25" s="572">
        <f t="shared" si="0"/>
        <v>91.975308641975303</v>
      </c>
      <c r="I25" s="478"/>
      <c r="J25" s="476">
        <v>132</v>
      </c>
      <c r="K25" s="476">
        <v>7</v>
      </c>
      <c r="L25" s="476">
        <v>170</v>
      </c>
      <c r="M25" s="476">
        <v>3</v>
      </c>
      <c r="N25" s="477">
        <v>312</v>
      </c>
      <c r="O25" s="572">
        <f t="shared" si="1"/>
        <v>8.0246913580246915</v>
      </c>
      <c r="P25" s="479"/>
      <c r="Q25" s="477">
        <v>3888</v>
      </c>
    </row>
    <row r="26" spans="1:17">
      <c r="A26" s="474" t="s">
        <v>111</v>
      </c>
      <c r="B26" s="475"/>
      <c r="C26" s="476">
        <v>975</v>
      </c>
      <c r="D26" s="476">
        <v>57</v>
      </c>
      <c r="E26" s="476">
        <v>1226</v>
      </c>
      <c r="F26" s="476">
        <v>67</v>
      </c>
      <c r="G26" s="477">
        <v>2325</v>
      </c>
      <c r="H26" s="572">
        <f t="shared" si="0"/>
        <v>98.768054375531008</v>
      </c>
      <c r="I26" s="478"/>
      <c r="J26" s="476">
        <v>5</v>
      </c>
      <c r="K26" s="476">
        <v>2</v>
      </c>
      <c r="L26" s="476">
        <v>21</v>
      </c>
      <c r="M26" s="476">
        <v>1</v>
      </c>
      <c r="N26" s="477">
        <v>29</v>
      </c>
      <c r="O26" s="572">
        <f t="shared" si="1"/>
        <v>1.231945624468989</v>
      </c>
      <c r="P26" s="479"/>
      <c r="Q26" s="477">
        <v>2354</v>
      </c>
    </row>
    <row r="27" spans="1:17">
      <c r="A27" s="474" t="s">
        <v>112</v>
      </c>
      <c r="B27" s="475"/>
      <c r="C27" s="476">
        <v>3234</v>
      </c>
      <c r="D27" s="476">
        <v>218</v>
      </c>
      <c r="E27" s="476">
        <v>5261</v>
      </c>
      <c r="F27" s="476">
        <v>212</v>
      </c>
      <c r="G27" s="477">
        <v>8925</v>
      </c>
      <c r="H27" s="572">
        <f t="shared" si="0"/>
        <v>92.506218905472636</v>
      </c>
      <c r="I27" s="478"/>
      <c r="J27" s="476">
        <v>276</v>
      </c>
      <c r="K27" s="476">
        <v>28</v>
      </c>
      <c r="L27" s="476">
        <v>402</v>
      </c>
      <c r="M27" s="476">
        <v>17</v>
      </c>
      <c r="N27" s="477">
        <v>723</v>
      </c>
      <c r="O27" s="572">
        <f t="shared" si="1"/>
        <v>7.4937810945273631</v>
      </c>
      <c r="P27" s="479"/>
      <c r="Q27" s="477">
        <v>9648</v>
      </c>
    </row>
    <row r="28" spans="1:17">
      <c r="A28" s="474" t="s">
        <v>113</v>
      </c>
      <c r="B28" s="475"/>
      <c r="C28" s="476">
        <v>1951</v>
      </c>
      <c r="D28" s="476">
        <v>94</v>
      </c>
      <c r="E28" s="476">
        <v>1711</v>
      </c>
      <c r="F28" s="476">
        <v>34</v>
      </c>
      <c r="G28" s="477">
        <v>3790</v>
      </c>
      <c r="H28" s="572">
        <f t="shared" si="0"/>
        <v>97.806451612903217</v>
      </c>
      <c r="I28" s="478"/>
      <c r="J28" s="476">
        <v>19</v>
      </c>
      <c r="K28" s="476">
        <v>22</v>
      </c>
      <c r="L28" s="476">
        <v>34</v>
      </c>
      <c r="M28" s="476">
        <v>10</v>
      </c>
      <c r="N28" s="477">
        <v>85</v>
      </c>
      <c r="O28" s="572">
        <f t="shared" si="1"/>
        <v>2.193548387096774</v>
      </c>
      <c r="P28" s="479"/>
      <c r="Q28" s="477">
        <v>3875</v>
      </c>
    </row>
    <row r="29" spans="1:17">
      <c r="A29" s="474" t="s">
        <v>114</v>
      </c>
      <c r="B29" s="475"/>
      <c r="C29" s="476">
        <v>4186</v>
      </c>
      <c r="D29" s="476">
        <v>406</v>
      </c>
      <c r="E29" s="476">
        <v>3047</v>
      </c>
      <c r="F29" s="476">
        <v>193</v>
      </c>
      <c r="G29" s="477">
        <v>7832</v>
      </c>
      <c r="H29" s="572">
        <f t="shared" si="0"/>
        <v>90.491045638359338</v>
      </c>
      <c r="I29" s="478"/>
      <c r="J29" s="476">
        <v>390</v>
      </c>
      <c r="K29" s="476">
        <v>27</v>
      </c>
      <c r="L29" s="476">
        <v>381</v>
      </c>
      <c r="M29" s="476">
        <v>25</v>
      </c>
      <c r="N29" s="477">
        <v>823</v>
      </c>
      <c r="O29" s="572">
        <f t="shared" si="1"/>
        <v>9.5089543616406704</v>
      </c>
      <c r="P29" s="479"/>
      <c r="Q29" s="477">
        <v>8655</v>
      </c>
    </row>
    <row r="30" spans="1:17">
      <c r="A30" s="474" t="s">
        <v>115</v>
      </c>
      <c r="B30" s="475"/>
      <c r="C30" s="476">
        <v>821</v>
      </c>
      <c r="D30" s="476">
        <v>65</v>
      </c>
      <c r="E30" s="476">
        <v>1869</v>
      </c>
      <c r="F30" s="476">
        <v>110</v>
      </c>
      <c r="G30" s="477">
        <v>2865</v>
      </c>
      <c r="H30" s="572">
        <f t="shared" si="0"/>
        <v>93.079922027290451</v>
      </c>
      <c r="I30" s="478"/>
      <c r="J30" s="476">
        <v>31</v>
      </c>
      <c r="K30" s="476">
        <v>3</v>
      </c>
      <c r="L30" s="476">
        <v>175</v>
      </c>
      <c r="M30" s="476">
        <v>4</v>
      </c>
      <c r="N30" s="477">
        <v>213</v>
      </c>
      <c r="O30" s="572">
        <f t="shared" si="1"/>
        <v>6.9200779727095512</v>
      </c>
      <c r="P30" s="479"/>
      <c r="Q30" s="477">
        <v>3078</v>
      </c>
    </row>
    <row r="31" spans="1:17">
      <c r="A31" s="474" t="s">
        <v>116</v>
      </c>
      <c r="B31" s="475"/>
      <c r="C31" s="476">
        <v>2021</v>
      </c>
      <c r="D31" s="476">
        <v>136</v>
      </c>
      <c r="E31" s="476">
        <v>1145</v>
      </c>
      <c r="F31" s="476">
        <v>36</v>
      </c>
      <c r="G31" s="477">
        <v>3338</v>
      </c>
      <c r="H31" s="572">
        <f t="shared" si="0"/>
        <v>90.045859185325057</v>
      </c>
      <c r="I31" s="478"/>
      <c r="J31" s="476">
        <v>144</v>
      </c>
      <c r="K31" s="476">
        <v>18</v>
      </c>
      <c r="L31" s="476">
        <v>197</v>
      </c>
      <c r="M31" s="476">
        <v>10</v>
      </c>
      <c r="N31" s="477">
        <v>369</v>
      </c>
      <c r="O31" s="572">
        <f t="shared" si="1"/>
        <v>9.9541408146749397</v>
      </c>
      <c r="P31" s="479"/>
      <c r="Q31" s="477">
        <v>3707</v>
      </c>
    </row>
    <row r="32" spans="1:17">
      <c r="A32" s="474" t="s">
        <v>117</v>
      </c>
      <c r="B32" s="475"/>
      <c r="C32" s="476">
        <v>1387</v>
      </c>
      <c r="D32" s="476">
        <v>90</v>
      </c>
      <c r="E32" s="476">
        <v>901</v>
      </c>
      <c r="F32" s="476">
        <v>29</v>
      </c>
      <c r="G32" s="477">
        <v>2407</v>
      </c>
      <c r="H32" s="572">
        <f t="shared" si="0"/>
        <v>92.755298651252403</v>
      </c>
      <c r="I32" s="478"/>
      <c r="J32" s="476">
        <v>35</v>
      </c>
      <c r="K32" s="476">
        <v>2</v>
      </c>
      <c r="L32" s="476">
        <v>142</v>
      </c>
      <c r="M32" s="476">
        <v>9</v>
      </c>
      <c r="N32" s="477">
        <v>188</v>
      </c>
      <c r="O32" s="572">
        <f t="shared" si="1"/>
        <v>7.2447013487475909</v>
      </c>
      <c r="P32" s="479"/>
      <c r="Q32" s="477">
        <v>2595</v>
      </c>
    </row>
    <row r="33" spans="1:17">
      <c r="A33" s="474" t="s">
        <v>118</v>
      </c>
      <c r="B33" s="475"/>
      <c r="C33" s="476">
        <v>1109</v>
      </c>
      <c r="D33" s="476">
        <v>36</v>
      </c>
      <c r="E33" s="476">
        <v>2296</v>
      </c>
      <c r="F33" s="476">
        <v>64</v>
      </c>
      <c r="G33" s="477">
        <v>3505</v>
      </c>
      <c r="H33" s="572">
        <f t="shared" si="0"/>
        <v>84.153661464585838</v>
      </c>
      <c r="I33" s="478"/>
      <c r="J33" s="476">
        <v>223</v>
      </c>
      <c r="K33" s="476">
        <v>15</v>
      </c>
      <c r="L33" s="476">
        <v>401</v>
      </c>
      <c r="M33" s="476">
        <v>21</v>
      </c>
      <c r="N33" s="477">
        <v>660</v>
      </c>
      <c r="O33" s="572">
        <f t="shared" si="1"/>
        <v>15.846338535414164</v>
      </c>
      <c r="P33" s="479"/>
      <c r="Q33" s="477">
        <v>4165</v>
      </c>
    </row>
    <row r="34" spans="1:17">
      <c r="A34" s="474" t="s">
        <v>119</v>
      </c>
      <c r="B34" s="475"/>
      <c r="C34" s="476">
        <v>3018</v>
      </c>
      <c r="D34" s="476">
        <v>161</v>
      </c>
      <c r="E34" s="476">
        <v>6730</v>
      </c>
      <c r="F34" s="476">
        <v>323</v>
      </c>
      <c r="G34" s="477">
        <v>10232</v>
      </c>
      <c r="H34" s="572">
        <f t="shared" si="0"/>
        <v>97.73617346451428</v>
      </c>
      <c r="I34" s="478"/>
      <c r="J34" s="476">
        <v>28</v>
      </c>
      <c r="K34" s="476">
        <v>37</v>
      </c>
      <c r="L34" s="476">
        <v>105</v>
      </c>
      <c r="M34" s="476">
        <v>67</v>
      </c>
      <c r="N34" s="477">
        <v>237</v>
      </c>
      <c r="O34" s="572">
        <f t="shared" si="1"/>
        <v>2.2638265354857197</v>
      </c>
      <c r="P34" s="479"/>
      <c r="Q34" s="477">
        <v>10469</v>
      </c>
    </row>
    <row r="35" spans="1:17">
      <c r="A35" s="474" t="s">
        <v>120</v>
      </c>
      <c r="B35" s="475"/>
      <c r="C35" s="476">
        <v>1459</v>
      </c>
      <c r="D35" s="476">
        <v>112</v>
      </c>
      <c r="E35" s="476">
        <v>2864</v>
      </c>
      <c r="F35" s="476">
        <v>83</v>
      </c>
      <c r="G35" s="477">
        <v>4518</v>
      </c>
      <c r="H35" s="572">
        <f t="shared" si="0"/>
        <v>98.689384010484929</v>
      </c>
      <c r="I35" s="478"/>
      <c r="J35" s="476">
        <v>21</v>
      </c>
      <c r="K35" s="476">
        <v>3</v>
      </c>
      <c r="L35" s="476">
        <v>36</v>
      </c>
      <c r="M35" s="476">
        <v>0</v>
      </c>
      <c r="N35" s="477">
        <v>60</v>
      </c>
      <c r="O35" s="572">
        <f t="shared" si="1"/>
        <v>1.310615989515072</v>
      </c>
      <c r="P35" s="479"/>
      <c r="Q35" s="477">
        <v>4578</v>
      </c>
    </row>
    <row r="36" spans="1:17">
      <c r="A36" s="474" t="s">
        <v>121</v>
      </c>
      <c r="B36" s="475"/>
      <c r="C36" s="476">
        <v>1020</v>
      </c>
      <c r="D36" s="476">
        <v>92</v>
      </c>
      <c r="E36" s="476">
        <v>2296</v>
      </c>
      <c r="F36" s="476">
        <v>110</v>
      </c>
      <c r="G36" s="477">
        <v>3518</v>
      </c>
      <c r="H36" s="572">
        <f t="shared" si="0"/>
        <v>86.778490379871727</v>
      </c>
      <c r="I36" s="478"/>
      <c r="J36" s="476">
        <v>134</v>
      </c>
      <c r="K36" s="476">
        <v>13</v>
      </c>
      <c r="L36" s="476">
        <v>380</v>
      </c>
      <c r="M36" s="476">
        <v>9</v>
      </c>
      <c r="N36" s="477">
        <v>536</v>
      </c>
      <c r="O36" s="572">
        <f t="shared" si="1"/>
        <v>13.22150962012827</v>
      </c>
      <c r="P36" s="479"/>
      <c r="Q36" s="477">
        <v>4054</v>
      </c>
    </row>
    <row r="37" spans="1:17">
      <c r="A37" s="474" t="s">
        <v>122</v>
      </c>
      <c r="B37" s="475"/>
      <c r="C37" s="476">
        <v>517</v>
      </c>
      <c r="D37" s="476">
        <v>64</v>
      </c>
      <c r="E37" s="476">
        <v>168</v>
      </c>
      <c r="F37" s="476">
        <v>10</v>
      </c>
      <c r="G37" s="477">
        <v>759</v>
      </c>
      <c r="H37" s="572">
        <f t="shared" si="0"/>
        <v>79.97892518440463</v>
      </c>
      <c r="I37" s="478"/>
      <c r="J37" s="476">
        <v>96</v>
      </c>
      <c r="K37" s="476">
        <v>4</v>
      </c>
      <c r="L37" s="476">
        <v>88</v>
      </c>
      <c r="M37" s="476">
        <v>2</v>
      </c>
      <c r="N37" s="477">
        <v>190</v>
      </c>
      <c r="O37" s="572">
        <f t="shared" si="1"/>
        <v>20.021074815595362</v>
      </c>
      <c r="P37" s="479"/>
      <c r="Q37" s="477">
        <v>949</v>
      </c>
    </row>
    <row r="38" spans="1:17">
      <c r="A38" s="474" t="s">
        <v>123</v>
      </c>
      <c r="B38" s="475"/>
      <c r="C38" s="476">
        <v>3984</v>
      </c>
      <c r="D38" s="476">
        <v>307</v>
      </c>
      <c r="E38" s="476">
        <v>2589</v>
      </c>
      <c r="F38" s="476">
        <v>126</v>
      </c>
      <c r="G38" s="477">
        <v>7006</v>
      </c>
      <c r="H38" s="572">
        <f t="shared" si="0"/>
        <v>96.461517279361146</v>
      </c>
      <c r="I38" s="478"/>
      <c r="J38" s="476">
        <v>117</v>
      </c>
      <c r="K38" s="476">
        <v>15</v>
      </c>
      <c r="L38" s="476">
        <v>111</v>
      </c>
      <c r="M38" s="476">
        <v>14</v>
      </c>
      <c r="N38" s="477">
        <v>257</v>
      </c>
      <c r="O38" s="572">
        <f t="shared" si="1"/>
        <v>3.5384827206388545</v>
      </c>
      <c r="P38" s="479"/>
      <c r="Q38" s="477">
        <v>7263</v>
      </c>
    </row>
    <row r="39" spans="1:17">
      <c r="A39" s="474" t="s">
        <v>124</v>
      </c>
      <c r="B39" s="475"/>
      <c r="C39" s="476">
        <v>392</v>
      </c>
      <c r="D39" s="476">
        <v>21</v>
      </c>
      <c r="E39" s="476">
        <v>1025</v>
      </c>
      <c r="F39" s="476">
        <v>27</v>
      </c>
      <c r="G39" s="477">
        <v>1465</v>
      </c>
      <c r="H39" s="572">
        <f t="shared" si="0"/>
        <v>96.572181938035598</v>
      </c>
      <c r="I39" s="478"/>
      <c r="J39" s="476">
        <v>21</v>
      </c>
      <c r="K39" s="476">
        <v>0</v>
      </c>
      <c r="L39" s="476">
        <v>28</v>
      </c>
      <c r="M39" s="476">
        <v>3</v>
      </c>
      <c r="N39" s="477">
        <v>52</v>
      </c>
      <c r="O39" s="572">
        <f t="shared" si="1"/>
        <v>3.4278180619644036</v>
      </c>
      <c r="P39" s="479"/>
      <c r="Q39" s="477">
        <v>1517</v>
      </c>
    </row>
    <row r="40" spans="1:17">
      <c r="A40" s="474" t="s">
        <v>125</v>
      </c>
      <c r="B40" s="475"/>
      <c r="C40" s="476">
        <v>496</v>
      </c>
      <c r="D40" s="476">
        <v>72</v>
      </c>
      <c r="E40" s="476">
        <v>970</v>
      </c>
      <c r="F40" s="476">
        <v>81</v>
      </c>
      <c r="G40" s="477">
        <v>1619</v>
      </c>
      <c r="H40" s="572">
        <f t="shared" si="0"/>
        <v>69.069965870307172</v>
      </c>
      <c r="I40" s="478"/>
      <c r="J40" s="476">
        <v>160</v>
      </c>
      <c r="K40" s="476">
        <v>15</v>
      </c>
      <c r="L40" s="476">
        <v>518</v>
      </c>
      <c r="M40" s="476">
        <v>32</v>
      </c>
      <c r="N40" s="477">
        <v>725</v>
      </c>
      <c r="O40" s="572">
        <f t="shared" si="1"/>
        <v>30.930034129692835</v>
      </c>
      <c r="P40" s="479"/>
      <c r="Q40" s="477">
        <v>2344</v>
      </c>
    </row>
    <row r="41" spans="1:17" ht="8.1" customHeight="1">
      <c r="A41" s="470"/>
      <c r="B41" s="470"/>
      <c r="C41" s="476"/>
      <c r="D41" s="476"/>
      <c r="E41" s="476"/>
      <c r="F41" s="476"/>
      <c r="G41" s="480"/>
      <c r="H41" s="481"/>
      <c r="I41" s="482"/>
      <c r="J41" s="483"/>
      <c r="K41" s="484"/>
      <c r="L41" s="476"/>
      <c r="M41" s="476"/>
      <c r="N41" s="480"/>
      <c r="O41" s="481"/>
      <c r="P41" s="482"/>
      <c r="Q41" s="480"/>
    </row>
    <row r="42" spans="1:17">
      <c r="A42" s="485" t="s">
        <v>512</v>
      </c>
      <c r="B42" s="486"/>
      <c r="C42" s="487">
        <v>72995</v>
      </c>
      <c r="D42" s="487">
        <v>5134</v>
      </c>
      <c r="E42" s="487">
        <v>110018</v>
      </c>
      <c r="F42" s="487">
        <v>5209</v>
      </c>
      <c r="G42" s="487">
        <v>193356</v>
      </c>
      <c r="H42" s="573">
        <f>G42/Q42*100</f>
        <v>91.5749840157238</v>
      </c>
      <c r="I42" s="479"/>
      <c r="J42" s="487">
        <v>6885</v>
      </c>
      <c r="K42" s="487">
        <v>763</v>
      </c>
      <c r="L42" s="487">
        <v>9489</v>
      </c>
      <c r="M42" s="487">
        <v>652</v>
      </c>
      <c r="N42" s="487">
        <v>17789</v>
      </c>
      <c r="O42" s="573">
        <v>8.4250159842762091</v>
      </c>
      <c r="P42" s="479"/>
      <c r="Q42" s="487">
        <v>211145</v>
      </c>
    </row>
    <row r="43" spans="1:17" ht="8.1" customHeight="1">
      <c r="A43" s="470"/>
      <c r="B43" s="470"/>
      <c r="C43" s="480"/>
      <c r="D43" s="480"/>
      <c r="E43" s="480"/>
      <c r="F43" s="480"/>
      <c r="G43" s="480"/>
      <c r="H43" s="481"/>
      <c r="I43" s="482"/>
      <c r="J43" s="480"/>
      <c r="K43" s="480"/>
      <c r="L43" s="480"/>
      <c r="M43" s="480"/>
      <c r="N43" s="480"/>
      <c r="O43" s="481"/>
      <c r="P43" s="482"/>
      <c r="Q43" s="480"/>
    </row>
    <row r="44" spans="1:17">
      <c r="A44" s="474" t="s">
        <v>126</v>
      </c>
      <c r="B44" s="486"/>
      <c r="C44" s="476">
        <v>26</v>
      </c>
      <c r="D44" s="476">
        <v>0</v>
      </c>
      <c r="E44" s="476">
        <v>39</v>
      </c>
      <c r="F44" s="476">
        <v>0</v>
      </c>
      <c r="G44" s="477">
        <v>65</v>
      </c>
      <c r="H44" s="572">
        <f>G44/Q44*100</f>
        <v>11.343804537521814</v>
      </c>
      <c r="I44" s="479"/>
      <c r="J44" s="476">
        <v>363</v>
      </c>
      <c r="K44" s="476">
        <v>0</v>
      </c>
      <c r="L44" s="476">
        <v>145</v>
      </c>
      <c r="M44" s="476">
        <v>0</v>
      </c>
      <c r="N44" s="477">
        <v>508</v>
      </c>
      <c r="O44" s="572">
        <f>N44/Q44*100</f>
        <v>88.656195462478181</v>
      </c>
      <c r="P44" s="479"/>
      <c r="Q44" s="477">
        <v>573</v>
      </c>
    </row>
    <row r="45" spans="1:17">
      <c r="A45" s="474" t="s">
        <v>127</v>
      </c>
      <c r="B45" s="486"/>
      <c r="C45" s="476">
        <v>245</v>
      </c>
      <c r="D45" s="476">
        <v>0</v>
      </c>
      <c r="E45" s="476">
        <v>708</v>
      </c>
      <c r="F45" s="476">
        <v>0</v>
      </c>
      <c r="G45" s="477">
        <v>953</v>
      </c>
      <c r="H45" s="572">
        <f t="shared" ref="H45:H57" si="2">G45/Q45*100</f>
        <v>56.323877068557913</v>
      </c>
      <c r="I45" s="479"/>
      <c r="J45" s="476">
        <v>327</v>
      </c>
      <c r="K45" s="476">
        <v>0</v>
      </c>
      <c r="L45" s="476">
        <v>412</v>
      </c>
      <c r="M45" s="476">
        <v>0</v>
      </c>
      <c r="N45" s="477">
        <v>739</v>
      </c>
      <c r="O45" s="572">
        <f t="shared" ref="O45:O57" si="3">N45/Q45*100</f>
        <v>43.67612293144208</v>
      </c>
      <c r="P45" s="479"/>
      <c r="Q45" s="477">
        <v>1692</v>
      </c>
    </row>
    <row r="46" spans="1:17">
      <c r="A46" s="474" t="s">
        <v>128</v>
      </c>
      <c r="B46" s="486"/>
      <c r="C46" s="476">
        <v>156</v>
      </c>
      <c r="D46" s="476">
        <v>0</v>
      </c>
      <c r="E46" s="476">
        <v>616</v>
      </c>
      <c r="F46" s="476">
        <v>0</v>
      </c>
      <c r="G46" s="477">
        <v>772</v>
      </c>
      <c r="H46" s="572">
        <f t="shared" si="2"/>
        <v>45.119812974868502</v>
      </c>
      <c r="I46" s="479"/>
      <c r="J46" s="476">
        <v>339</v>
      </c>
      <c r="K46" s="476">
        <v>0</v>
      </c>
      <c r="L46" s="476">
        <v>600</v>
      </c>
      <c r="M46" s="476">
        <v>0</v>
      </c>
      <c r="N46" s="477">
        <v>939</v>
      </c>
      <c r="O46" s="572">
        <f t="shared" si="3"/>
        <v>54.880187025131498</v>
      </c>
      <c r="P46" s="479"/>
      <c r="Q46" s="477">
        <v>1711</v>
      </c>
    </row>
    <row r="47" spans="1:17">
      <c r="A47" s="474" t="s">
        <v>129</v>
      </c>
      <c r="B47" s="486"/>
      <c r="C47" s="476">
        <v>9</v>
      </c>
      <c r="D47" s="476">
        <v>0</v>
      </c>
      <c r="E47" s="476">
        <v>26</v>
      </c>
      <c r="F47" s="476">
        <v>0</v>
      </c>
      <c r="G47" s="477">
        <v>35</v>
      </c>
      <c r="H47" s="572">
        <f t="shared" si="2"/>
        <v>21.341463414634145</v>
      </c>
      <c r="I47" s="479"/>
      <c r="J47" s="476">
        <v>12</v>
      </c>
      <c r="K47" s="476">
        <v>0</v>
      </c>
      <c r="L47" s="476">
        <v>117</v>
      </c>
      <c r="M47" s="476">
        <v>0</v>
      </c>
      <c r="N47" s="477">
        <v>129</v>
      </c>
      <c r="O47" s="572">
        <f t="shared" si="3"/>
        <v>78.658536585365852</v>
      </c>
      <c r="P47" s="479"/>
      <c r="Q47" s="477">
        <v>164</v>
      </c>
    </row>
    <row r="48" spans="1:17">
      <c r="A48" s="474" t="s">
        <v>130</v>
      </c>
      <c r="B48" s="486"/>
      <c r="C48" s="476">
        <v>12</v>
      </c>
      <c r="D48" s="476">
        <v>0</v>
      </c>
      <c r="E48" s="476">
        <v>120</v>
      </c>
      <c r="F48" s="476">
        <v>0</v>
      </c>
      <c r="G48" s="477">
        <v>132</v>
      </c>
      <c r="H48" s="572">
        <f t="shared" si="2"/>
        <v>23.95644283121597</v>
      </c>
      <c r="I48" s="479"/>
      <c r="J48" s="476">
        <v>29</v>
      </c>
      <c r="K48" s="476">
        <v>0</v>
      </c>
      <c r="L48" s="476">
        <v>390</v>
      </c>
      <c r="M48" s="476">
        <v>0</v>
      </c>
      <c r="N48" s="477">
        <v>419</v>
      </c>
      <c r="O48" s="572">
        <f t="shared" si="3"/>
        <v>76.043557168784019</v>
      </c>
      <c r="P48" s="479"/>
      <c r="Q48" s="477">
        <v>551</v>
      </c>
    </row>
    <row r="49" spans="1:17">
      <c r="A49" s="474" t="s">
        <v>131</v>
      </c>
      <c r="B49" s="486"/>
      <c r="C49" s="476">
        <v>54</v>
      </c>
      <c r="D49" s="476">
        <v>0</v>
      </c>
      <c r="E49" s="476">
        <v>187</v>
      </c>
      <c r="F49" s="476">
        <v>0</v>
      </c>
      <c r="G49" s="477">
        <v>241</v>
      </c>
      <c r="H49" s="572">
        <f t="shared" si="2"/>
        <v>11.014625228519195</v>
      </c>
      <c r="I49" s="479"/>
      <c r="J49" s="476">
        <v>816</v>
      </c>
      <c r="K49" s="476">
        <v>0</v>
      </c>
      <c r="L49" s="476">
        <v>1131</v>
      </c>
      <c r="M49" s="476">
        <v>0</v>
      </c>
      <c r="N49" s="477">
        <v>1947</v>
      </c>
      <c r="O49" s="572">
        <f t="shared" si="3"/>
        <v>88.985374771480807</v>
      </c>
      <c r="P49" s="479"/>
      <c r="Q49" s="477">
        <v>2188</v>
      </c>
    </row>
    <row r="50" spans="1:17">
      <c r="A50" s="474" t="s">
        <v>132</v>
      </c>
      <c r="B50" s="486"/>
      <c r="C50" s="476">
        <v>109</v>
      </c>
      <c r="D50" s="476">
        <v>0</v>
      </c>
      <c r="E50" s="476">
        <v>392</v>
      </c>
      <c r="F50" s="476">
        <v>0</v>
      </c>
      <c r="G50" s="477">
        <v>501</v>
      </c>
      <c r="H50" s="572">
        <f t="shared" si="2"/>
        <v>23.302325581395351</v>
      </c>
      <c r="I50" s="479"/>
      <c r="J50" s="476">
        <v>926</v>
      </c>
      <c r="K50" s="476">
        <v>0</v>
      </c>
      <c r="L50" s="476">
        <v>723</v>
      </c>
      <c r="M50" s="476">
        <v>0</v>
      </c>
      <c r="N50" s="477">
        <v>1649</v>
      </c>
      <c r="O50" s="572">
        <f t="shared" si="3"/>
        <v>76.697674418604649</v>
      </c>
      <c r="P50" s="479"/>
      <c r="Q50" s="477">
        <v>2150</v>
      </c>
    </row>
    <row r="51" spans="1:17">
      <c r="A51" s="474" t="s">
        <v>133</v>
      </c>
      <c r="B51" s="486"/>
      <c r="C51" s="476">
        <v>224</v>
      </c>
      <c r="D51" s="476">
        <v>0</v>
      </c>
      <c r="E51" s="476">
        <v>687</v>
      </c>
      <c r="F51" s="476">
        <v>0</v>
      </c>
      <c r="G51" s="477">
        <v>911</v>
      </c>
      <c r="H51" s="572">
        <f t="shared" si="2"/>
        <v>50.137589433131538</v>
      </c>
      <c r="I51" s="479"/>
      <c r="J51" s="476">
        <v>515</v>
      </c>
      <c r="K51" s="476">
        <v>0</v>
      </c>
      <c r="L51" s="476">
        <v>391</v>
      </c>
      <c r="M51" s="476">
        <v>0</v>
      </c>
      <c r="N51" s="477">
        <v>906</v>
      </c>
      <c r="O51" s="572">
        <f t="shared" si="3"/>
        <v>49.862410566868462</v>
      </c>
      <c r="P51" s="479"/>
      <c r="Q51" s="477">
        <v>1817</v>
      </c>
    </row>
    <row r="52" spans="1:17">
      <c r="A52" s="474" t="s">
        <v>134</v>
      </c>
      <c r="B52" s="486"/>
      <c r="C52" s="476">
        <v>156</v>
      </c>
      <c r="D52" s="476">
        <v>0</v>
      </c>
      <c r="E52" s="476">
        <v>532</v>
      </c>
      <c r="F52" s="476">
        <v>0</v>
      </c>
      <c r="G52" s="477">
        <v>688</v>
      </c>
      <c r="H52" s="572">
        <f t="shared" si="2"/>
        <v>35.740259740259738</v>
      </c>
      <c r="I52" s="479"/>
      <c r="J52" s="476">
        <v>754</v>
      </c>
      <c r="K52" s="476">
        <v>0</v>
      </c>
      <c r="L52" s="476">
        <v>483</v>
      </c>
      <c r="M52" s="476">
        <v>0</v>
      </c>
      <c r="N52" s="477">
        <v>1237</v>
      </c>
      <c r="O52" s="572">
        <f t="shared" si="3"/>
        <v>64.259740259740255</v>
      </c>
      <c r="P52" s="479"/>
      <c r="Q52" s="477">
        <v>1925</v>
      </c>
    </row>
    <row r="53" spans="1:17">
      <c r="A53" s="474" t="s">
        <v>135</v>
      </c>
      <c r="B53" s="486"/>
      <c r="C53" s="476">
        <v>175</v>
      </c>
      <c r="D53" s="476">
        <v>0</v>
      </c>
      <c r="E53" s="476">
        <v>782</v>
      </c>
      <c r="F53" s="476">
        <v>0</v>
      </c>
      <c r="G53" s="477">
        <v>957</v>
      </c>
      <c r="H53" s="572">
        <f t="shared" si="2"/>
        <v>61.346153846153854</v>
      </c>
      <c r="I53" s="479"/>
      <c r="J53" s="476">
        <v>287</v>
      </c>
      <c r="K53" s="476">
        <v>0</v>
      </c>
      <c r="L53" s="476">
        <v>316</v>
      </c>
      <c r="M53" s="476">
        <v>0</v>
      </c>
      <c r="N53" s="477">
        <v>603</v>
      </c>
      <c r="O53" s="572">
        <f t="shared" si="3"/>
        <v>38.653846153846153</v>
      </c>
      <c r="P53" s="479"/>
      <c r="Q53" s="477">
        <v>1560</v>
      </c>
    </row>
    <row r="54" spans="1:17">
      <c r="A54" s="474" t="s">
        <v>136</v>
      </c>
      <c r="B54" s="486"/>
      <c r="C54" s="476">
        <v>0</v>
      </c>
      <c r="D54" s="476">
        <v>106</v>
      </c>
      <c r="E54" s="476">
        <v>0</v>
      </c>
      <c r="F54" s="476">
        <v>422</v>
      </c>
      <c r="G54" s="477">
        <v>528</v>
      </c>
      <c r="H54" s="572">
        <f t="shared" si="2"/>
        <v>45.635263612791704</v>
      </c>
      <c r="I54" s="479"/>
      <c r="J54" s="476">
        <v>0</v>
      </c>
      <c r="K54" s="476">
        <v>416</v>
      </c>
      <c r="L54" s="476">
        <v>0</v>
      </c>
      <c r="M54" s="476">
        <v>213</v>
      </c>
      <c r="N54" s="477">
        <v>629</v>
      </c>
      <c r="O54" s="572">
        <f t="shared" si="3"/>
        <v>54.364736387208303</v>
      </c>
      <c r="P54" s="479"/>
      <c r="Q54" s="477">
        <v>1157</v>
      </c>
    </row>
    <row r="55" spans="1:17">
      <c r="A55" s="474" t="s">
        <v>137</v>
      </c>
      <c r="B55" s="486"/>
      <c r="C55" s="476">
        <v>62</v>
      </c>
      <c r="D55" s="476">
        <v>0</v>
      </c>
      <c r="E55" s="476">
        <v>455</v>
      </c>
      <c r="F55" s="476">
        <v>0</v>
      </c>
      <c r="G55" s="477">
        <v>517</v>
      </c>
      <c r="H55" s="572">
        <f t="shared" si="2"/>
        <v>40.934283452098178</v>
      </c>
      <c r="I55" s="479"/>
      <c r="J55" s="476">
        <v>246</v>
      </c>
      <c r="K55" s="476">
        <v>0</v>
      </c>
      <c r="L55" s="476">
        <v>500</v>
      </c>
      <c r="M55" s="476">
        <v>0</v>
      </c>
      <c r="N55" s="477">
        <v>746</v>
      </c>
      <c r="O55" s="572">
        <f t="shared" si="3"/>
        <v>59.065716547901829</v>
      </c>
      <c r="P55" s="479"/>
      <c r="Q55" s="477">
        <v>1263</v>
      </c>
    </row>
    <row r="56" spans="1:17">
      <c r="A56" s="474" t="s">
        <v>138</v>
      </c>
      <c r="B56" s="486"/>
      <c r="C56" s="476">
        <v>109</v>
      </c>
      <c r="D56" s="476">
        <v>0</v>
      </c>
      <c r="E56" s="476">
        <v>626</v>
      </c>
      <c r="F56" s="476">
        <v>0</v>
      </c>
      <c r="G56" s="477">
        <v>735</v>
      </c>
      <c r="H56" s="572">
        <f t="shared" si="2"/>
        <v>37.32859319451498</v>
      </c>
      <c r="I56" s="479"/>
      <c r="J56" s="476">
        <v>607</v>
      </c>
      <c r="K56" s="476">
        <v>0</v>
      </c>
      <c r="L56" s="476">
        <v>627</v>
      </c>
      <c r="M56" s="476">
        <v>0</v>
      </c>
      <c r="N56" s="477">
        <v>1234</v>
      </c>
      <c r="O56" s="572">
        <f t="shared" si="3"/>
        <v>62.67140680548502</v>
      </c>
      <c r="P56" s="479"/>
      <c r="Q56" s="477">
        <v>1969</v>
      </c>
    </row>
    <row r="57" spans="1:17">
      <c r="A57" s="474" t="s">
        <v>139</v>
      </c>
      <c r="B57" s="486"/>
      <c r="C57" s="476">
        <v>14</v>
      </c>
      <c r="D57" s="476">
        <v>0</v>
      </c>
      <c r="E57" s="476">
        <v>56</v>
      </c>
      <c r="F57" s="476">
        <v>0</v>
      </c>
      <c r="G57" s="477">
        <v>70</v>
      </c>
      <c r="H57" s="572">
        <f t="shared" si="2"/>
        <v>51.851851851851848</v>
      </c>
      <c r="I57" s="479"/>
      <c r="J57" s="476">
        <v>21</v>
      </c>
      <c r="K57" s="476">
        <v>0</v>
      </c>
      <c r="L57" s="476">
        <v>44</v>
      </c>
      <c r="M57" s="476">
        <v>0</v>
      </c>
      <c r="N57" s="477">
        <v>65</v>
      </c>
      <c r="O57" s="572">
        <f t="shared" si="3"/>
        <v>48.148148148148145</v>
      </c>
      <c r="P57" s="479"/>
      <c r="Q57" s="477">
        <v>135</v>
      </c>
    </row>
    <row r="58" spans="1:17" ht="8.1" customHeight="1">
      <c r="A58" s="488"/>
      <c r="B58" s="486"/>
      <c r="C58" s="489"/>
      <c r="D58" s="489"/>
      <c r="E58" s="489"/>
      <c r="F58" s="489"/>
      <c r="G58" s="490"/>
      <c r="H58" s="491"/>
      <c r="I58" s="479"/>
      <c r="J58" s="489"/>
      <c r="K58" s="489"/>
      <c r="L58" s="489"/>
      <c r="M58" s="489"/>
      <c r="N58" s="490"/>
      <c r="O58" s="491"/>
      <c r="P58" s="479"/>
      <c r="Q58" s="490"/>
    </row>
    <row r="59" spans="1:17">
      <c r="A59" s="485" t="s">
        <v>512</v>
      </c>
      <c r="B59" s="486"/>
      <c r="C59" s="487">
        <v>1351</v>
      </c>
      <c r="D59" s="487">
        <v>106</v>
      </c>
      <c r="E59" s="487">
        <v>5226</v>
      </c>
      <c r="F59" s="487">
        <v>422</v>
      </c>
      <c r="G59" s="487">
        <v>7105</v>
      </c>
      <c r="H59" s="573">
        <v>37.682312383983032</v>
      </c>
      <c r="I59" s="479"/>
      <c r="J59" s="487">
        <v>5242</v>
      </c>
      <c r="K59" s="487">
        <v>416</v>
      </c>
      <c r="L59" s="487">
        <v>5879</v>
      </c>
      <c r="M59" s="487">
        <v>213</v>
      </c>
      <c r="N59" s="487">
        <v>11750</v>
      </c>
      <c r="O59" s="573">
        <v>62.317687616016968</v>
      </c>
      <c r="P59" s="479"/>
      <c r="Q59" s="487">
        <v>18855</v>
      </c>
    </row>
    <row r="60" spans="1:17" ht="8.1" customHeight="1">
      <c r="A60" s="470"/>
      <c r="B60" s="470"/>
      <c r="C60" s="480"/>
      <c r="D60" s="480"/>
      <c r="E60" s="480"/>
      <c r="F60" s="480"/>
      <c r="G60" s="480"/>
      <c r="H60" s="481"/>
      <c r="I60" s="482"/>
      <c r="J60" s="480"/>
      <c r="K60" s="480"/>
      <c r="L60" s="480"/>
      <c r="M60" s="480"/>
      <c r="N60" s="480"/>
      <c r="O60" s="481"/>
      <c r="P60" s="482"/>
      <c r="Q60" s="480"/>
    </row>
    <row r="61" spans="1:17">
      <c r="A61" s="492" t="s">
        <v>90</v>
      </c>
      <c r="B61" s="493"/>
      <c r="C61" s="494">
        <v>74346</v>
      </c>
      <c r="D61" s="494">
        <v>5240</v>
      </c>
      <c r="E61" s="494">
        <v>115244</v>
      </c>
      <c r="F61" s="494">
        <v>5631</v>
      </c>
      <c r="G61" s="494">
        <v>200461</v>
      </c>
      <c r="H61" s="573">
        <v>87.156956521739133</v>
      </c>
      <c r="I61" s="495"/>
      <c r="J61" s="494">
        <v>12127</v>
      </c>
      <c r="K61" s="494">
        <v>1179</v>
      </c>
      <c r="L61" s="494">
        <v>15368</v>
      </c>
      <c r="M61" s="494">
        <v>865</v>
      </c>
      <c r="N61" s="494">
        <v>29539</v>
      </c>
      <c r="O61" s="573">
        <v>12.843043478260869</v>
      </c>
      <c r="P61" s="495"/>
      <c r="Q61" s="494">
        <v>230000</v>
      </c>
    </row>
    <row r="62" spans="1:17">
      <c r="A62" s="482"/>
    </row>
    <row r="63" spans="1:17" s="497" customFormat="1" ht="12.9" customHeight="1">
      <c r="A63" s="496" t="s">
        <v>81</v>
      </c>
    </row>
    <row r="64" spans="1:17" s="497" customFormat="1" ht="12.9" customHeight="1">
      <c r="A64" s="496" t="s">
        <v>82</v>
      </c>
    </row>
    <row r="65" spans="1:12" s="501" customFormat="1" ht="12.9" customHeight="1">
      <c r="A65" s="498"/>
      <c r="B65" s="499"/>
      <c r="C65" s="499"/>
      <c r="D65" s="499"/>
      <c r="E65" s="499"/>
      <c r="F65" s="499"/>
      <c r="G65" s="499"/>
      <c r="H65" s="499"/>
      <c r="I65" s="499"/>
      <c r="J65" s="499"/>
      <c r="K65" s="500"/>
      <c r="L65" s="500"/>
    </row>
    <row r="66" spans="1:12" s="501" customFormat="1" ht="12.9" customHeight="1">
      <c r="B66" s="502"/>
    </row>
    <row r="67" spans="1:12" s="501" customFormat="1" ht="12.9" customHeight="1">
      <c r="B67" s="502"/>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 footer="0.31496062992125984"/>
  <pageSetup scale="54" orientation="landscape" r:id="rId1"/>
  <headerFooter scaleWithDoc="0">
    <oddHeader>&amp;L&amp;G&amp;R&amp;G</oddHeader>
    <oddFooter>&amp;R&amp;"Tahoma,Negrita"45</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1CA74-13AC-43B2-83F2-3D9C2BAFBF9D}">
  <sheetPr>
    <pageSetUpPr fitToPage="1"/>
  </sheetPr>
  <dimension ref="A1:IO60"/>
  <sheetViews>
    <sheetView view="pageBreakPreview" topLeftCell="A2" zoomScale="70" zoomScaleNormal="55" zoomScaleSheetLayoutView="70" workbookViewId="0">
      <selection activeCell="P8" sqref="P8:P25"/>
    </sheetView>
  </sheetViews>
  <sheetFormatPr baseColWidth="10" defaultColWidth="11.44140625" defaultRowHeight="13.2"/>
  <cols>
    <col min="1" max="1" width="45.33203125" style="452" customWidth="1"/>
    <col min="2" max="5" width="16.109375" style="452" customWidth="1"/>
    <col min="6" max="6" width="17.6640625" style="453" customWidth="1"/>
    <col min="7" max="7" width="14.6640625" style="453" customWidth="1"/>
    <col min="8" max="8" width="1.33203125" style="453" customWidth="1"/>
    <col min="9" max="11" width="16.109375" style="452" customWidth="1"/>
    <col min="12" max="12" width="16.109375" style="454" customWidth="1"/>
    <col min="13" max="13" width="17.6640625" style="454" customWidth="1"/>
    <col min="14" max="14" width="14.6640625" style="453" customWidth="1"/>
    <col min="15" max="15" width="1.33203125" style="452" customWidth="1"/>
    <col min="16" max="16" width="25.6640625" style="452" customWidth="1"/>
    <col min="17" max="17" width="12.88671875" style="412" hidden="1" customWidth="1"/>
    <col min="18" max="18" width="11.44140625" style="412"/>
    <col min="19" max="19" width="21.109375" style="412" customWidth="1"/>
    <col min="20" max="20" width="24.88671875" style="412" customWidth="1"/>
    <col min="21" max="21" width="15.88671875" style="412" customWidth="1"/>
    <col min="22" max="16384" width="11.44140625" style="412"/>
  </cols>
  <sheetData>
    <row r="1" spans="1:244" ht="28.5" customHeight="1">
      <c r="A1" s="671" t="s">
        <v>697</v>
      </c>
      <c r="B1" s="671"/>
      <c r="C1" s="671"/>
      <c r="D1" s="671"/>
      <c r="E1" s="671"/>
      <c r="F1" s="671"/>
      <c r="G1" s="671"/>
      <c r="H1" s="671"/>
      <c r="I1" s="671"/>
      <c r="J1" s="671"/>
      <c r="K1" s="671"/>
      <c r="L1" s="671"/>
      <c r="M1" s="671"/>
      <c r="N1" s="671"/>
      <c r="O1" s="671"/>
      <c r="P1" s="671"/>
    </row>
    <row r="2" spans="1:244" ht="42" customHeight="1">
      <c r="A2" s="672" t="s">
        <v>75</v>
      </c>
      <c r="B2" s="672"/>
      <c r="C2" s="672"/>
      <c r="D2" s="672"/>
      <c r="E2" s="672"/>
      <c r="F2" s="672"/>
      <c r="G2" s="672"/>
      <c r="H2" s="672"/>
      <c r="I2" s="672"/>
      <c r="J2" s="672"/>
      <c r="K2" s="672"/>
      <c r="L2" s="672"/>
      <c r="M2" s="672"/>
      <c r="N2" s="672"/>
      <c r="O2" s="672"/>
      <c r="P2" s="672"/>
    </row>
    <row r="3" spans="1:244" ht="15.6">
      <c r="A3" s="413"/>
      <c r="B3" s="413"/>
      <c r="C3" s="413"/>
      <c r="D3" s="413"/>
      <c r="E3" s="413"/>
      <c r="F3" s="413"/>
      <c r="G3" s="413"/>
      <c r="H3" s="413"/>
      <c r="I3" s="413"/>
      <c r="J3" s="413"/>
      <c r="K3" s="413"/>
      <c r="L3" s="414"/>
      <c r="M3" s="414"/>
      <c r="N3" s="413"/>
      <c r="O3" s="413"/>
      <c r="P3" s="413"/>
      <c r="Q3" s="415"/>
      <c r="R3" s="415"/>
      <c r="S3" s="415"/>
      <c r="T3" s="415"/>
      <c r="U3" s="415"/>
      <c r="V3" s="415"/>
    </row>
    <row r="4" spans="1:244" s="419" customFormat="1" ht="21.75" customHeight="1">
      <c r="A4" s="670" t="s">
        <v>62</v>
      </c>
      <c r="B4" s="670" t="s">
        <v>87</v>
      </c>
      <c r="C4" s="670"/>
      <c r="D4" s="670"/>
      <c r="E4" s="670"/>
      <c r="F4" s="670"/>
      <c r="G4" s="670"/>
      <c r="H4" s="416"/>
      <c r="I4" s="670" t="s">
        <v>88</v>
      </c>
      <c r="J4" s="670"/>
      <c r="K4" s="670"/>
      <c r="L4" s="670"/>
      <c r="M4" s="670"/>
      <c r="N4" s="670"/>
      <c r="O4" s="417"/>
      <c r="P4" s="670" t="s">
        <v>69</v>
      </c>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18"/>
      <c r="BQ4" s="418"/>
      <c r="BR4" s="418"/>
      <c r="BS4" s="418"/>
      <c r="BT4" s="418"/>
      <c r="BU4" s="418"/>
      <c r="BV4" s="418"/>
      <c r="BW4" s="418"/>
      <c r="BX4" s="418"/>
      <c r="BY4" s="418"/>
      <c r="BZ4" s="418"/>
      <c r="CA4" s="418"/>
      <c r="CB4" s="418"/>
      <c r="CC4" s="418"/>
      <c r="CD4" s="418"/>
      <c r="CE4" s="418"/>
      <c r="CF4" s="418"/>
      <c r="CG4" s="418"/>
      <c r="CH4" s="418"/>
      <c r="CI4" s="418"/>
      <c r="CJ4" s="418"/>
      <c r="CK4" s="418"/>
      <c r="CL4" s="418"/>
      <c r="CM4" s="418"/>
      <c r="CN4" s="418"/>
      <c r="CO4" s="418"/>
      <c r="CP4" s="418"/>
      <c r="CQ4" s="418"/>
      <c r="CR4" s="418"/>
      <c r="CS4" s="418"/>
      <c r="CT4" s="418"/>
      <c r="CU4" s="418"/>
      <c r="CV4" s="418"/>
      <c r="CW4" s="418"/>
      <c r="CX4" s="418"/>
      <c r="CY4" s="418"/>
      <c r="CZ4" s="418"/>
      <c r="DA4" s="418"/>
      <c r="DB4" s="418"/>
      <c r="DC4" s="418"/>
      <c r="DD4" s="418"/>
      <c r="DE4" s="418"/>
      <c r="DF4" s="418"/>
      <c r="DG4" s="418"/>
      <c r="DH4" s="418"/>
      <c r="DI4" s="418"/>
      <c r="DJ4" s="418"/>
      <c r="DK4" s="418"/>
      <c r="DL4" s="418"/>
      <c r="DM4" s="418"/>
      <c r="DN4" s="418"/>
      <c r="DO4" s="418"/>
      <c r="DP4" s="418"/>
      <c r="DQ4" s="418"/>
      <c r="DR4" s="418"/>
      <c r="DS4" s="418"/>
      <c r="DT4" s="418"/>
      <c r="DU4" s="418"/>
      <c r="DV4" s="418"/>
      <c r="DW4" s="418"/>
      <c r="DX4" s="418"/>
      <c r="DY4" s="418"/>
      <c r="DZ4" s="418"/>
      <c r="EA4" s="418"/>
      <c r="EB4" s="418"/>
      <c r="EC4" s="418"/>
      <c r="ED4" s="418"/>
      <c r="EE4" s="418"/>
      <c r="EF4" s="418"/>
      <c r="EG4" s="418"/>
      <c r="EH4" s="418"/>
      <c r="EI4" s="418"/>
      <c r="EJ4" s="418"/>
      <c r="EK4" s="418"/>
      <c r="EL4" s="418"/>
      <c r="EM4" s="418"/>
      <c r="EN4" s="418"/>
      <c r="EO4" s="418"/>
      <c r="EP4" s="418"/>
      <c r="EQ4" s="418"/>
      <c r="ER4" s="418"/>
      <c r="ES4" s="418"/>
      <c r="ET4" s="418"/>
      <c r="EU4" s="418"/>
      <c r="EV4" s="418"/>
      <c r="EW4" s="418"/>
      <c r="EX4" s="418"/>
      <c r="EY4" s="418"/>
      <c r="EZ4" s="418"/>
      <c r="FA4" s="418"/>
      <c r="FB4" s="418"/>
      <c r="FC4" s="418"/>
      <c r="FD4" s="418"/>
      <c r="FE4" s="418"/>
      <c r="FF4" s="418"/>
      <c r="FG4" s="418"/>
      <c r="FH4" s="418"/>
      <c r="FI4" s="418"/>
      <c r="FJ4" s="418"/>
      <c r="FK4" s="418"/>
      <c r="FL4" s="418"/>
      <c r="FM4" s="418"/>
      <c r="FN4" s="418"/>
      <c r="FO4" s="418"/>
      <c r="FP4" s="418"/>
      <c r="FQ4" s="418"/>
      <c r="FR4" s="418"/>
      <c r="FS4" s="418"/>
      <c r="FT4" s="418"/>
      <c r="FU4" s="418"/>
      <c r="FV4" s="418"/>
      <c r="FW4" s="418"/>
      <c r="FX4" s="418"/>
      <c r="FY4" s="418"/>
      <c r="FZ4" s="418"/>
      <c r="GA4" s="418"/>
      <c r="GB4" s="418"/>
      <c r="GC4" s="418"/>
      <c r="GD4" s="418"/>
      <c r="GE4" s="418"/>
      <c r="GF4" s="418"/>
      <c r="GG4" s="418"/>
      <c r="GH4" s="418"/>
      <c r="GI4" s="418"/>
      <c r="GJ4" s="418"/>
      <c r="GK4" s="418"/>
      <c r="GL4" s="418"/>
      <c r="GM4" s="418"/>
      <c r="GN4" s="418"/>
      <c r="GO4" s="418"/>
      <c r="GP4" s="418"/>
      <c r="GQ4" s="418"/>
      <c r="GR4" s="418"/>
      <c r="GS4" s="418"/>
      <c r="GT4" s="418"/>
      <c r="GU4" s="418"/>
      <c r="GV4" s="418"/>
      <c r="GW4" s="418"/>
      <c r="GX4" s="418"/>
      <c r="GY4" s="418"/>
      <c r="GZ4" s="418"/>
      <c r="HA4" s="418"/>
      <c r="HB4" s="418"/>
      <c r="HC4" s="418"/>
      <c r="HD4" s="418"/>
      <c r="HE4" s="418"/>
      <c r="HF4" s="418"/>
      <c r="HG4" s="418"/>
      <c r="HH4" s="418"/>
      <c r="HI4" s="418"/>
      <c r="HJ4" s="418"/>
      <c r="HK4" s="418"/>
      <c r="HL4" s="418"/>
      <c r="HM4" s="418"/>
      <c r="HN4" s="418"/>
      <c r="HO4" s="418"/>
      <c r="HP4" s="418"/>
      <c r="HQ4" s="418"/>
      <c r="HR4" s="418"/>
      <c r="HS4" s="418"/>
      <c r="HT4" s="418"/>
      <c r="HU4" s="418"/>
      <c r="HV4" s="418"/>
      <c r="HW4" s="418"/>
      <c r="HX4" s="418"/>
      <c r="HY4" s="418"/>
      <c r="HZ4" s="418"/>
      <c r="IA4" s="418"/>
      <c r="IB4" s="418"/>
      <c r="IC4" s="418"/>
      <c r="ID4" s="418"/>
      <c r="IE4" s="418"/>
      <c r="IF4" s="418"/>
      <c r="IG4" s="418"/>
      <c r="IH4" s="418"/>
      <c r="II4" s="418"/>
      <c r="IJ4" s="418"/>
    </row>
    <row r="5" spans="1:244" s="419" customFormat="1" ht="30.75" customHeight="1">
      <c r="A5" s="670"/>
      <c r="B5" s="669" t="s">
        <v>143</v>
      </c>
      <c r="C5" s="669"/>
      <c r="D5" s="669" t="s">
        <v>144</v>
      </c>
      <c r="E5" s="669"/>
      <c r="F5" s="670" t="s">
        <v>93</v>
      </c>
      <c r="G5" s="670" t="s">
        <v>53</v>
      </c>
      <c r="H5" s="420"/>
      <c r="I5" s="668" t="s">
        <v>143</v>
      </c>
      <c r="J5" s="668"/>
      <c r="K5" s="669" t="s">
        <v>144</v>
      </c>
      <c r="L5" s="669"/>
      <c r="M5" s="670" t="s">
        <v>93</v>
      </c>
      <c r="N5" s="670" t="s">
        <v>53</v>
      </c>
      <c r="O5" s="417"/>
      <c r="P5" s="670"/>
      <c r="Q5" s="421"/>
      <c r="R5" s="421"/>
      <c r="S5" s="421"/>
      <c r="T5" s="421"/>
      <c r="U5" s="421"/>
      <c r="V5" s="421"/>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8"/>
      <c r="BB5" s="418"/>
      <c r="BC5" s="418"/>
      <c r="BD5" s="418"/>
      <c r="BE5" s="418"/>
      <c r="BF5" s="418"/>
      <c r="BG5" s="418"/>
      <c r="BH5" s="418"/>
      <c r="BI5" s="418"/>
      <c r="BJ5" s="418"/>
      <c r="BK5" s="418"/>
      <c r="BL5" s="418"/>
      <c r="BM5" s="418"/>
      <c r="BN5" s="418"/>
      <c r="BO5" s="418"/>
      <c r="BP5" s="418"/>
      <c r="BQ5" s="418"/>
      <c r="BR5" s="418"/>
      <c r="BS5" s="418"/>
      <c r="BT5" s="418"/>
      <c r="BU5" s="418"/>
      <c r="BV5" s="418"/>
      <c r="BW5" s="418"/>
      <c r="BX5" s="418"/>
      <c r="BY5" s="418"/>
      <c r="BZ5" s="418"/>
      <c r="CA5" s="418"/>
      <c r="CB5" s="418"/>
      <c r="CC5" s="418"/>
      <c r="CD5" s="418"/>
      <c r="CE5" s="418"/>
      <c r="CF5" s="418"/>
      <c r="CG5" s="418"/>
      <c r="CH5" s="418"/>
      <c r="CI5" s="418"/>
      <c r="CJ5" s="418"/>
      <c r="CK5" s="418"/>
      <c r="CL5" s="418"/>
      <c r="CM5" s="418"/>
      <c r="CN5" s="418"/>
      <c r="CO5" s="418"/>
      <c r="CP5" s="418"/>
      <c r="CQ5" s="418"/>
      <c r="CR5" s="418"/>
      <c r="CS5" s="418"/>
      <c r="CT5" s="418"/>
      <c r="CU5" s="418"/>
      <c r="CV5" s="418"/>
      <c r="CW5" s="418"/>
      <c r="CX5" s="418"/>
      <c r="CY5" s="418"/>
      <c r="CZ5" s="418"/>
      <c r="DA5" s="418"/>
      <c r="DB5" s="418"/>
      <c r="DC5" s="418"/>
      <c r="DD5" s="418"/>
      <c r="DE5" s="418"/>
      <c r="DF5" s="418"/>
      <c r="DG5" s="418"/>
      <c r="DH5" s="418"/>
      <c r="DI5" s="418"/>
      <c r="DJ5" s="418"/>
      <c r="DK5" s="418"/>
      <c r="DL5" s="418"/>
      <c r="DM5" s="418"/>
      <c r="DN5" s="418"/>
      <c r="DO5" s="418"/>
      <c r="DP5" s="418"/>
      <c r="DQ5" s="418"/>
      <c r="DR5" s="418"/>
      <c r="DS5" s="418"/>
      <c r="DT5" s="418"/>
      <c r="DU5" s="418"/>
      <c r="DV5" s="418"/>
      <c r="DW5" s="418"/>
      <c r="DX5" s="418"/>
      <c r="DY5" s="418"/>
      <c r="DZ5" s="418"/>
      <c r="EA5" s="418"/>
      <c r="EB5" s="418"/>
      <c r="EC5" s="418"/>
      <c r="ED5" s="418"/>
      <c r="EE5" s="418"/>
      <c r="EF5" s="418"/>
      <c r="EG5" s="418"/>
      <c r="EH5" s="418"/>
      <c r="EI5" s="418"/>
      <c r="EJ5" s="418"/>
      <c r="EK5" s="418"/>
      <c r="EL5" s="418"/>
      <c r="EM5" s="418"/>
      <c r="EN5" s="418"/>
      <c r="EO5" s="418"/>
      <c r="EP5" s="418"/>
      <c r="EQ5" s="418"/>
      <c r="ER5" s="418"/>
      <c r="ES5" s="418"/>
      <c r="ET5" s="418"/>
      <c r="EU5" s="418"/>
      <c r="EV5" s="418"/>
      <c r="EW5" s="418"/>
      <c r="EX5" s="418"/>
      <c r="EY5" s="418"/>
      <c r="EZ5" s="418"/>
      <c r="FA5" s="418"/>
      <c r="FB5" s="418"/>
      <c r="FC5" s="418"/>
      <c r="FD5" s="418"/>
      <c r="FE5" s="418"/>
      <c r="FF5" s="418"/>
      <c r="FG5" s="418"/>
      <c r="FH5" s="418"/>
      <c r="FI5" s="418"/>
      <c r="FJ5" s="418"/>
      <c r="FK5" s="418"/>
      <c r="FL5" s="418"/>
      <c r="FM5" s="418"/>
      <c r="FN5" s="418"/>
      <c r="FO5" s="418"/>
      <c r="FP5" s="418"/>
      <c r="FQ5" s="418"/>
      <c r="FR5" s="418"/>
      <c r="FS5" s="418"/>
      <c r="FT5" s="418"/>
      <c r="FU5" s="418"/>
      <c r="FV5" s="418"/>
      <c r="FW5" s="418"/>
      <c r="FX5" s="418"/>
      <c r="FY5" s="418"/>
      <c r="FZ5" s="418"/>
      <c r="GA5" s="418"/>
      <c r="GB5" s="418"/>
      <c r="GC5" s="418"/>
      <c r="GD5" s="418"/>
      <c r="GE5" s="418"/>
      <c r="GF5" s="418"/>
      <c r="GG5" s="418"/>
      <c r="GH5" s="418"/>
      <c r="GI5" s="418"/>
      <c r="GJ5" s="418"/>
      <c r="GK5" s="418"/>
      <c r="GL5" s="418"/>
      <c r="GM5" s="418"/>
      <c r="GN5" s="418"/>
      <c r="GO5" s="418"/>
      <c r="GP5" s="418"/>
      <c r="GQ5" s="418"/>
      <c r="GR5" s="418"/>
      <c r="GS5" s="418"/>
      <c r="GT5" s="418"/>
      <c r="GU5" s="418"/>
      <c r="GV5" s="418"/>
      <c r="GW5" s="418"/>
      <c r="GX5" s="418"/>
      <c r="GY5" s="418"/>
      <c r="GZ5" s="418"/>
      <c r="HA5" s="418"/>
      <c r="HB5" s="418"/>
      <c r="HC5" s="418"/>
      <c r="HD5" s="418"/>
      <c r="HE5" s="418"/>
      <c r="HF5" s="418"/>
      <c r="HG5" s="418"/>
      <c r="HH5" s="418"/>
      <c r="HI5" s="418"/>
      <c r="HJ5" s="418"/>
      <c r="HK5" s="418"/>
      <c r="HL5" s="418"/>
      <c r="HM5" s="418"/>
      <c r="HN5" s="418"/>
      <c r="HO5" s="418"/>
      <c r="HP5" s="418"/>
      <c r="HQ5" s="418"/>
      <c r="HR5" s="418"/>
      <c r="HS5" s="418"/>
      <c r="HT5" s="418"/>
      <c r="HU5" s="418"/>
      <c r="HV5" s="418"/>
      <c r="HW5" s="418"/>
      <c r="HX5" s="418"/>
      <c r="HY5" s="418"/>
      <c r="HZ5" s="418"/>
      <c r="IA5" s="418"/>
      <c r="IB5" s="418"/>
      <c r="IC5" s="418"/>
      <c r="ID5" s="418"/>
      <c r="IE5" s="418"/>
      <c r="IF5" s="418"/>
      <c r="IG5" s="418"/>
      <c r="IH5" s="418"/>
      <c r="II5" s="418"/>
      <c r="IJ5" s="418"/>
    </row>
    <row r="6" spans="1:244" s="419" customFormat="1" ht="21.75" customHeight="1">
      <c r="A6" s="670"/>
      <c r="B6" s="505" t="s">
        <v>91</v>
      </c>
      <c r="C6" s="504" t="s">
        <v>92</v>
      </c>
      <c r="D6" s="504" t="s">
        <v>91</v>
      </c>
      <c r="E6" s="504" t="s">
        <v>92</v>
      </c>
      <c r="F6" s="670"/>
      <c r="G6" s="670"/>
      <c r="H6" s="420"/>
      <c r="I6" s="504" t="s">
        <v>91</v>
      </c>
      <c r="J6" s="504" t="s">
        <v>92</v>
      </c>
      <c r="K6" s="504" t="s">
        <v>91</v>
      </c>
      <c r="L6" s="504" t="s">
        <v>92</v>
      </c>
      <c r="M6" s="670"/>
      <c r="N6" s="670"/>
      <c r="O6" s="422"/>
      <c r="P6" s="670"/>
      <c r="Q6" s="421"/>
      <c r="R6" s="421"/>
      <c r="S6" s="421"/>
      <c r="T6" s="421"/>
      <c r="U6" s="421"/>
      <c r="V6" s="421"/>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c r="CM6" s="418"/>
      <c r="CN6" s="418"/>
      <c r="CO6" s="418"/>
      <c r="CP6" s="418"/>
      <c r="CQ6" s="418"/>
      <c r="CR6" s="418"/>
      <c r="CS6" s="418"/>
      <c r="CT6" s="418"/>
      <c r="CU6" s="418"/>
      <c r="CV6" s="418"/>
      <c r="CW6" s="418"/>
      <c r="CX6" s="418"/>
      <c r="CY6" s="418"/>
      <c r="CZ6" s="418"/>
      <c r="DA6" s="418"/>
      <c r="DB6" s="418"/>
      <c r="DC6" s="418"/>
      <c r="DD6" s="418"/>
      <c r="DE6" s="418"/>
      <c r="DF6" s="418"/>
      <c r="DG6" s="418"/>
      <c r="DH6" s="418"/>
      <c r="DI6" s="418"/>
      <c r="DJ6" s="418"/>
      <c r="DK6" s="418"/>
      <c r="DL6" s="418"/>
      <c r="DM6" s="418"/>
      <c r="DN6" s="418"/>
      <c r="DO6" s="418"/>
      <c r="DP6" s="418"/>
      <c r="DQ6" s="418"/>
      <c r="DR6" s="418"/>
      <c r="DS6" s="418"/>
      <c r="DT6" s="418"/>
      <c r="DU6" s="418"/>
      <c r="DV6" s="418"/>
      <c r="DW6" s="418"/>
      <c r="DX6" s="418"/>
      <c r="DY6" s="418"/>
      <c r="DZ6" s="418"/>
      <c r="EA6" s="418"/>
      <c r="EB6" s="418"/>
      <c r="EC6" s="418"/>
      <c r="ED6" s="418"/>
      <c r="EE6" s="418"/>
      <c r="EF6" s="418"/>
      <c r="EG6" s="418"/>
      <c r="EH6" s="418"/>
      <c r="EI6" s="418"/>
      <c r="EJ6" s="418"/>
      <c r="EK6" s="418"/>
      <c r="EL6" s="418"/>
      <c r="EM6" s="418"/>
      <c r="EN6" s="418"/>
      <c r="EO6" s="418"/>
      <c r="EP6" s="418"/>
      <c r="EQ6" s="418"/>
      <c r="ER6" s="418"/>
      <c r="ES6" s="418"/>
      <c r="ET6" s="418"/>
      <c r="EU6" s="418"/>
      <c r="EV6" s="418"/>
      <c r="EW6" s="418"/>
      <c r="EX6" s="418"/>
      <c r="EY6" s="418"/>
      <c r="EZ6" s="418"/>
      <c r="FA6" s="418"/>
      <c r="FB6" s="418"/>
      <c r="FC6" s="418"/>
      <c r="FD6" s="418"/>
      <c r="FE6" s="418"/>
      <c r="FF6" s="418"/>
      <c r="FG6" s="418"/>
      <c r="FH6" s="418"/>
      <c r="FI6" s="418"/>
      <c r="FJ6" s="418"/>
      <c r="FK6" s="418"/>
      <c r="FL6" s="418"/>
      <c r="FM6" s="418"/>
      <c r="FN6" s="418"/>
      <c r="FO6" s="418"/>
      <c r="FP6" s="418"/>
      <c r="FQ6" s="418"/>
      <c r="FR6" s="418"/>
      <c r="FS6" s="418"/>
      <c r="FT6" s="418"/>
      <c r="FU6" s="418"/>
      <c r="FV6" s="418"/>
      <c r="FW6" s="418"/>
      <c r="FX6" s="418"/>
      <c r="FY6" s="418"/>
      <c r="FZ6" s="418"/>
      <c r="GA6" s="418"/>
      <c r="GB6" s="418"/>
      <c r="GC6" s="418"/>
      <c r="GD6" s="418"/>
      <c r="GE6" s="418"/>
      <c r="GF6" s="418"/>
      <c r="GG6" s="418"/>
      <c r="GH6" s="418"/>
      <c r="GI6" s="418"/>
      <c r="GJ6" s="418"/>
      <c r="GK6" s="418"/>
      <c r="GL6" s="418"/>
      <c r="GM6" s="418"/>
      <c r="GN6" s="418"/>
      <c r="GO6" s="418"/>
      <c r="GP6" s="418"/>
      <c r="GQ6" s="418"/>
      <c r="GR6" s="418"/>
      <c r="GS6" s="418"/>
      <c r="GT6" s="418"/>
      <c r="GU6" s="418"/>
      <c r="GV6" s="418"/>
      <c r="GW6" s="418"/>
      <c r="GX6" s="418"/>
      <c r="GY6" s="418"/>
      <c r="GZ6" s="418"/>
      <c r="HA6" s="418"/>
      <c r="HB6" s="418"/>
      <c r="HC6" s="418"/>
      <c r="HD6" s="418"/>
      <c r="HE6" s="418"/>
      <c r="HF6" s="418"/>
      <c r="HG6" s="418"/>
      <c r="HH6" s="418"/>
      <c r="HI6" s="418"/>
      <c r="HJ6" s="418"/>
      <c r="HK6" s="418"/>
      <c r="HL6" s="418"/>
      <c r="HM6" s="418"/>
      <c r="HN6" s="418"/>
      <c r="HO6" s="418"/>
      <c r="HP6" s="418"/>
      <c r="HQ6" s="418"/>
      <c r="HR6" s="418"/>
      <c r="HS6" s="418"/>
      <c r="HT6" s="418"/>
      <c r="HU6" s="418"/>
      <c r="HV6" s="418"/>
      <c r="HW6" s="418"/>
      <c r="HX6" s="418"/>
      <c r="HY6" s="418"/>
      <c r="HZ6" s="418"/>
      <c r="IA6" s="418"/>
      <c r="IB6" s="418"/>
      <c r="IC6" s="418"/>
      <c r="ID6" s="418"/>
      <c r="IE6" s="418"/>
      <c r="IF6" s="418"/>
      <c r="IG6" s="418"/>
      <c r="IH6" s="418"/>
      <c r="II6" s="418"/>
      <c r="IJ6" s="418"/>
    </row>
    <row r="7" spans="1:244" s="419" customFormat="1" ht="8.25" customHeight="1">
      <c r="A7" s="423"/>
      <c r="B7" s="423"/>
      <c r="C7" s="424"/>
      <c r="D7" s="424"/>
      <c r="E7" s="424"/>
      <c r="F7" s="424"/>
      <c r="G7" s="424"/>
      <c r="H7" s="420"/>
      <c r="I7" s="424"/>
      <c r="J7" s="424"/>
      <c r="K7" s="424"/>
      <c r="L7" s="424"/>
      <c r="M7" s="424"/>
      <c r="N7" s="424"/>
      <c r="O7" s="424"/>
      <c r="P7" s="424"/>
      <c r="Q7" s="425"/>
      <c r="R7" s="425"/>
      <c r="S7" s="425"/>
      <c r="T7" s="425"/>
      <c r="U7" s="425"/>
      <c r="V7" s="425"/>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row>
    <row r="8" spans="1:244" s="431" customFormat="1" ht="32.1" customHeight="1">
      <c r="A8" s="427" t="s">
        <v>678</v>
      </c>
      <c r="B8" s="556">
        <v>3641</v>
      </c>
      <c r="C8" s="556">
        <v>333</v>
      </c>
      <c r="D8" s="556">
        <v>5847</v>
      </c>
      <c r="E8" s="556">
        <v>380</v>
      </c>
      <c r="F8" s="428">
        <v>10201</v>
      </c>
      <c r="G8" s="574">
        <f>F8/P8*100</f>
        <v>93.330283623055806</v>
      </c>
      <c r="H8" s="429"/>
      <c r="I8" s="556">
        <v>347</v>
      </c>
      <c r="J8" s="556">
        <v>24</v>
      </c>
      <c r="K8" s="556">
        <v>342</v>
      </c>
      <c r="L8" s="556">
        <v>16</v>
      </c>
      <c r="M8" s="428">
        <v>729</v>
      </c>
      <c r="N8" s="574">
        <v>6.6697163769441907</v>
      </c>
      <c r="O8" s="430"/>
      <c r="P8" s="428">
        <v>10930</v>
      </c>
    </row>
    <row r="9" spans="1:244" s="431" customFormat="1" ht="32.1" customHeight="1">
      <c r="A9" s="427" t="s">
        <v>679</v>
      </c>
      <c r="B9" s="556">
        <v>3447</v>
      </c>
      <c r="C9" s="556">
        <v>231</v>
      </c>
      <c r="D9" s="556">
        <v>4959</v>
      </c>
      <c r="E9" s="556">
        <v>202</v>
      </c>
      <c r="F9" s="428">
        <v>8839</v>
      </c>
      <c r="G9" s="574">
        <v>91.776554874883189</v>
      </c>
      <c r="H9" s="429"/>
      <c r="I9" s="556">
        <v>361</v>
      </c>
      <c r="J9" s="556">
        <v>34</v>
      </c>
      <c r="K9" s="556">
        <v>378</v>
      </c>
      <c r="L9" s="556">
        <v>19</v>
      </c>
      <c r="M9" s="428">
        <v>792</v>
      </c>
      <c r="N9" s="574">
        <v>8.223445125116811</v>
      </c>
      <c r="O9" s="430"/>
      <c r="P9" s="428">
        <v>9631</v>
      </c>
    </row>
    <row r="10" spans="1:244" s="431" customFormat="1" ht="32.1" customHeight="1">
      <c r="A10" s="427" t="s">
        <v>680</v>
      </c>
      <c r="B10" s="556">
        <v>156</v>
      </c>
      <c r="C10" s="556">
        <v>2</v>
      </c>
      <c r="D10" s="556">
        <v>227</v>
      </c>
      <c r="E10" s="556">
        <v>5</v>
      </c>
      <c r="F10" s="428">
        <v>390</v>
      </c>
      <c r="G10" s="574">
        <v>85.714285714285708</v>
      </c>
      <c r="H10" s="429"/>
      <c r="I10" s="556">
        <v>34</v>
      </c>
      <c r="J10" s="556">
        <v>0</v>
      </c>
      <c r="K10" s="556">
        <v>31</v>
      </c>
      <c r="L10" s="556">
        <v>0</v>
      </c>
      <c r="M10" s="428">
        <v>65</v>
      </c>
      <c r="N10" s="574">
        <v>14.285714285714286</v>
      </c>
      <c r="O10" s="430"/>
      <c r="P10" s="428">
        <v>455</v>
      </c>
    </row>
    <row r="11" spans="1:244" s="431" customFormat="1" ht="32.1" customHeight="1">
      <c r="A11" s="427" t="s">
        <v>681</v>
      </c>
      <c r="B11" s="556">
        <v>249</v>
      </c>
      <c r="C11" s="556">
        <v>1</v>
      </c>
      <c r="D11" s="556">
        <v>259</v>
      </c>
      <c r="E11" s="556">
        <v>2</v>
      </c>
      <c r="F11" s="428">
        <v>511</v>
      </c>
      <c r="G11" s="574">
        <v>89.8066783831283</v>
      </c>
      <c r="H11" s="429"/>
      <c r="I11" s="556">
        <v>29</v>
      </c>
      <c r="J11" s="556">
        <v>0</v>
      </c>
      <c r="K11" s="556">
        <v>28</v>
      </c>
      <c r="L11" s="556">
        <v>1</v>
      </c>
      <c r="M11" s="428">
        <v>58</v>
      </c>
      <c r="N11" s="574">
        <v>10.193321616871705</v>
      </c>
      <c r="O11" s="430"/>
      <c r="P11" s="428">
        <v>569</v>
      </c>
    </row>
    <row r="12" spans="1:244" s="431" customFormat="1" ht="32.1" customHeight="1">
      <c r="A12" s="427" t="s">
        <v>682</v>
      </c>
      <c r="B12" s="556">
        <v>7775</v>
      </c>
      <c r="C12" s="556">
        <v>450</v>
      </c>
      <c r="D12" s="556">
        <v>13244</v>
      </c>
      <c r="E12" s="556">
        <v>494</v>
      </c>
      <c r="F12" s="428">
        <v>21963</v>
      </c>
      <c r="G12" s="574">
        <v>89.597356504711783</v>
      </c>
      <c r="H12" s="429"/>
      <c r="I12" s="556">
        <v>1152</v>
      </c>
      <c r="J12" s="556">
        <v>74</v>
      </c>
      <c r="K12" s="556">
        <v>1282</v>
      </c>
      <c r="L12" s="556">
        <v>42</v>
      </c>
      <c r="M12" s="428">
        <v>2550</v>
      </c>
      <c r="N12" s="574">
        <v>10.402643495288215</v>
      </c>
      <c r="O12" s="430"/>
      <c r="P12" s="428">
        <v>24513</v>
      </c>
    </row>
    <row r="13" spans="1:244" s="431" customFormat="1" ht="32.1" customHeight="1">
      <c r="A13" s="427" t="s">
        <v>683</v>
      </c>
      <c r="B13" s="556">
        <v>11403</v>
      </c>
      <c r="C13" s="556">
        <v>725</v>
      </c>
      <c r="D13" s="556">
        <v>17750</v>
      </c>
      <c r="E13" s="556">
        <v>808</v>
      </c>
      <c r="F13" s="428">
        <v>30686</v>
      </c>
      <c r="G13" s="574">
        <v>88.25170400621208</v>
      </c>
      <c r="H13" s="429"/>
      <c r="I13" s="556">
        <v>1692</v>
      </c>
      <c r="J13" s="556">
        <v>107</v>
      </c>
      <c r="K13" s="556">
        <v>2181</v>
      </c>
      <c r="L13" s="556">
        <v>105</v>
      </c>
      <c r="M13" s="428">
        <v>4085</v>
      </c>
      <c r="N13" s="574">
        <v>11.748295993787927</v>
      </c>
      <c r="O13" s="430"/>
      <c r="P13" s="428">
        <v>34771</v>
      </c>
    </row>
    <row r="14" spans="1:244" s="431" customFormat="1" ht="32.1" customHeight="1">
      <c r="A14" s="427" t="s">
        <v>684</v>
      </c>
      <c r="B14" s="556">
        <v>8383</v>
      </c>
      <c r="C14" s="556">
        <v>483</v>
      </c>
      <c r="D14" s="556">
        <v>15006</v>
      </c>
      <c r="E14" s="556">
        <v>679</v>
      </c>
      <c r="F14" s="428">
        <v>24551</v>
      </c>
      <c r="G14" s="574">
        <v>88.110106230261266</v>
      </c>
      <c r="H14" s="429"/>
      <c r="I14" s="556">
        <v>1422</v>
      </c>
      <c r="J14" s="556">
        <v>135</v>
      </c>
      <c r="K14" s="556">
        <v>1657</v>
      </c>
      <c r="L14" s="556">
        <v>99</v>
      </c>
      <c r="M14" s="428">
        <v>3313</v>
      </c>
      <c r="N14" s="574">
        <v>11.88989376973873</v>
      </c>
      <c r="O14" s="430"/>
      <c r="P14" s="428">
        <v>27864</v>
      </c>
    </row>
    <row r="15" spans="1:244" s="431" customFormat="1" ht="32.1" customHeight="1">
      <c r="A15" s="427" t="s">
        <v>685</v>
      </c>
      <c r="B15" s="556">
        <v>20061</v>
      </c>
      <c r="C15" s="556">
        <v>1371</v>
      </c>
      <c r="D15" s="556">
        <v>32229</v>
      </c>
      <c r="E15" s="556">
        <v>1524</v>
      </c>
      <c r="F15" s="428">
        <v>55185</v>
      </c>
      <c r="G15" s="574">
        <v>85.4600922972094</v>
      </c>
      <c r="H15" s="429"/>
      <c r="I15" s="556">
        <v>3661</v>
      </c>
      <c r="J15" s="556">
        <v>390</v>
      </c>
      <c r="K15" s="556">
        <v>5056</v>
      </c>
      <c r="L15" s="556">
        <v>282</v>
      </c>
      <c r="M15" s="428">
        <v>9389</v>
      </c>
      <c r="N15" s="574">
        <v>14.539907702790597</v>
      </c>
      <c r="O15" s="430"/>
      <c r="P15" s="428">
        <v>64574</v>
      </c>
    </row>
    <row r="16" spans="1:244" s="431" customFormat="1" ht="32.1" customHeight="1">
      <c r="A16" s="427" t="s">
        <v>686</v>
      </c>
      <c r="B16" s="556">
        <v>5576</v>
      </c>
      <c r="C16" s="556">
        <v>463</v>
      </c>
      <c r="D16" s="556">
        <v>10712</v>
      </c>
      <c r="E16" s="556">
        <v>548</v>
      </c>
      <c r="F16" s="428">
        <v>17299</v>
      </c>
      <c r="G16" s="574">
        <v>85.651334356587611</v>
      </c>
      <c r="H16" s="429"/>
      <c r="I16" s="556">
        <v>1177</v>
      </c>
      <c r="J16" s="556">
        <v>117</v>
      </c>
      <c r="K16" s="556">
        <v>1497</v>
      </c>
      <c r="L16" s="556">
        <v>107</v>
      </c>
      <c r="M16" s="428">
        <v>2898</v>
      </c>
      <c r="N16" s="574">
        <v>14.348665643412389</v>
      </c>
      <c r="O16" s="430"/>
      <c r="P16" s="428">
        <v>20197</v>
      </c>
    </row>
    <row r="17" spans="1:249" s="431" customFormat="1" ht="32.1" customHeight="1">
      <c r="A17" s="427" t="s">
        <v>687</v>
      </c>
      <c r="B17" s="556">
        <v>7195</v>
      </c>
      <c r="C17" s="556">
        <v>587</v>
      </c>
      <c r="D17" s="556">
        <v>8556</v>
      </c>
      <c r="E17" s="556">
        <v>489</v>
      </c>
      <c r="F17" s="428">
        <v>16827</v>
      </c>
      <c r="G17" s="574">
        <v>84.78786657260909</v>
      </c>
      <c r="H17" s="429"/>
      <c r="I17" s="556">
        <v>1184</v>
      </c>
      <c r="J17" s="556">
        <v>149</v>
      </c>
      <c r="K17" s="556">
        <v>1580</v>
      </c>
      <c r="L17" s="556">
        <v>106</v>
      </c>
      <c r="M17" s="428">
        <v>3019</v>
      </c>
      <c r="N17" s="574">
        <v>15.21213342739091</v>
      </c>
      <c r="O17" s="430"/>
      <c r="P17" s="428">
        <v>19846</v>
      </c>
    </row>
    <row r="18" spans="1:249" s="431" customFormat="1" ht="32.1" customHeight="1">
      <c r="A18" s="427" t="s">
        <v>688</v>
      </c>
      <c r="B18" s="556">
        <v>944</v>
      </c>
      <c r="C18" s="556">
        <v>50</v>
      </c>
      <c r="D18" s="556">
        <v>1121</v>
      </c>
      <c r="E18" s="556">
        <v>21</v>
      </c>
      <c r="F18" s="428">
        <v>2136</v>
      </c>
      <c r="G18" s="574">
        <v>91.595197255574618</v>
      </c>
      <c r="H18" s="429"/>
      <c r="I18" s="556">
        <v>61</v>
      </c>
      <c r="J18" s="556">
        <v>6</v>
      </c>
      <c r="K18" s="556">
        <v>126</v>
      </c>
      <c r="L18" s="556">
        <v>3</v>
      </c>
      <c r="M18" s="428">
        <v>196</v>
      </c>
      <c r="N18" s="574">
        <v>8.4048027444253854</v>
      </c>
      <c r="O18" s="430"/>
      <c r="P18" s="428">
        <v>2332</v>
      </c>
    </row>
    <row r="19" spans="1:249" s="431" customFormat="1" ht="32.1" customHeight="1">
      <c r="A19" s="427" t="s">
        <v>689</v>
      </c>
      <c r="B19" s="556">
        <v>1131</v>
      </c>
      <c r="C19" s="556">
        <v>113</v>
      </c>
      <c r="D19" s="556">
        <v>1218</v>
      </c>
      <c r="E19" s="556">
        <v>111</v>
      </c>
      <c r="F19" s="428">
        <v>2573</v>
      </c>
      <c r="G19" s="574">
        <v>85.283394100099443</v>
      </c>
      <c r="H19" s="429"/>
      <c r="I19" s="556">
        <v>155</v>
      </c>
      <c r="J19" s="556">
        <v>23</v>
      </c>
      <c r="K19" s="556">
        <v>247</v>
      </c>
      <c r="L19" s="556">
        <v>19</v>
      </c>
      <c r="M19" s="428">
        <v>444</v>
      </c>
      <c r="N19" s="574">
        <v>14.716605899900564</v>
      </c>
      <c r="O19" s="430"/>
      <c r="P19" s="428">
        <v>3017</v>
      </c>
    </row>
    <row r="20" spans="1:249" s="431" customFormat="1" ht="32.1" customHeight="1">
      <c r="A20" s="427" t="s">
        <v>690</v>
      </c>
      <c r="B20" s="556">
        <v>1768</v>
      </c>
      <c r="C20" s="556">
        <v>149</v>
      </c>
      <c r="D20" s="556">
        <v>1967</v>
      </c>
      <c r="E20" s="556">
        <v>165</v>
      </c>
      <c r="F20" s="428">
        <v>4049</v>
      </c>
      <c r="G20" s="574">
        <v>80.769998005186508</v>
      </c>
      <c r="H20" s="429"/>
      <c r="I20" s="556">
        <v>396</v>
      </c>
      <c r="J20" s="556">
        <v>38</v>
      </c>
      <c r="K20" s="556">
        <v>500</v>
      </c>
      <c r="L20" s="556">
        <v>30</v>
      </c>
      <c r="M20" s="428">
        <v>964</v>
      </c>
      <c r="N20" s="574">
        <v>19.230001994813485</v>
      </c>
      <c r="O20" s="430"/>
      <c r="P20" s="428">
        <v>5013</v>
      </c>
    </row>
    <row r="21" spans="1:249" s="431" customFormat="1" ht="32.1" customHeight="1">
      <c r="A21" s="427" t="s">
        <v>691</v>
      </c>
      <c r="B21" s="556">
        <v>2469</v>
      </c>
      <c r="C21" s="556">
        <v>261</v>
      </c>
      <c r="D21" s="556">
        <v>2071</v>
      </c>
      <c r="E21" s="556">
        <v>196</v>
      </c>
      <c r="F21" s="428">
        <v>4997</v>
      </c>
      <c r="G21" s="574">
        <v>84.06796769851951</v>
      </c>
      <c r="H21" s="429"/>
      <c r="I21" s="556">
        <v>404</v>
      </c>
      <c r="J21" s="556">
        <v>74</v>
      </c>
      <c r="K21" s="556">
        <v>436</v>
      </c>
      <c r="L21" s="556">
        <v>33</v>
      </c>
      <c r="M21" s="428">
        <v>947</v>
      </c>
      <c r="N21" s="574">
        <v>15.932032301480485</v>
      </c>
      <c r="O21" s="430"/>
      <c r="P21" s="428">
        <v>5944</v>
      </c>
    </row>
    <row r="22" spans="1:249" s="431" customFormat="1" ht="32.1" customHeight="1">
      <c r="A22" s="427" t="s">
        <v>692</v>
      </c>
      <c r="B22" s="556">
        <v>25</v>
      </c>
      <c r="C22" s="556">
        <v>3</v>
      </c>
      <c r="D22" s="556">
        <v>12</v>
      </c>
      <c r="E22" s="556">
        <v>2</v>
      </c>
      <c r="F22" s="428">
        <v>42</v>
      </c>
      <c r="G22" s="574">
        <v>67.741935483870961</v>
      </c>
      <c r="H22" s="429"/>
      <c r="I22" s="556">
        <v>12</v>
      </c>
      <c r="J22" s="556">
        <v>2</v>
      </c>
      <c r="K22" s="556">
        <v>6</v>
      </c>
      <c r="L22" s="556">
        <v>0</v>
      </c>
      <c r="M22" s="428">
        <v>20</v>
      </c>
      <c r="N22" s="574">
        <v>32.258064516129032</v>
      </c>
      <c r="O22" s="430"/>
      <c r="P22" s="428">
        <v>62</v>
      </c>
    </row>
    <row r="23" spans="1:249" s="431" customFormat="1" ht="32.1" customHeight="1">
      <c r="A23" s="427" t="s">
        <v>693</v>
      </c>
      <c r="B23" s="556">
        <v>99</v>
      </c>
      <c r="C23" s="556">
        <v>15</v>
      </c>
      <c r="D23" s="556">
        <v>57</v>
      </c>
      <c r="E23" s="556">
        <v>4</v>
      </c>
      <c r="F23" s="428">
        <v>175</v>
      </c>
      <c r="G23" s="574">
        <v>74.786324786324784</v>
      </c>
      <c r="H23" s="429"/>
      <c r="I23" s="556">
        <v>34</v>
      </c>
      <c r="J23" s="556">
        <v>4</v>
      </c>
      <c r="K23" s="556">
        <v>19</v>
      </c>
      <c r="L23" s="556">
        <v>2</v>
      </c>
      <c r="M23" s="428">
        <v>59</v>
      </c>
      <c r="N23" s="574">
        <v>25.213675213675213</v>
      </c>
      <c r="O23" s="430"/>
      <c r="P23" s="428">
        <v>234</v>
      </c>
    </row>
    <row r="24" spans="1:249" s="431" customFormat="1" ht="32.1" customHeight="1">
      <c r="A24" s="427" t="s">
        <v>694</v>
      </c>
      <c r="B24" s="556">
        <v>4</v>
      </c>
      <c r="C24" s="556">
        <v>1</v>
      </c>
      <c r="D24" s="556">
        <v>0</v>
      </c>
      <c r="E24" s="556">
        <v>0</v>
      </c>
      <c r="F24" s="428">
        <v>5</v>
      </c>
      <c r="G24" s="574">
        <v>83.333333333333329</v>
      </c>
      <c r="H24" s="429"/>
      <c r="I24" s="556">
        <v>1</v>
      </c>
      <c r="J24" s="556">
        <v>0</v>
      </c>
      <c r="K24" s="556">
        <v>0</v>
      </c>
      <c r="L24" s="556">
        <v>0</v>
      </c>
      <c r="M24" s="428">
        <v>1</v>
      </c>
      <c r="N24" s="574">
        <v>16.666666666666668</v>
      </c>
      <c r="O24" s="430"/>
      <c r="P24" s="428">
        <v>6</v>
      </c>
    </row>
    <row r="25" spans="1:249" s="431" customFormat="1" ht="32.1" customHeight="1">
      <c r="A25" s="427" t="s">
        <v>695</v>
      </c>
      <c r="B25" s="556">
        <v>20</v>
      </c>
      <c r="C25" s="556">
        <v>2</v>
      </c>
      <c r="D25" s="556">
        <v>9</v>
      </c>
      <c r="E25" s="556">
        <v>1</v>
      </c>
      <c r="F25" s="428">
        <v>32</v>
      </c>
      <c r="G25" s="574">
        <v>76.19047619047619</v>
      </c>
      <c r="H25" s="429"/>
      <c r="I25" s="556">
        <v>5</v>
      </c>
      <c r="J25" s="556">
        <v>2</v>
      </c>
      <c r="K25" s="556">
        <v>2</v>
      </c>
      <c r="L25" s="556">
        <v>1</v>
      </c>
      <c r="M25" s="428">
        <v>10</v>
      </c>
      <c r="N25" s="574">
        <v>23.80952380952381</v>
      </c>
      <c r="O25" s="430"/>
      <c r="P25" s="428">
        <v>42</v>
      </c>
    </row>
    <row r="26" spans="1:249" s="419" customFormat="1" ht="6" customHeight="1">
      <c r="A26" s="432"/>
      <c r="B26" s="433"/>
      <c r="C26" s="434"/>
      <c r="D26" s="434"/>
      <c r="E26" s="435"/>
      <c r="F26" s="435"/>
      <c r="G26" s="435"/>
      <c r="H26" s="436"/>
      <c r="I26" s="434"/>
      <c r="J26" s="434"/>
      <c r="K26" s="434"/>
      <c r="L26" s="435"/>
      <c r="M26" s="435"/>
      <c r="N26" s="435"/>
      <c r="O26" s="434"/>
      <c r="P26" s="437"/>
      <c r="Q26" s="431"/>
      <c r="R26" s="431"/>
      <c r="S26" s="431"/>
      <c r="T26" s="431"/>
      <c r="U26" s="431"/>
      <c r="V26" s="431"/>
    </row>
    <row r="27" spans="1:249" s="443" customFormat="1" ht="32.1" customHeight="1">
      <c r="A27" s="438" t="s">
        <v>90</v>
      </c>
      <c r="B27" s="439">
        <v>74346</v>
      </c>
      <c r="C27" s="439">
        <v>5240</v>
      </c>
      <c r="D27" s="439">
        <v>115244</v>
      </c>
      <c r="E27" s="439">
        <v>5631</v>
      </c>
      <c r="F27" s="439">
        <v>200461</v>
      </c>
      <c r="G27" s="575">
        <v>87.156956521739133</v>
      </c>
      <c r="H27" s="440"/>
      <c r="I27" s="439">
        <v>12127</v>
      </c>
      <c r="J27" s="439">
        <v>1179</v>
      </c>
      <c r="K27" s="439">
        <v>15368</v>
      </c>
      <c r="L27" s="439">
        <v>865</v>
      </c>
      <c r="M27" s="439">
        <v>29539</v>
      </c>
      <c r="N27" s="576">
        <v>12.843043478260869</v>
      </c>
      <c r="O27" s="442"/>
      <c r="P27" s="441">
        <v>230000</v>
      </c>
      <c r="AJ27" s="444"/>
      <c r="AK27" s="444"/>
      <c r="AL27" s="444"/>
      <c r="AM27" s="444"/>
      <c r="AN27" s="444"/>
      <c r="AO27" s="444"/>
      <c r="AP27" s="444"/>
      <c r="AQ27" s="444"/>
      <c r="AR27" s="444"/>
      <c r="AS27" s="444"/>
      <c r="AT27" s="444"/>
      <c r="AU27" s="444"/>
      <c r="AV27" s="444"/>
      <c r="AW27" s="444"/>
      <c r="AX27" s="444"/>
      <c r="AY27" s="444"/>
      <c r="AZ27" s="444"/>
      <c r="BA27" s="444"/>
      <c r="BB27" s="444"/>
      <c r="BC27" s="444"/>
      <c r="BD27" s="444"/>
      <c r="BE27" s="444"/>
      <c r="BF27" s="444"/>
      <c r="BG27" s="444"/>
      <c r="BH27" s="444"/>
      <c r="BI27" s="444"/>
      <c r="BJ27" s="444"/>
      <c r="BK27" s="444"/>
      <c r="BL27" s="444"/>
      <c r="BM27" s="444"/>
      <c r="BN27" s="444"/>
      <c r="BO27" s="444"/>
      <c r="BP27" s="444"/>
      <c r="BQ27" s="444"/>
      <c r="BR27" s="444"/>
      <c r="BS27" s="444"/>
      <c r="BT27" s="444"/>
      <c r="BU27" s="444"/>
      <c r="BV27" s="444"/>
      <c r="BW27" s="444"/>
      <c r="BX27" s="444"/>
      <c r="BY27" s="444"/>
      <c r="BZ27" s="444"/>
      <c r="CA27" s="444"/>
      <c r="CB27" s="444"/>
      <c r="CC27" s="444"/>
      <c r="CD27" s="444"/>
      <c r="CE27" s="444"/>
      <c r="CF27" s="444"/>
      <c r="CG27" s="444"/>
      <c r="CH27" s="444"/>
      <c r="CI27" s="444"/>
      <c r="CJ27" s="444"/>
      <c r="CK27" s="444"/>
      <c r="CL27" s="444"/>
      <c r="CM27" s="444"/>
      <c r="CN27" s="444"/>
      <c r="CO27" s="444"/>
      <c r="CP27" s="444"/>
      <c r="CQ27" s="444"/>
      <c r="CR27" s="444"/>
      <c r="CS27" s="444"/>
      <c r="CT27" s="444"/>
      <c r="CU27" s="444"/>
      <c r="CV27" s="444"/>
      <c r="CW27" s="444"/>
      <c r="CX27" s="444"/>
      <c r="CY27" s="444"/>
      <c r="CZ27" s="444"/>
      <c r="DA27" s="444"/>
      <c r="DB27" s="444"/>
      <c r="DC27" s="444"/>
      <c r="DD27" s="444"/>
      <c r="DE27" s="444"/>
      <c r="DF27" s="444"/>
      <c r="DG27" s="444"/>
      <c r="DH27" s="444"/>
      <c r="DI27" s="444"/>
      <c r="DJ27" s="444"/>
      <c r="DK27" s="444"/>
      <c r="DL27" s="444"/>
      <c r="DM27" s="444"/>
      <c r="DN27" s="444"/>
      <c r="DO27" s="444"/>
      <c r="DP27" s="444"/>
      <c r="DQ27" s="444"/>
      <c r="DR27" s="444"/>
      <c r="DS27" s="444"/>
      <c r="DT27" s="444"/>
      <c r="DU27" s="444"/>
      <c r="DV27" s="444"/>
      <c r="DW27" s="444"/>
      <c r="DX27" s="444"/>
      <c r="DY27" s="444"/>
      <c r="DZ27" s="444"/>
      <c r="EA27" s="444"/>
      <c r="EB27" s="444"/>
      <c r="EC27" s="444"/>
      <c r="ED27" s="444"/>
      <c r="EE27" s="444"/>
      <c r="EF27" s="444"/>
      <c r="EG27" s="444"/>
      <c r="EH27" s="444"/>
      <c r="EI27" s="444"/>
      <c r="EJ27" s="444"/>
      <c r="EK27" s="444"/>
      <c r="EL27" s="444"/>
      <c r="EM27" s="444"/>
      <c r="EN27" s="444"/>
      <c r="EO27" s="444"/>
      <c r="EP27" s="444"/>
      <c r="EQ27" s="444"/>
      <c r="ER27" s="444"/>
      <c r="ES27" s="444"/>
      <c r="ET27" s="444"/>
      <c r="EU27" s="444"/>
      <c r="EV27" s="444"/>
      <c r="EW27" s="444"/>
      <c r="EX27" s="444"/>
      <c r="EY27" s="444"/>
      <c r="EZ27" s="444"/>
      <c r="FA27" s="444"/>
      <c r="FB27" s="444"/>
      <c r="FC27" s="444"/>
      <c r="FD27" s="444"/>
      <c r="FE27" s="444"/>
      <c r="FF27" s="444"/>
      <c r="FG27" s="444"/>
      <c r="FH27" s="444"/>
      <c r="FI27" s="444"/>
      <c r="FJ27" s="444"/>
      <c r="FK27" s="444"/>
      <c r="FL27" s="444"/>
      <c r="FM27" s="444"/>
      <c r="FN27" s="444"/>
      <c r="FO27" s="444"/>
      <c r="FP27" s="444"/>
      <c r="FQ27" s="444"/>
      <c r="FR27" s="444"/>
      <c r="FS27" s="444"/>
      <c r="FT27" s="444"/>
      <c r="FU27" s="444"/>
      <c r="FV27" s="444"/>
      <c r="FW27" s="444"/>
      <c r="FX27" s="444"/>
      <c r="FY27" s="444"/>
      <c r="FZ27" s="444"/>
      <c r="GA27" s="444"/>
      <c r="GB27" s="444"/>
      <c r="GC27" s="444"/>
      <c r="GD27" s="444"/>
      <c r="GE27" s="444"/>
      <c r="GF27" s="444"/>
      <c r="GG27" s="444"/>
      <c r="GH27" s="444"/>
      <c r="GI27" s="444"/>
      <c r="GJ27" s="444"/>
      <c r="GK27" s="444"/>
      <c r="GL27" s="444"/>
      <c r="GM27" s="444"/>
      <c r="GN27" s="444"/>
      <c r="GO27" s="444"/>
      <c r="GP27" s="444"/>
      <c r="GQ27" s="444"/>
      <c r="GR27" s="444"/>
      <c r="GS27" s="444"/>
      <c r="GT27" s="444"/>
      <c r="GU27" s="444"/>
      <c r="GV27" s="444"/>
      <c r="GW27" s="444"/>
      <c r="GX27" s="444"/>
      <c r="GY27" s="444"/>
      <c r="GZ27" s="444"/>
      <c r="HA27" s="444"/>
      <c r="HB27" s="444"/>
      <c r="HC27" s="444"/>
      <c r="HD27" s="444"/>
      <c r="HE27" s="444"/>
      <c r="HF27" s="444"/>
      <c r="HG27" s="444"/>
      <c r="HH27" s="444"/>
      <c r="HI27" s="444"/>
      <c r="HJ27" s="444"/>
      <c r="HK27" s="444"/>
      <c r="HL27" s="444"/>
      <c r="HM27" s="444"/>
      <c r="HN27" s="444"/>
      <c r="HO27" s="444"/>
      <c r="HP27" s="444"/>
      <c r="HQ27" s="444"/>
      <c r="HR27" s="444"/>
      <c r="HS27" s="444"/>
      <c r="HT27" s="444"/>
      <c r="HU27" s="444"/>
      <c r="HV27" s="444"/>
      <c r="HW27" s="444"/>
      <c r="HX27" s="444"/>
      <c r="HY27" s="444"/>
      <c r="HZ27" s="444"/>
      <c r="IA27" s="444"/>
      <c r="IB27" s="444"/>
      <c r="IC27" s="444"/>
      <c r="ID27" s="444"/>
      <c r="IE27" s="444"/>
      <c r="IF27" s="444"/>
      <c r="IG27" s="444"/>
      <c r="IH27" s="444"/>
      <c r="II27" s="444"/>
      <c r="IJ27" s="444"/>
    </row>
    <row r="28" spans="1:249" s="419" customFormat="1" ht="12" customHeight="1">
      <c r="A28" s="445"/>
      <c r="B28" s="446"/>
      <c r="C28" s="447"/>
      <c r="D28" s="447"/>
      <c r="E28" s="447"/>
      <c r="F28" s="447"/>
      <c r="G28" s="447"/>
      <c r="H28" s="448"/>
      <c r="I28" s="447"/>
      <c r="J28" s="447"/>
      <c r="K28" s="447"/>
      <c r="L28" s="447"/>
      <c r="M28" s="447"/>
      <c r="N28" s="447"/>
      <c r="O28" s="447"/>
      <c r="P28" s="447"/>
      <c r="Q28" s="431"/>
      <c r="R28" s="431"/>
      <c r="S28" s="431"/>
      <c r="T28" s="431"/>
      <c r="U28" s="431"/>
      <c r="V28" s="431"/>
    </row>
    <row r="29" spans="1:249" s="419" customFormat="1" ht="15.6">
      <c r="A29" s="411"/>
      <c r="B29" s="449"/>
      <c r="C29" s="448"/>
      <c r="D29" s="448"/>
      <c r="E29" s="448"/>
      <c r="F29" s="448"/>
      <c r="G29" s="448"/>
      <c r="H29" s="448"/>
      <c r="I29" s="448"/>
      <c r="J29" s="448"/>
      <c r="K29" s="448"/>
      <c r="L29" s="450"/>
      <c r="M29" s="450"/>
      <c r="N29" s="448"/>
      <c r="O29" s="448"/>
      <c r="P29" s="448"/>
      <c r="Q29" s="431"/>
      <c r="R29" s="431"/>
      <c r="S29" s="431"/>
      <c r="T29" s="431"/>
      <c r="U29" s="431"/>
      <c r="V29" s="431"/>
    </row>
    <row r="30" spans="1:249" s="449" customFormat="1" ht="15.6">
      <c r="A30" s="451" t="s">
        <v>698</v>
      </c>
      <c r="C30" s="448"/>
      <c r="D30" s="448"/>
      <c r="E30" s="448"/>
      <c r="F30" s="448"/>
      <c r="G30" s="448"/>
      <c r="H30" s="448"/>
      <c r="I30" s="448"/>
      <c r="J30" s="448"/>
      <c r="K30" s="448"/>
      <c r="L30" s="450"/>
      <c r="M30" s="450"/>
      <c r="N30" s="448"/>
      <c r="O30" s="448"/>
      <c r="P30" s="448"/>
      <c r="Q30" s="431"/>
      <c r="R30" s="431"/>
      <c r="S30" s="431"/>
      <c r="T30" s="431"/>
      <c r="U30" s="431"/>
      <c r="V30" s="431"/>
      <c r="W30" s="419"/>
      <c r="X30" s="419"/>
      <c r="Y30" s="419"/>
      <c r="Z30" s="419"/>
      <c r="AA30" s="419"/>
      <c r="AB30" s="419"/>
      <c r="AC30" s="419"/>
      <c r="AD30" s="419"/>
      <c r="AE30" s="419"/>
      <c r="AF30" s="419"/>
      <c r="AG30" s="419"/>
      <c r="AH30" s="419"/>
      <c r="AI30" s="419"/>
      <c r="AJ30" s="419"/>
      <c r="AK30" s="419"/>
      <c r="AL30" s="419"/>
      <c r="AM30" s="419"/>
      <c r="AN30" s="419"/>
      <c r="AO30" s="419"/>
      <c r="AP30" s="419"/>
      <c r="AQ30" s="419"/>
      <c r="AR30" s="419"/>
      <c r="AS30" s="419"/>
      <c r="AT30" s="419"/>
      <c r="AU30" s="419"/>
      <c r="AV30" s="419"/>
      <c r="AW30" s="419"/>
      <c r="AX30" s="419"/>
      <c r="AY30" s="419"/>
      <c r="AZ30" s="419"/>
      <c r="BA30" s="419"/>
      <c r="BB30" s="419"/>
      <c r="BC30" s="419"/>
      <c r="BD30" s="419"/>
      <c r="BE30" s="419"/>
      <c r="BF30" s="419"/>
      <c r="BG30" s="419"/>
      <c r="BH30" s="419"/>
      <c r="BI30" s="419"/>
      <c r="BJ30" s="419"/>
      <c r="BK30" s="419"/>
      <c r="BL30" s="419"/>
      <c r="BM30" s="419"/>
      <c r="BN30" s="419"/>
      <c r="BO30" s="419"/>
      <c r="BP30" s="419"/>
      <c r="BQ30" s="419"/>
      <c r="BR30" s="419"/>
      <c r="BS30" s="419"/>
      <c r="BT30" s="419"/>
      <c r="BU30" s="419"/>
      <c r="BV30" s="419"/>
      <c r="BW30" s="419"/>
      <c r="BX30" s="419"/>
      <c r="BY30" s="419"/>
      <c r="BZ30" s="419"/>
      <c r="CA30" s="419"/>
      <c r="CB30" s="419"/>
      <c r="CC30" s="419"/>
      <c r="CD30" s="419"/>
      <c r="CE30" s="419"/>
      <c r="CF30" s="419"/>
      <c r="CG30" s="419"/>
      <c r="CH30" s="419"/>
      <c r="CI30" s="419"/>
      <c r="CJ30" s="419"/>
      <c r="CK30" s="419"/>
      <c r="CL30" s="419"/>
      <c r="CM30" s="419"/>
      <c r="CN30" s="419"/>
      <c r="CO30" s="419"/>
      <c r="CP30" s="419"/>
      <c r="CQ30" s="419"/>
      <c r="CR30" s="419"/>
      <c r="CS30" s="419"/>
      <c r="CT30" s="419"/>
      <c r="CU30" s="419"/>
      <c r="CV30" s="419"/>
      <c r="CW30" s="419"/>
      <c r="CX30" s="419"/>
      <c r="CY30" s="419"/>
      <c r="CZ30" s="419"/>
      <c r="DA30" s="419"/>
      <c r="DB30" s="419"/>
      <c r="DC30" s="419"/>
      <c r="DD30" s="419"/>
      <c r="DE30" s="419"/>
      <c r="DF30" s="419"/>
      <c r="DG30" s="419"/>
      <c r="DH30" s="419"/>
      <c r="DI30" s="419"/>
      <c r="DJ30" s="419"/>
      <c r="DK30" s="419"/>
      <c r="DL30" s="419"/>
      <c r="DM30" s="419"/>
      <c r="DN30" s="419"/>
      <c r="DO30" s="419"/>
      <c r="DP30" s="419"/>
      <c r="DQ30" s="419"/>
      <c r="DR30" s="419"/>
      <c r="DS30" s="419"/>
      <c r="DT30" s="419"/>
      <c r="DU30" s="419"/>
      <c r="DV30" s="419"/>
      <c r="DW30" s="419"/>
      <c r="DX30" s="419"/>
      <c r="DY30" s="419"/>
      <c r="DZ30" s="419"/>
      <c r="EA30" s="419"/>
      <c r="EB30" s="419"/>
      <c r="EC30" s="419"/>
      <c r="ED30" s="419"/>
      <c r="EE30" s="419"/>
      <c r="EF30" s="419"/>
      <c r="EG30" s="419"/>
      <c r="EH30" s="419"/>
      <c r="EI30" s="419"/>
      <c r="EJ30" s="419"/>
      <c r="EK30" s="419"/>
      <c r="EL30" s="419"/>
      <c r="EM30" s="419"/>
      <c r="EN30" s="419"/>
      <c r="EO30" s="419"/>
      <c r="EP30" s="419"/>
      <c r="EQ30" s="419"/>
      <c r="ER30" s="419"/>
      <c r="ES30" s="419"/>
      <c r="ET30" s="419"/>
      <c r="EU30" s="419"/>
      <c r="EV30" s="419"/>
      <c r="EW30" s="419"/>
      <c r="EX30" s="419"/>
      <c r="EY30" s="419"/>
      <c r="EZ30" s="419"/>
      <c r="FA30" s="419"/>
      <c r="FB30" s="419"/>
      <c r="FC30" s="419"/>
      <c r="FD30" s="419"/>
      <c r="FE30" s="419"/>
      <c r="FF30" s="419"/>
      <c r="FG30" s="419"/>
      <c r="FH30" s="419"/>
      <c r="FI30" s="419"/>
      <c r="FJ30" s="419"/>
      <c r="FK30" s="419"/>
      <c r="FL30" s="419"/>
      <c r="FM30" s="419"/>
      <c r="FN30" s="419"/>
      <c r="FO30" s="419"/>
      <c r="FP30" s="419"/>
      <c r="FQ30" s="419"/>
      <c r="FR30" s="419"/>
      <c r="FS30" s="419"/>
      <c r="FT30" s="419"/>
      <c r="FU30" s="419"/>
      <c r="FV30" s="419"/>
      <c r="FW30" s="419"/>
      <c r="FX30" s="419"/>
      <c r="FY30" s="419"/>
      <c r="FZ30" s="419"/>
      <c r="GA30" s="419"/>
      <c r="GB30" s="419"/>
      <c r="GC30" s="419"/>
      <c r="GD30" s="419"/>
      <c r="GE30" s="419"/>
      <c r="GF30" s="419"/>
      <c r="GG30" s="419"/>
      <c r="GH30" s="419"/>
      <c r="GI30" s="419"/>
      <c r="GJ30" s="419"/>
      <c r="GK30" s="419"/>
      <c r="GL30" s="419"/>
      <c r="GM30" s="419"/>
      <c r="GN30" s="419"/>
      <c r="GO30" s="419"/>
      <c r="GP30" s="419"/>
      <c r="GQ30" s="419"/>
      <c r="GR30" s="419"/>
      <c r="GS30" s="419"/>
      <c r="GT30" s="419"/>
      <c r="GU30" s="419"/>
      <c r="GV30" s="419"/>
      <c r="GW30" s="419"/>
      <c r="GX30" s="419"/>
      <c r="GY30" s="419"/>
      <c r="GZ30" s="419"/>
      <c r="HA30" s="419"/>
      <c r="HB30" s="419"/>
      <c r="HC30" s="419"/>
      <c r="HD30" s="419"/>
      <c r="HE30" s="419"/>
      <c r="HF30" s="419"/>
      <c r="HG30" s="419"/>
      <c r="HH30" s="419"/>
      <c r="HI30" s="419"/>
      <c r="HJ30" s="419"/>
      <c r="HK30" s="419"/>
      <c r="HL30" s="419"/>
      <c r="HM30" s="419"/>
      <c r="HN30" s="419"/>
      <c r="HO30" s="419"/>
      <c r="HP30" s="419"/>
      <c r="HQ30" s="419"/>
      <c r="HR30" s="419"/>
      <c r="HS30" s="419"/>
      <c r="HT30" s="419"/>
      <c r="HU30" s="419"/>
      <c r="HV30" s="419"/>
      <c r="HW30" s="419"/>
      <c r="HX30" s="419"/>
      <c r="HY30" s="419"/>
      <c r="HZ30" s="419"/>
      <c r="IA30" s="419"/>
      <c r="IB30" s="419"/>
      <c r="IC30" s="419"/>
      <c r="ID30" s="419"/>
      <c r="IE30" s="419"/>
      <c r="IF30" s="419"/>
      <c r="IG30" s="419"/>
      <c r="IH30" s="419"/>
      <c r="II30" s="419"/>
      <c r="IJ30" s="419"/>
      <c r="IK30" s="419"/>
      <c r="IL30" s="419"/>
      <c r="IM30" s="419"/>
      <c r="IN30" s="419"/>
      <c r="IO30" s="419"/>
    </row>
    <row r="31" spans="1:249" s="449" customFormat="1" ht="15.6">
      <c r="A31" s="451" t="s">
        <v>82</v>
      </c>
      <c r="C31" s="448"/>
      <c r="D31" s="448"/>
      <c r="E31" s="448"/>
      <c r="F31" s="448"/>
      <c r="G31" s="448"/>
      <c r="H31" s="448"/>
      <c r="I31" s="448"/>
      <c r="J31" s="448"/>
      <c r="K31" s="448"/>
      <c r="L31" s="450"/>
      <c r="M31" s="450"/>
      <c r="N31" s="448"/>
      <c r="O31" s="448"/>
      <c r="P31" s="448"/>
      <c r="Q31" s="431"/>
      <c r="R31" s="431"/>
      <c r="S31" s="431"/>
      <c r="T31" s="431"/>
      <c r="U31" s="431"/>
      <c r="V31" s="431"/>
      <c r="W31" s="419"/>
      <c r="X31" s="419"/>
      <c r="Y31" s="419"/>
      <c r="Z31" s="419"/>
      <c r="AA31" s="419"/>
      <c r="AB31" s="419"/>
      <c r="AC31" s="419"/>
      <c r="AD31" s="419"/>
      <c r="AE31" s="419"/>
      <c r="AF31" s="419"/>
      <c r="AG31" s="419"/>
      <c r="AH31" s="419"/>
      <c r="AI31" s="419"/>
      <c r="AJ31" s="419"/>
      <c r="AK31" s="419"/>
      <c r="AL31" s="419"/>
      <c r="AM31" s="419"/>
      <c r="AN31" s="419"/>
      <c r="AO31" s="419"/>
      <c r="AP31" s="419"/>
      <c r="AQ31" s="419"/>
      <c r="AR31" s="419"/>
      <c r="AS31" s="419"/>
      <c r="AT31" s="419"/>
      <c r="AU31" s="419"/>
      <c r="AV31" s="419"/>
      <c r="AW31" s="419"/>
      <c r="AX31" s="419"/>
      <c r="AY31" s="419"/>
      <c r="AZ31" s="419"/>
      <c r="BA31" s="419"/>
      <c r="BB31" s="419"/>
      <c r="BC31" s="419"/>
      <c r="BD31" s="419"/>
      <c r="BE31" s="419"/>
      <c r="BF31" s="419"/>
      <c r="BG31" s="419"/>
      <c r="BH31" s="419"/>
      <c r="BI31" s="419"/>
      <c r="BJ31" s="419"/>
      <c r="BK31" s="419"/>
      <c r="BL31" s="419"/>
      <c r="BM31" s="419"/>
      <c r="BN31" s="419"/>
      <c r="BO31" s="419"/>
      <c r="BP31" s="419"/>
      <c r="BQ31" s="419"/>
      <c r="BR31" s="419"/>
      <c r="BS31" s="419"/>
      <c r="BT31" s="419"/>
      <c r="BU31" s="419"/>
      <c r="BV31" s="419"/>
      <c r="BW31" s="419"/>
      <c r="BX31" s="419"/>
      <c r="BY31" s="419"/>
      <c r="BZ31" s="419"/>
      <c r="CA31" s="419"/>
      <c r="CB31" s="419"/>
      <c r="CC31" s="419"/>
      <c r="CD31" s="419"/>
      <c r="CE31" s="419"/>
      <c r="CF31" s="419"/>
      <c r="CG31" s="419"/>
      <c r="CH31" s="419"/>
      <c r="CI31" s="419"/>
      <c r="CJ31" s="419"/>
      <c r="CK31" s="419"/>
      <c r="CL31" s="419"/>
      <c r="CM31" s="419"/>
      <c r="CN31" s="419"/>
      <c r="CO31" s="419"/>
      <c r="CP31" s="419"/>
      <c r="CQ31" s="419"/>
      <c r="CR31" s="419"/>
      <c r="CS31" s="419"/>
      <c r="CT31" s="419"/>
      <c r="CU31" s="419"/>
      <c r="CV31" s="419"/>
      <c r="CW31" s="419"/>
      <c r="CX31" s="419"/>
      <c r="CY31" s="419"/>
      <c r="CZ31" s="419"/>
      <c r="DA31" s="419"/>
      <c r="DB31" s="419"/>
      <c r="DC31" s="419"/>
      <c r="DD31" s="419"/>
      <c r="DE31" s="419"/>
      <c r="DF31" s="419"/>
      <c r="DG31" s="419"/>
      <c r="DH31" s="419"/>
      <c r="DI31" s="419"/>
      <c r="DJ31" s="419"/>
      <c r="DK31" s="419"/>
      <c r="DL31" s="419"/>
      <c r="DM31" s="419"/>
      <c r="DN31" s="419"/>
      <c r="DO31" s="419"/>
      <c r="DP31" s="419"/>
      <c r="DQ31" s="419"/>
      <c r="DR31" s="419"/>
      <c r="DS31" s="419"/>
      <c r="DT31" s="419"/>
      <c r="DU31" s="419"/>
      <c r="DV31" s="419"/>
      <c r="DW31" s="419"/>
      <c r="DX31" s="419"/>
      <c r="DY31" s="419"/>
      <c r="DZ31" s="419"/>
      <c r="EA31" s="419"/>
      <c r="EB31" s="419"/>
      <c r="EC31" s="419"/>
      <c r="ED31" s="419"/>
      <c r="EE31" s="419"/>
      <c r="EF31" s="419"/>
      <c r="EG31" s="419"/>
      <c r="EH31" s="419"/>
      <c r="EI31" s="419"/>
      <c r="EJ31" s="419"/>
      <c r="EK31" s="419"/>
      <c r="EL31" s="419"/>
      <c r="EM31" s="419"/>
      <c r="EN31" s="419"/>
      <c r="EO31" s="419"/>
      <c r="EP31" s="419"/>
      <c r="EQ31" s="419"/>
      <c r="ER31" s="419"/>
      <c r="ES31" s="419"/>
      <c r="ET31" s="419"/>
      <c r="EU31" s="419"/>
      <c r="EV31" s="419"/>
      <c r="EW31" s="419"/>
      <c r="EX31" s="419"/>
      <c r="EY31" s="419"/>
      <c r="EZ31" s="419"/>
      <c r="FA31" s="419"/>
      <c r="FB31" s="419"/>
      <c r="FC31" s="419"/>
      <c r="FD31" s="419"/>
      <c r="FE31" s="419"/>
      <c r="FF31" s="419"/>
      <c r="FG31" s="419"/>
      <c r="FH31" s="419"/>
      <c r="FI31" s="419"/>
      <c r="FJ31" s="419"/>
      <c r="FK31" s="419"/>
      <c r="FL31" s="419"/>
      <c r="FM31" s="419"/>
      <c r="FN31" s="419"/>
      <c r="FO31" s="419"/>
      <c r="FP31" s="419"/>
      <c r="FQ31" s="419"/>
      <c r="FR31" s="419"/>
      <c r="FS31" s="419"/>
      <c r="FT31" s="419"/>
      <c r="FU31" s="419"/>
      <c r="FV31" s="419"/>
      <c r="FW31" s="419"/>
      <c r="FX31" s="419"/>
      <c r="FY31" s="419"/>
      <c r="FZ31" s="419"/>
      <c r="GA31" s="419"/>
      <c r="GB31" s="419"/>
      <c r="GC31" s="419"/>
      <c r="GD31" s="419"/>
      <c r="GE31" s="419"/>
      <c r="GF31" s="419"/>
      <c r="GG31" s="419"/>
      <c r="GH31" s="419"/>
      <c r="GI31" s="419"/>
      <c r="GJ31" s="419"/>
      <c r="GK31" s="419"/>
      <c r="GL31" s="419"/>
      <c r="GM31" s="419"/>
      <c r="GN31" s="419"/>
      <c r="GO31" s="419"/>
      <c r="GP31" s="419"/>
      <c r="GQ31" s="419"/>
      <c r="GR31" s="419"/>
      <c r="GS31" s="419"/>
      <c r="GT31" s="419"/>
      <c r="GU31" s="419"/>
      <c r="GV31" s="419"/>
      <c r="GW31" s="419"/>
      <c r="GX31" s="419"/>
      <c r="GY31" s="419"/>
      <c r="GZ31" s="419"/>
      <c r="HA31" s="419"/>
      <c r="HB31" s="419"/>
      <c r="HC31" s="419"/>
      <c r="HD31" s="419"/>
      <c r="HE31" s="419"/>
      <c r="HF31" s="419"/>
      <c r="HG31" s="419"/>
      <c r="HH31" s="419"/>
      <c r="HI31" s="419"/>
      <c r="HJ31" s="419"/>
      <c r="HK31" s="419"/>
      <c r="HL31" s="419"/>
      <c r="HM31" s="419"/>
      <c r="HN31" s="419"/>
      <c r="HO31" s="419"/>
      <c r="HP31" s="419"/>
      <c r="HQ31" s="419"/>
      <c r="HR31" s="419"/>
      <c r="HS31" s="419"/>
      <c r="HT31" s="419"/>
      <c r="HU31" s="419"/>
      <c r="HV31" s="419"/>
      <c r="HW31" s="419"/>
      <c r="HX31" s="419"/>
      <c r="HY31" s="419"/>
      <c r="HZ31" s="419"/>
      <c r="IA31" s="419"/>
      <c r="IB31" s="419"/>
      <c r="IC31" s="419"/>
      <c r="ID31" s="419"/>
      <c r="IE31" s="419"/>
      <c r="IF31" s="419"/>
      <c r="IG31" s="419"/>
      <c r="IH31" s="419"/>
      <c r="II31" s="419"/>
      <c r="IJ31" s="419"/>
      <c r="IK31" s="419"/>
      <c r="IL31" s="419"/>
      <c r="IM31" s="419"/>
      <c r="IN31" s="419"/>
      <c r="IO31" s="419"/>
    </row>
    <row r="32" spans="1:249" s="419" customFormat="1" ht="15.6">
      <c r="A32" s="449"/>
      <c r="B32" s="449"/>
      <c r="C32" s="448"/>
      <c r="D32" s="448"/>
      <c r="E32" s="448"/>
      <c r="F32" s="448"/>
      <c r="G32" s="448"/>
      <c r="H32" s="448"/>
      <c r="I32" s="448"/>
      <c r="J32" s="448"/>
      <c r="K32" s="448"/>
      <c r="L32" s="450"/>
      <c r="M32" s="450"/>
      <c r="N32" s="448"/>
      <c r="O32" s="448"/>
      <c r="P32" s="448"/>
      <c r="Q32" s="431"/>
      <c r="R32" s="431"/>
      <c r="S32" s="431"/>
      <c r="T32" s="431"/>
      <c r="U32" s="431"/>
      <c r="V32" s="431"/>
    </row>
    <row r="33" spans="1:22" s="419" customFormat="1" ht="15.6">
      <c r="A33" s="449"/>
      <c r="B33" s="449"/>
      <c r="C33" s="448"/>
      <c r="D33" s="448"/>
      <c r="E33" s="448"/>
      <c r="F33" s="448"/>
      <c r="G33" s="448"/>
      <c r="H33" s="448"/>
      <c r="I33" s="448"/>
      <c r="J33" s="448"/>
      <c r="K33" s="448"/>
      <c r="L33" s="450"/>
      <c r="M33" s="450"/>
      <c r="N33" s="448"/>
      <c r="O33" s="448"/>
      <c r="P33" s="448"/>
      <c r="Q33" s="431"/>
      <c r="R33" s="431"/>
      <c r="S33" s="431"/>
      <c r="T33" s="431"/>
      <c r="U33" s="431"/>
      <c r="V33" s="431"/>
    </row>
    <row r="34" spans="1:22" s="419" customFormat="1" ht="15.6">
      <c r="A34" s="449"/>
      <c r="B34" s="449"/>
      <c r="C34" s="448"/>
      <c r="D34" s="448"/>
      <c r="E34" s="448"/>
      <c r="F34" s="448"/>
      <c r="G34" s="448"/>
      <c r="H34" s="448"/>
      <c r="I34" s="448"/>
      <c r="J34" s="448"/>
      <c r="K34" s="448"/>
      <c r="L34" s="450"/>
      <c r="M34" s="450"/>
      <c r="N34" s="448"/>
      <c r="O34" s="448"/>
      <c r="P34" s="448"/>
      <c r="Q34" s="431"/>
      <c r="R34" s="431"/>
      <c r="S34" s="431"/>
      <c r="T34" s="431"/>
      <c r="U34" s="431"/>
      <c r="V34" s="431"/>
    </row>
    <row r="35" spans="1:22" s="419" customFormat="1" ht="15.6">
      <c r="A35" s="449"/>
      <c r="B35" s="449"/>
      <c r="C35" s="448"/>
      <c r="D35" s="448"/>
      <c r="E35" s="448"/>
      <c r="F35" s="448"/>
      <c r="G35" s="448"/>
      <c r="H35" s="448"/>
      <c r="I35" s="448"/>
      <c r="J35" s="448"/>
      <c r="K35" s="448"/>
      <c r="L35" s="450"/>
      <c r="M35" s="450"/>
      <c r="N35" s="448"/>
      <c r="O35" s="448"/>
      <c r="P35" s="448"/>
      <c r="Q35" s="431"/>
      <c r="R35" s="431"/>
      <c r="S35" s="431"/>
      <c r="T35" s="431"/>
      <c r="U35" s="431"/>
      <c r="V35" s="431"/>
    </row>
    <row r="36" spans="1:22" s="419" customFormat="1" ht="15.6">
      <c r="A36" s="449"/>
      <c r="B36" s="449"/>
      <c r="C36" s="448"/>
      <c r="D36" s="448"/>
      <c r="E36" s="448"/>
      <c r="F36" s="448"/>
      <c r="G36" s="448"/>
      <c r="H36" s="448"/>
      <c r="I36" s="448"/>
      <c r="J36" s="448"/>
      <c r="K36" s="448"/>
      <c r="L36" s="450"/>
      <c r="M36" s="450"/>
      <c r="N36" s="448"/>
      <c r="O36" s="448"/>
      <c r="P36" s="448"/>
      <c r="Q36" s="431"/>
      <c r="R36" s="431"/>
      <c r="S36" s="431"/>
      <c r="T36" s="431"/>
      <c r="U36" s="431"/>
      <c r="V36" s="431"/>
    </row>
    <row r="37" spans="1:22" s="419" customFormat="1" ht="15.6">
      <c r="A37" s="449"/>
      <c r="B37" s="449"/>
      <c r="C37" s="448"/>
      <c r="D37" s="448"/>
      <c r="E37" s="448"/>
      <c r="F37" s="448"/>
      <c r="G37" s="448"/>
      <c r="H37" s="448"/>
      <c r="I37" s="448"/>
      <c r="J37" s="448"/>
      <c r="K37" s="448"/>
      <c r="L37" s="450"/>
      <c r="M37" s="450"/>
      <c r="N37" s="448"/>
      <c r="O37" s="448"/>
      <c r="P37" s="448"/>
      <c r="Q37" s="431"/>
      <c r="R37" s="431"/>
      <c r="S37" s="431"/>
      <c r="T37" s="431"/>
      <c r="U37" s="431"/>
      <c r="V37" s="431"/>
    </row>
    <row r="38" spans="1:22" s="419" customFormat="1" ht="15.6">
      <c r="A38" s="449"/>
      <c r="B38" s="449"/>
      <c r="C38" s="448"/>
      <c r="D38" s="448"/>
      <c r="E38" s="448"/>
      <c r="F38" s="448"/>
      <c r="G38" s="448"/>
      <c r="H38" s="448"/>
      <c r="I38" s="448"/>
      <c r="J38" s="448"/>
      <c r="K38" s="448"/>
      <c r="L38" s="450"/>
      <c r="M38" s="450"/>
      <c r="N38" s="448"/>
      <c r="O38" s="448"/>
      <c r="P38" s="448"/>
      <c r="Q38" s="431"/>
      <c r="R38" s="431"/>
      <c r="S38" s="431"/>
      <c r="T38" s="431"/>
      <c r="U38" s="431"/>
      <c r="V38" s="431"/>
    </row>
    <row r="39" spans="1:22" s="419" customFormat="1" ht="15.6">
      <c r="A39" s="449"/>
      <c r="B39" s="449"/>
      <c r="C39" s="448"/>
      <c r="D39" s="448"/>
      <c r="E39" s="448"/>
      <c r="F39" s="448"/>
      <c r="G39" s="448"/>
      <c r="H39" s="448"/>
      <c r="I39" s="448"/>
      <c r="J39" s="448"/>
      <c r="K39" s="448"/>
      <c r="L39" s="450"/>
      <c r="M39" s="450"/>
      <c r="N39" s="448"/>
      <c r="O39" s="448"/>
      <c r="P39" s="448"/>
      <c r="Q39" s="431"/>
      <c r="R39" s="431"/>
      <c r="S39" s="431"/>
      <c r="T39" s="431"/>
      <c r="U39" s="431"/>
      <c r="V39" s="431"/>
    </row>
    <row r="40" spans="1:22" s="419" customFormat="1" ht="15.6">
      <c r="A40" s="449"/>
      <c r="B40" s="449"/>
      <c r="C40" s="448"/>
      <c r="D40" s="448"/>
      <c r="E40" s="448"/>
      <c r="F40" s="448"/>
      <c r="G40" s="448"/>
      <c r="H40" s="448"/>
      <c r="I40" s="448"/>
      <c r="J40" s="448"/>
      <c r="K40" s="448"/>
      <c r="L40" s="450"/>
      <c r="M40" s="450"/>
      <c r="N40" s="448"/>
      <c r="O40" s="448"/>
      <c r="P40" s="448"/>
      <c r="Q40" s="431"/>
      <c r="R40" s="431"/>
      <c r="S40" s="431"/>
      <c r="T40" s="431"/>
      <c r="U40" s="431"/>
      <c r="V40" s="431"/>
    </row>
    <row r="41" spans="1:22" s="419" customFormat="1" ht="15.6">
      <c r="A41" s="449"/>
      <c r="B41" s="449"/>
      <c r="C41" s="448"/>
      <c r="D41" s="448"/>
      <c r="E41" s="448"/>
      <c r="F41" s="448"/>
      <c r="G41" s="448"/>
      <c r="H41" s="448"/>
      <c r="I41" s="448"/>
      <c r="J41" s="448"/>
      <c r="K41" s="448"/>
      <c r="L41" s="450"/>
      <c r="M41" s="450"/>
      <c r="N41" s="448"/>
      <c r="O41" s="448"/>
      <c r="P41" s="448"/>
      <c r="Q41" s="431"/>
      <c r="R41" s="431"/>
      <c r="S41" s="431"/>
      <c r="T41" s="431"/>
      <c r="U41" s="431"/>
      <c r="V41" s="431"/>
    </row>
    <row r="42" spans="1:22" s="419" customFormat="1" ht="15.6">
      <c r="A42" s="449"/>
      <c r="B42" s="449"/>
      <c r="C42" s="448"/>
      <c r="D42" s="448"/>
      <c r="E42" s="448"/>
      <c r="F42" s="448"/>
      <c r="G42" s="448"/>
      <c r="H42" s="448"/>
      <c r="I42" s="448"/>
      <c r="J42" s="448"/>
      <c r="K42" s="448"/>
      <c r="L42" s="450"/>
      <c r="M42" s="450"/>
      <c r="N42" s="448"/>
      <c r="O42" s="448"/>
      <c r="P42" s="448"/>
      <c r="Q42" s="431"/>
      <c r="R42" s="431"/>
      <c r="S42" s="431"/>
      <c r="T42" s="431"/>
      <c r="U42" s="431"/>
      <c r="V42" s="431"/>
    </row>
    <row r="43" spans="1:22" s="419" customFormat="1" ht="15.6">
      <c r="A43" s="449"/>
      <c r="B43" s="449"/>
      <c r="C43" s="448"/>
      <c r="D43" s="448"/>
      <c r="E43" s="448"/>
      <c r="F43" s="448"/>
      <c r="G43" s="448"/>
      <c r="H43" s="448"/>
      <c r="I43" s="448"/>
      <c r="J43" s="448"/>
      <c r="K43" s="448"/>
      <c r="L43" s="450"/>
      <c r="M43" s="450"/>
      <c r="N43" s="448"/>
      <c r="O43" s="448"/>
      <c r="P43" s="448"/>
      <c r="Q43" s="431"/>
      <c r="R43" s="431"/>
      <c r="S43" s="431"/>
      <c r="T43" s="431"/>
      <c r="U43" s="431"/>
      <c r="V43" s="431"/>
    </row>
    <row r="44" spans="1:22" s="419" customFormat="1" ht="15.6">
      <c r="A44" s="449"/>
      <c r="B44" s="449"/>
      <c r="C44" s="448"/>
      <c r="D44" s="448"/>
      <c r="E44" s="448"/>
      <c r="F44" s="448"/>
      <c r="G44" s="448"/>
      <c r="H44" s="448"/>
      <c r="I44" s="448"/>
      <c r="J44" s="448"/>
      <c r="K44" s="448"/>
      <c r="L44" s="450"/>
      <c r="M44" s="450"/>
      <c r="N44" s="448"/>
      <c r="O44" s="448"/>
      <c r="P44" s="448"/>
      <c r="Q44" s="431"/>
      <c r="R44" s="431"/>
      <c r="S44" s="431"/>
      <c r="T44" s="431"/>
      <c r="U44" s="431"/>
      <c r="V44" s="431"/>
    </row>
    <row r="45" spans="1:22" s="419" customFormat="1" ht="15.6">
      <c r="A45" s="449"/>
      <c r="B45" s="449"/>
      <c r="C45" s="448"/>
      <c r="D45" s="448"/>
      <c r="E45" s="448"/>
      <c r="F45" s="448"/>
      <c r="G45" s="448"/>
      <c r="H45" s="448"/>
      <c r="I45" s="448"/>
      <c r="J45" s="448"/>
      <c r="K45" s="448"/>
      <c r="L45" s="450"/>
      <c r="M45" s="450"/>
      <c r="N45" s="448"/>
      <c r="O45" s="448"/>
      <c r="P45" s="448"/>
      <c r="Q45" s="431"/>
      <c r="R45" s="431"/>
      <c r="S45" s="431"/>
      <c r="T45" s="431"/>
      <c r="U45" s="431"/>
      <c r="V45" s="431"/>
    </row>
    <row r="46" spans="1:22" s="419" customFormat="1" ht="15.6">
      <c r="A46" s="449"/>
      <c r="B46" s="449"/>
      <c r="C46" s="448"/>
      <c r="D46" s="448"/>
      <c r="E46" s="448"/>
      <c r="F46" s="448"/>
      <c r="G46" s="448"/>
      <c r="H46" s="448"/>
      <c r="I46" s="448"/>
      <c r="J46" s="448"/>
      <c r="K46" s="448"/>
      <c r="L46" s="450"/>
      <c r="M46" s="450"/>
      <c r="N46" s="448"/>
      <c r="O46" s="448"/>
      <c r="P46" s="448"/>
      <c r="Q46" s="431"/>
      <c r="R46" s="431"/>
      <c r="S46" s="431"/>
      <c r="T46" s="431"/>
      <c r="U46" s="431"/>
      <c r="V46" s="431"/>
    </row>
    <row r="47" spans="1:22" s="419" customFormat="1" ht="15.6">
      <c r="A47" s="449"/>
      <c r="B47" s="449"/>
      <c r="C47" s="448"/>
      <c r="D47" s="448"/>
      <c r="E47" s="448"/>
      <c r="F47" s="448"/>
      <c r="G47" s="448"/>
      <c r="H47" s="448"/>
      <c r="I47" s="448"/>
      <c r="J47" s="448"/>
      <c r="K47" s="448"/>
      <c r="L47" s="450"/>
      <c r="M47" s="450"/>
      <c r="N47" s="448"/>
      <c r="O47" s="448"/>
      <c r="P47" s="448"/>
      <c r="Q47" s="431"/>
      <c r="R47" s="431"/>
      <c r="S47" s="431"/>
      <c r="T47" s="431"/>
      <c r="U47" s="431"/>
      <c r="V47" s="431"/>
    </row>
    <row r="48" spans="1:22" s="419" customFormat="1" ht="15.6">
      <c r="A48" s="449"/>
      <c r="B48" s="449"/>
      <c r="C48" s="448"/>
      <c r="D48" s="448"/>
      <c r="E48" s="448"/>
      <c r="F48" s="448"/>
      <c r="G48" s="448"/>
      <c r="H48" s="448"/>
      <c r="I48" s="448"/>
      <c r="J48" s="448"/>
      <c r="K48" s="448"/>
      <c r="L48" s="450"/>
      <c r="M48" s="450"/>
      <c r="N48" s="448"/>
      <c r="O48" s="448"/>
      <c r="P48" s="448"/>
      <c r="Q48" s="431"/>
      <c r="R48" s="431"/>
      <c r="S48" s="431"/>
      <c r="T48" s="431"/>
      <c r="U48" s="431"/>
      <c r="V48" s="431"/>
    </row>
    <row r="49" spans="1:22" s="419" customFormat="1" ht="15.6">
      <c r="A49" s="449"/>
      <c r="B49" s="449"/>
      <c r="C49" s="448"/>
      <c r="D49" s="448"/>
      <c r="E49" s="448"/>
      <c r="F49" s="448"/>
      <c r="G49" s="448"/>
      <c r="H49" s="448"/>
      <c r="I49" s="448"/>
      <c r="J49" s="448"/>
      <c r="K49" s="448"/>
      <c r="L49" s="450"/>
      <c r="M49" s="450"/>
      <c r="N49" s="448"/>
      <c r="O49" s="448"/>
      <c r="P49" s="448"/>
      <c r="Q49" s="431"/>
      <c r="R49" s="431"/>
      <c r="S49" s="431"/>
      <c r="T49" s="431"/>
      <c r="U49" s="431"/>
      <c r="V49" s="431"/>
    </row>
    <row r="50" spans="1:22" s="419" customFormat="1" ht="15.6">
      <c r="A50" s="449"/>
      <c r="B50" s="449"/>
      <c r="C50" s="448"/>
      <c r="D50" s="448"/>
      <c r="E50" s="448"/>
      <c r="F50" s="448"/>
      <c r="G50" s="448"/>
      <c r="H50" s="448"/>
      <c r="I50" s="448"/>
      <c r="J50" s="448"/>
      <c r="K50" s="448"/>
      <c r="L50" s="450"/>
      <c r="M50" s="450"/>
      <c r="N50" s="448"/>
      <c r="O50" s="448"/>
      <c r="P50" s="448"/>
      <c r="Q50" s="431"/>
      <c r="R50" s="431"/>
      <c r="S50" s="431"/>
      <c r="T50" s="431"/>
      <c r="U50" s="431"/>
      <c r="V50" s="431"/>
    </row>
    <row r="51" spans="1:22" s="419" customFormat="1" ht="15.6">
      <c r="A51" s="449"/>
      <c r="B51" s="449"/>
      <c r="C51" s="448"/>
      <c r="D51" s="448"/>
      <c r="E51" s="448"/>
      <c r="F51" s="448"/>
      <c r="G51" s="448"/>
      <c r="H51" s="448"/>
      <c r="I51" s="448"/>
      <c r="J51" s="448"/>
      <c r="K51" s="448"/>
      <c r="L51" s="450"/>
      <c r="M51" s="450"/>
      <c r="N51" s="448"/>
      <c r="O51" s="448"/>
      <c r="P51" s="448"/>
      <c r="Q51" s="431"/>
      <c r="R51" s="431"/>
      <c r="S51" s="431"/>
      <c r="T51" s="431"/>
      <c r="U51" s="431"/>
      <c r="V51" s="431"/>
    </row>
    <row r="52" spans="1:22" ht="15.6">
      <c r="C52" s="413"/>
      <c r="D52" s="413"/>
      <c r="E52" s="413"/>
      <c r="F52" s="413"/>
      <c r="G52" s="413"/>
      <c r="H52" s="413"/>
      <c r="I52" s="413"/>
      <c r="J52" s="413"/>
      <c r="K52" s="413"/>
      <c r="L52" s="414"/>
      <c r="M52" s="414"/>
      <c r="N52" s="413"/>
      <c r="O52" s="413"/>
      <c r="P52" s="413"/>
      <c r="Q52" s="415"/>
      <c r="R52" s="415"/>
      <c r="S52" s="415"/>
      <c r="T52" s="415"/>
      <c r="U52" s="415"/>
      <c r="V52" s="415"/>
    </row>
    <row r="53" spans="1:22" ht="15.6">
      <c r="C53" s="413"/>
      <c r="D53" s="413"/>
      <c r="E53" s="413"/>
      <c r="F53" s="413"/>
      <c r="G53" s="413"/>
      <c r="H53" s="413"/>
      <c r="I53" s="413"/>
      <c r="J53" s="413"/>
      <c r="K53" s="413"/>
      <c r="L53" s="414"/>
      <c r="M53" s="414"/>
      <c r="N53" s="413"/>
      <c r="O53" s="413"/>
      <c r="P53" s="413"/>
      <c r="Q53" s="415"/>
      <c r="R53" s="415"/>
      <c r="S53" s="415"/>
      <c r="T53" s="415"/>
      <c r="U53" s="415"/>
      <c r="V53" s="415"/>
    </row>
    <row r="54" spans="1:22" ht="15.6">
      <c r="C54" s="413"/>
      <c r="D54" s="413"/>
      <c r="E54" s="413"/>
      <c r="F54" s="413"/>
      <c r="G54" s="413"/>
      <c r="H54" s="413"/>
      <c r="I54" s="413"/>
      <c r="J54" s="413"/>
      <c r="K54" s="413"/>
      <c r="L54" s="414"/>
      <c r="M54" s="414"/>
      <c r="N54" s="413"/>
      <c r="O54" s="413"/>
      <c r="P54" s="413"/>
      <c r="Q54" s="415"/>
      <c r="R54" s="415"/>
      <c r="S54" s="415"/>
      <c r="T54" s="415"/>
      <c r="U54" s="415"/>
      <c r="V54" s="415"/>
    </row>
    <row r="55" spans="1:22" ht="15.6">
      <c r="C55" s="413"/>
      <c r="D55" s="413"/>
      <c r="E55" s="413"/>
      <c r="F55" s="413"/>
      <c r="G55" s="413"/>
      <c r="H55" s="413"/>
      <c r="I55" s="413"/>
      <c r="J55" s="413"/>
      <c r="K55" s="413"/>
      <c r="L55" s="414"/>
      <c r="M55" s="414"/>
      <c r="N55" s="413"/>
      <c r="O55" s="413"/>
      <c r="P55" s="413"/>
      <c r="Q55" s="415"/>
      <c r="R55" s="415"/>
      <c r="S55" s="415"/>
      <c r="T55" s="415"/>
      <c r="U55" s="415"/>
      <c r="V55" s="415"/>
    </row>
    <row r="56" spans="1:22" ht="15.6">
      <c r="C56" s="413"/>
      <c r="D56" s="413"/>
      <c r="E56" s="413"/>
      <c r="F56" s="413"/>
      <c r="G56" s="413"/>
      <c r="H56" s="413"/>
      <c r="I56" s="413"/>
      <c r="J56" s="413"/>
      <c r="K56" s="413"/>
      <c r="L56" s="414"/>
      <c r="M56" s="414"/>
      <c r="N56" s="413"/>
      <c r="O56" s="413"/>
      <c r="P56" s="413"/>
      <c r="Q56" s="415"/>
      <c r="R56" s="415"/>
      <c r="S56" s="415"/>
      <c r="T56" s="415"/>
      <c r="U56" s="415"/>
      <c r="V56" s="415"/>
    </row>
    <row r="57" spans="1:22" ht="15.6">
      <c r="C57" s="413"/>
      <c r="D57" s="413"/>
      <c r="E57" s="413"/>
      <c r="F57" s="413"/>
      <c r="G57" s="413"/>
      <c r="H57" s="413"/>
      <c r="I57" s="413"/>
      <c r="J57" s="413"/>
      <c r="K57" s="413"/>
      <c r="L57" s="414"/>
      <c r="M57" s="414"/>
      <c r="N57" s="413"/>
      <c r="O57" s="413"/>
      <c r="P57" s="413"/>
      <c r="Q57" s="415"/>
      <c r="R57" s="415"/>
      <c r="S57" s="415"/>
      <c r="T57" s="415"/>
      <c r="U57" s="415"/>
      <c r="V57" s="415"/>
    </row>
    <row r="58" spans="1:22" ht="15.6">
      <c r="C58" s="413"/>
      <c r="D58" s="413"/>
      <c r="E58" s="413"/>
      <c r="F58" s="413"/>
      <c r="G58" s="413"/>
      <c r="H58" s="413"/>
      <c r="I58" s="413"/>
      <c r="J58" s="413"/>
      <c r="K58" s="413"/>
      <c r="L58" s="414"/>
      <c r="M58" s="414"/>
      <c r="N58" s="413"/>
      <c r="O58" s="413"/>
      <c r="P58" s="413"/>
      <c r="Q58" s="415"/>
      <c r="R58" s="415"/>
      <c r="S58" s="415"/>
      <c r="T58" s="415"/>
      <c r="U58" s="415"/>
      <c r="V58" s="415"/>
    </row>
    <row r="59" spans="1:22" ht="15.6">
      <c r="C59" s="413"/>
      <c r="D59" s="413"/>
      <c r="E59" s="413"/>
      <c r="F59" s="413"/>
      <c r="G59" s="413"/>
      <c r="H59" s="413"/>
      <c r="I59" s="413"/>
      <c r="J59" s="413"/>
      <c r="K59" s="413"/>
      <c r="L59" s="414"/>
      <c r="M59" s="414"/>
      <c r="N59" s="413"/>
      <c r="O59" s="413"/>
      <c r="P59" s="413"/>
      <c r="Q59" s="415"/>
      <c r="R59" s="415"/>
      <c r="S59" s="415"/>
      <c r="T59" s="415"/>
      <c r="U59" s="415"/>
      <c r="V59" s="415"/>
    </row>
    <row r="60" spans="1:22" ht="15.6">
      <c r="C60" s="413"/>
      <c r="D60" s="413"/>
      <c r="E60" s="413"/>
      <c r="F60" s="413"/>
      <c r="G60" s="413"/>
      <c r="H60" s="413"/>
      <c r="I60" s="413"/>
      <c r="J60" s="413"/>
      <c r="K60" s="413"/>
      <c r="L60" s="414"/>
      <c r="M60" s="414"/>
      <c r="N60" s="413"/>
      <c r="O60" s="413"/>
      <c r="P60" s="413"/>
      <c r="Q60" s="415"/>
      <c r="R60" s="415"/>
      <c r="S60" s="415"/>
      <c r="T60" s="415"/>
      <c r="U60" s="415"/>
      <c r="V60" s="415"/>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539DFE31-9FF9-4056-B7DB-582EB945D65C}">
      <formula1>0</formula1>
      <formula2>1000</formula2>
    </dataValidation>
  </dataValidations>
  <printOptions horizontalCentered="1"/>
  <pageMargins left="0.23622047244094491" right="0.23622047244094491" top="0.74803149606299213" bottom="0.35433070866141736" header="0" footer="0.31496062992125984"/>
  <pageSetup scale="52" firstPageNumber="2" orientation="landscape" useFirstPageNumber="1" r:id="rId1"/>
  <headerFooter scaleWithDoc="0">
    <oddHeader>&amp;L&amp;G&amp;R&amp;G</oddHeader>
    <oddFooter>&amp;R&amp;"Montserrat,Normal" 46</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7E1BA-7F3D-4780-8B4F-AE247E98169B}">
  <sheetPr>
    <pageSetUpPr fitToPage="1"/>
  </sheetPr>
  <dimension ref="A1:V63"/>
  <sheetViews>
    <sheetView view="pageBreakPreview" zoomScale="90" zoomScaleNormal="100" zoomScaleSheetLayoutView="90" workbookViewId="0">
      <selection activeCell="P18" sqref="P18"/>
    </sheetView>
  </sheetViews>
  <sheetFormatPr baseColWidth="10" defaultColWidth="11.44140625" defaultRowHeight="14.4"/>
  <cols>
    <col min="1" max="1" width="10.6640625" style="385" customWidth="1"/>
    <col min="2" max="2" width="8.6640625" style="385" customWidth="1"/>
    <col min="3" max="7" width="11.44140625" style="385"/>
    <col min="8" max="8" width="14.109375" style="385" customWidth="1"/>
    <col min="9" max="9" width="11.44140625" style="385"/>
    <col min="10" max="10" width="13.5546875" style="385" bestFit="1" customWidth="1"/>
    <col min="11" max="12" width="11.44140625" style="385"/>
    <col min="13" max="13" width="4.109375" style="385" customWidth="1"/>
    <col min="14" max="16384" width="11.44140625" style="385"/>
  </cols>
  <sheetData>
    <row r="1" spans="1:22">
      <c r="A1" s="384" t="s">
        <v>22</v>
      </c>
    </row>
    <row r="2" spans="1:22" ht="20.100000000000001" customHeight="1">
      <c r="A2" s="673" t="s">
        <v>699</v>
      </c>
      <c r="B2" s="673"/>
      <c r="C2" s="673"/>
      <c r="D2" s="673"/>
      <c r="E2" s="673"/>
      <c r="F2" s="673"/>
      <c r="G2" s="673"/>
      <c r="H2" s="673"/>
      <c r="I2" s="673"/>
      <c r="J2" s="673"/>
      <c r="K2" s="673"/>
      <c r="L2" s="673"/>
      <c r="M2" s="673"/>
    </row>
    <row r="3" spans="1:22" ht="20.100000000000001" customHeight="1">
      <c r="A3" s="673" t="s">
        <v>75</v>
      </c>
      <c r="B3" s="673"/>
      <c r="C3" s="673"/>
      <c r="D3" s="673"/>
      <c r="E3" s="673"/>
      <c r="F3" s="673"/>
      <c r="G3" s="673"/>
      <c r="H3" s="673"/>
      <c r="I3" s="673"/>
      <c r="J3" s="673"/>
      <c r="K3" s="673"/>
      <c r="L3" s="673"/>
      <c r="M3" s="673"/>
      <c r="N3" s="455"/>
      <c r="O3" s="455"/>
      <c r="P3" s="455"/>
      <c r="Q3" s="455"/>
      <c r="R3" s="455"/>
      <c r="S3" s="455"/>
      <c r="T3" s="455"/>
      <c r="U3" s="455"/>
      <c r="V3" s="455"/>
    </row>
    <row r="4" spans="1:22" ht="16.5" customHeight="1">
      <c r="A4" s="456"/>
      <c r="B4" s="457"/>
      <c r="C4" s="457"/>
    </row>
    <row r="5" spans="1:22" ht="10.5" customHeight="1">
      <c r="A5" s="458"/>
      <c r="B5" s="458"/>
      <c r="C5" s="459"/>
      <c r="D5" s="460"/>
      <c r="E5" s="460"/>
      <c r="F5" s="460"/>
      <c r="G5" s="460"/>
      <c r="H5" s="460"/>
      <c r="I5" s="460"/>
      <c r="J5" s="460"/>
      <c r="K5" s="460"/>
      <c r="L5" s="460"/>
      <c r="M5" s="460"/>
      <c r="N5" s="460"/>
      <c r="O5" s="460"/>
      <c r="P5" s="460"/>
      <c r="Q5" s="460"/>
      <c r="R5" s="460"/>
      <c r="S5" s="460"/>
      <c r="T5" s="460"/>
      <c r="U5" s="460"/>
      <c r="V5" s="460"/>
    </row>
    <row r="6" spans="1:22" ht="13.5" customHeight="1">
      <c r="A6" s="461" t="s">
        <v>700</v>
      </c>
      <c r="B6" s="462" t="s">
        <v>68</v>
      </c>
      <c r="C6" s="459"/>
      <c r="D6" s="460"/>
      <c r="E6" s="460"/>
      <c r="F6" s="460"/>
      <c r="G6" s="460"/>
      <c r="H6" s="460"/>
      <c r="I6" s="460"/>
      <c r="J6" s="460"/>
      <c r="K6" s="460"/>
      <c r="L6" s="460"/>
      <c r="M6" s="460"/>
      <c r="N6" s="460"/>
      <c r="O6" s="460"/>
      <c r="P6" s="460"/>
      <c r="Q6" s="460"/>
      <c r="R6" s="460"/>
      <c r="S6" s="460"/>
      <c r="T6" s="460"/>
      <c r="U6" s="460"/>
      <c r="V6" s="460"/>
    </row>
    <row r="7" spans="1:22" ht="13.5" customHeight="1">
      <c r="A7" s="461" t="s">
        <v>685</v>
      </c>
      <c r="B7" s="462">
        <v>64574</v>
      </c>
      <c r="C7" s="457"/>
    </row>
    <row r="8" spans="1:22" ht="13.5" customHeight="1">
      <c r="A8" s="461" t="s">
        <v>683</v>
      </c>
      <c r="B8" s="462">
        <v>34771</v>
      </c>
      <c r="C8" s="459"/>
      <c r="D8" s="460"/>
      <c r="E8" s="460"/>
      <c r="F8" s="460"/>
      <c r="G8" s="460"/>
      <c r="H8" s="460"/>
      <c r="I8" s="460"/>
      <c r="J8" s="460"/>
      <c r="K8" s="460"/>
      <c r="L8" s="460"/>
      <c r="M8" s="460"/>
      <c r="N8" s="460"/>
      <c r="O8" s="460"/>
      <c r="P8" s="460"/>
      <c r="Q8" s="460"/>
      <c r="R8" s="460"/>
      <c r="S8" s="460"/>
      <c r="T8" s="460"/>
      <c r="U8" s="460"/>
      <c r="V8" s="460"/>
    </row>
    <row r="9" spans="1:22" ht="13.5" customHeight="1">
      <c r="A9" s="461" t="s">
        <v>684</v>
      </c>
      <c r="B9" s="462">
        <v>27864</v>
      </c>
      <c r="C9" s="459"/>
      <c r="D9" s="460"/>
      <c r="E9" s="460"/>
      <c r="F9" s="460"/>
      <c r="G9" s="460"/>
      <c r="H9" s="460"/>
      <c r="I9" s="460"/>
      <c r="J9" s="460"/>
      <c r="K9" s="460"/>
      <c r="L9" s="460"/>
      <c r="M9" s="460"/>
      <c r="N9" s="460"/>
      <c r="O9" s="460"/>
      <c r="P9" s="460"/>
      <c r="Q9" s="460"/>
      <c r="R9" s="460"/>
      <c r="S9" s="460"/>
      <c r="T9" s="460"/>
      <c r="U9" s="460"/>
      <c r="V9" s="460"/>
    </row>
    <row r="10" spans="1:22" ht="13.5" customHeight="1">
      <c r="A10" s="461" t="s">
        <v>682</v>
      </c>
      <c r="B10" s="462">
        <v>24513</v>
      </c>
      <c r="C10" s="459"/>
      <c r="D10" s="460"/>
      <c r="E10" s="460"/>
      <c r="F10" s="460"/>
      <c r="G10" s="460"/>
      <c r="H10" s="460"/>
      <c r="I10" s="460"/>
      <c r="J10" s="460"/>
      <c r="K10" s="460"/>
      <c r="L10" s="460"/>
      <c r="M10" s="460"/>
      <c r="N10" s="460"/>
      <c r="O10" s="460"/>
      <c r="P10" s="460"/>
      <c r="Q10" s="460"/>
      <c r="R10" s="460"/>
      <c r="S10" s="460"/>
      <c r="T10" s="460"/>
      <c r="U10" s="460"/>
      <c r="V10" s="460"/>
    </row>
    <row r="11" spans="1:22" ht="13.5" customHeight="1">
      <c r="A11" s="461" t="s">
        <v>686</v>
      </c>
      <c r="B11" s="462">
        <v>20197</v>
      </c>
      <c r="C11" s="459"/>
      <c r="D11" s="460"/>
      <c r="E11" s="460"/>
      <c r="F11" s="460"/>
      <c r="G11" s="460"/>
      <c r="H11" s="460"/>
      <c r="I11" s="460"/>
      <c r="J11" s="460"/>
      <c r="K11" s="460"/>
      <c r="L11" s="460"/>
      <c r="M11" s="460"/>
      <c r="N11" s="460"/>
      <c r="O11" s="460"/>
      <c r="P11" s="460"/>
      <c r="Q11" s="460"/>
      <c r="R11" s="460"/>
      <c r="S11" s="460"/>
      <c r="T11" s="460"/>
      <c r="U11" s="460"/>
      <c r="V11" s="460"/>
    </row>
    <row r="12" spans="1:22" ht="13.5" customHeight="1">
      <c r="A12" s="461" t="s">
        <v>687</v>
      </c>
      <c r="B12" s="462">
        <v>19846</v>
      </c>
      <c r="C12" s="459"/>
      <c r="D12" s="460"/>
      <c r="E12" s="460"/>
      <c r="F12" s="460"/>
      <c r="G12" s="460"/>
      <c r="H12" s="460"/>
      <c r="I12" s="460"/>
      <c r="J12" s="460"/>
      <c r="K12" s="460"/>
      <c r="L12" s="460"/>
      <c r="M12" s="460"/>
      <c r="N12" s="460"/>
      <c r="O12" s="460"/>
      <c r="P12" s="460"/>
      <c r="Q12" s="460"/>
      <c r="R12" s="460"/>
      <c r="S12" s="460"/>
      <c r="T12" s="460"/>
      <c r="U12" s="460"/>
      <c r="V12" s="460"/>
    </row>
    <row r="13" spans="1:22" ht="13.5" customHeight="1">
      <c r="A13" s="461" t="s">
        <v>678</v>
      </c>
      <c r="B13" s="462">
        <v>10930</v>
      </c>
      <c r="C13" s="459"/>
      <c r="D13" s="460"/>
      <c r="E13" s="460"/>
      <c r="F13" s="460"/>
      <c r="G13" s="460"/>
      <c r="H13" s="460"/>
      <c r="I13" s="460"/>
      <c r="J13" s="460"/>
      <c r="K13" s="460"/>
      <c r="L13" s="460"/>
      <c r="M13" s="460"/>
      <c r="N13" s="460"/>
      <c r="O13" s="460"/>
      <c r="P13" s="460"/>
      <c r="Q13" s="460"/>
      <c r="R13" s="460"/>
      <c r="S13" s="460"/>
      <c r="T13" s="460"/>
      <c r="U13" s="460"/>
      <c r="V13" s="460"/>
    </row>
    <row r="14" spans="1:22" ht="13.5" customHeight="1">
      <c r="A14" s="461" t="s">
        <v>679</v>
      </c>
      <c r="B14" s="462">
        <v>9631</v>
      </c>
      <c r="C14" s="459"/>
      <c r="D14" s="460"/>
      <c r="E14" s="460"/>
      <c r="F14" s="460"/>
      <c r="G14" s="460"/>
      <c r="H14" s="460"/>
      <c r="I14" s="460"/>
      <c r="J14" s="460"/>
      <c r="K14" s="460"/>
      <c r="L14" s="460"/>
      <c r="M14" s="460"/>
      <c r="N14" s="460"/>
      <c r="O14" s="460"/>
      <c r="P14" s="460"/>
      <c r="Q14" s="460"/>
      <c r="R14" s="460"/>
      <c r="S14" s="460"/>
      <c r="T14" s="460"/>
      <c r="U14" s="460"/>
      <c r="V14" s="460"/>
    </row>
    <row r="15" spans="1:22" ht="13.5" customHeight="1">
      <c r="A15" s="461" t="s">
        <v>691</v>
      </c>
      <c r="B15" s="462">
        <v>5944</v>
      </c>
      <c r="C15" s="459"/>
      <c r="D15" s="460"/>
      <c r="E15" s="460"/>
      <c r="F15" s="460"/>
      <c r="G15" s="460"/>
      <c r="H15" s="460"/>
      <c r="I15" s="460"/>
      <c r="J15" s="460"/>
      <c r="K15" s="460"/>
      <c r="L15" s="460"/>
      <c r="M15" s="460"/>
      <c r="N15" s="460"/>
      <c r="O15" s="460"/>
      <c r="P15" s="460"/>
      <c r="Q15" s="460"/>
      <c r="R15" s="460"/>
      <c r="S15" s="460"/>
      <c r="T15" s="460"/>
      <c r="U15" s="460"/>
      <c r="V15" s="460"/>
    </row>
    <row r="16" spans="1:22" ht="13.5" customHeight="1">
      <c r="A16" s="461" t="s">
        <v>690</v>
      </c>
      <c r="B16" s="462">
        <v>5013</v>
      </c>
      <c r="C16" s="459"/>
      <c r="D16" s="460"/>
      <c r="E16" s="460"/>
      <c r="F16" s="460"/>
      <c r="G16" s="460"/>
      <c r="H16" s="460"/>
      <c r="I16" s="460"/>
      <c r="J16" s="460"/>
      <c r="K16" s="460"/>
      <c r="L16" s="460"/>
      <c r="M16" s="460"/>
      <c r="N16" s="460"/>
      <c r="O16" s="460"/>
      <c r="P16" s="460"/>
      <c r="Q16" s="460"/>
      <c r="R16" s="460"/>
      <c r="S16" s="460"/>
      <c r="T16" s="460"/>
      <c r="U16" s="460"/>
      <c r="V16" s="460"/>
    </row>
    <row r="17" spans="1:22" ht="13.5" customHeight="1">
      <c r="A17" s="461" t="s">
        <v>689</v>
      </c>
      <c r="B17" s="462">
        <v>3017</v>
      </c>
      <c r="C17" s="459"/>
      <c r="D17" s="460"/>
      <c r="E17" s="460"/>
      <c r="F17" s="460"/>
      <c r="G17" s="460"/>
      <c r="H17" s="460"/>
      <c r="I17" s="460"/>
      <c r="J17" s="460"/>
      <c r="K17" s="460"/>
      <c r="L17" s="460"/>
      <c r="M17" s="460"/>
      <c r="N17" s="460"/>
      <c r="O17" s="460"/>
      <c r="P17" s="460"/>
      <c r="Q17" s="460"/>
      <c r="R17" s="460"/>
      <c r="S17" s="460"/>
      <c r="T17" s="460"/>
      <c r="U17" s="460"/>
      <c r="V17" s="460"/>
    </row>
    <row r="18" spans="1:22" ht="13.5" customHeight="1">
      <c r="A18" s="461" t="s">
        <v>688</v>
      </c>
      <c r="B18" s="462">
        <v>2332</v>
      </c>
      <c r="C18" s="459"/>
      <c r="D18" s="460"/>
      <c r="E18" s="460"/>
      <c r="F18" s="460"/>
      <c r="G18" s="460"/>
      <c r="H18" s="460"/>
      <c r="I18" s="460"/>
      <c r="J18" s="460"/>
      <c r="K18" s="460"/>
      <c r="L18" s="460"/>
      <c r="M18" s="460"/>
      <c r="N18" s="460"/>
      <c r="O18" s="460"/>
      <c r="P18" s="460"/>
      <c r="Q18" s="460"/>
      <c r="R18" s="460"/>
      <c r="S18" s="460"/>
      <c r="T18" s="460"/>
      <c r="U18" s="460"/>
      <c r="V18" s="460"/>
    </row>
    <row r="19" spans="1:22" ht="13.5" customHeight="1">
      <c r="A19" s="461" t="s">
        <v>681</v>
      </c>
      <c r="B19" s="462">
        <v>569</v>
      </c>
      <c r="C19" s="459"/>
      <c r="D19" s="460"/>
      <c r="E19" s="460"/>
      <c r="F19" s="460"/>
      <c r="G19" s="460"/>
      <c r="H19" s="460"/>
      <c r="I19" s="460"/>
      <c r="J19" s="460"/>
      <c r="K19" s="460"/>
      <c r="L19" s="460"/>
      <c r="M19" s="460"/>
      <c r="N19" s="460"/>
      <c r="O19" s="460"/>
      <c r="P19" s="460"/>
      <c r="Q19" s="460"/>
      <c r="R19" s="460"/>
      <c r="S19" s="460"/>
      <c r="T19" s="460"/>
      <c r="U19" s="460"/>
      <c r="V19" s="460"/>
    </row>
    <row r="20" spans="1:22" ht="13.5" customHeight="1">
      <c r="A20" s="461" t="s">
        <v>680</v>
      </c>
      <c r="B20" s="462">
        <v>455</v>
      </c>
      <c r="C20" s="459"/>
      <c r="D20" s="460"/>
      <c r="E20" s="460"/>
      <c r="F20" s="460"/>
      <c r="G20" s="460"/>
      <c r="H20" s="460"/>
      <c r="I20" s="460"/>
      <c r="J20" s="460"/>
      <c r="K20" s="460"/>
      <c r="L20" s="460"/>
      <c r="M20" s="460"/>
      <c r="N20" s="460"/>
      <c r="O20" s="460"/>
      <c r="P20" s="460"/>
      <c r="Q20" s="460"/>
      <c r="R20" s="460"/>
      <c r="S20" s="460"/>
      <c r="T20" s="460"/>
      <c r="U20" s="460"/>
      <c r="V20" s="460"/>
    </row>
    <row r="21" spans="1:22" ht="13.5" customHeight="1">
      <c r="A21" s="461" t="s">
        <v>693</v>
      </c>
      <c r="B21" s="462">
        <v>234</v>
      </c>
      <c r="C21" s="459"/>
      <c r="D21" s="460"/>
      <c r="E21" s="460"/>
      <c r="F21" s="460"/>
      <c r="G21" s="460"/>
      <c r="H21" s="460"/>
      <c r="I21" s="460"/>
      <c r="J21" s="460"/>
      <c r="K21" s="460"/>
      <c r="L21" s="460"/>
      <c r="M21" s="460"/>
      <c r="N21" s="460"/>
      <c r="O21" s="460"/>
      <c r="P21" s="460"/>
      <c r="Q21" s="460"/>
      <c r="R21" s="460"/>
      <c r="S21" s="460"/>
      <c r="T21" s="460"/>
      <c r="U21" s="460"/>
      <c r="V21" s="460"/>
    </row>
    <row r="22" spans="1:22" ht="13.5" customHeight="1">
      <c r="A22" s="461" t="s">
        <v>692</v>
      </c>
      <c r="B22" s="462">
        <v>62</v>
      </c>
      <c r="C22" s="459"/>
      <c r="D22" s="460"/>
      <c r="E22" s="460"/>
      <c r="F22" s="460"/>
      <c r="G22" s="460"/>
      <c r="H22" s="460"/>
      <c r="I22" s="460"/>
      <c r="J22" s="460"/>
      <c r="K22" s="460"/>
      <c r="L22" s="460"/>
      <c r="M22" s="460"/>
      <c r="N22" s="460"/>
      <c r="O22" s="460"/>
      <c r="P22" s="460"/>
      <c r="Q22" s="460"/>
      <c r="R22" s="460"/>
      <c r="S22" s="460"/>
      <c r="T22" s="460"/>
      <c r="U22" s="460"/>
      <c r="V22" s="460"/>
    </row>
    <row r="23" spans="1:22" ht="13.5" customHeight="1">
      <c r="A23" s="461" t="s">
        <v>695</v>
      </c>
      <c r="B23" s="462">
        <v>42</v>
      </c>
      <c r="C23" s="459"/>
      <c r="D23" s="460"/>
      <c r="E23" s="460"/>
      <c r="F23" s="460"/>
      <c r="G23" s="460"/>
      <c r="H23" s="460"/>
      <c r="I23" s="460"/>
      <c r="J23" s="460"/>
      <c r="K23" s="460"/>
      <c r="L23" s="460"/>
      <c r="M23" s="460"/>
      <c r="N23" s="460"/>
      <c r="O23" s="460"/>
      <c r="P23" s="460"/>
      <c r="Q23" s="460"/>
      <c r="R23" s="460"/>
      <c r="S23" s="460"/>
      <c r="T23" s="460"/>
      <c r="U23" s="460"/>
      <c r="V23" s="460"/>
    </row>
    <row r="24" spans="1:22" ht="13.5" customHeight="1">
      <c r="A24" s="463" t="s">
        <v>694</v>
      </c>
      <c r="B24" s="464">
        <v>6</v>
      </c>
      <c r="C24" s="459"/>
      <c r="D24" s="460"/>
      <c r="E24" s="460"/>
      <c r="F24" s="460"/>
      <c r="G24" s="460"/>
      <c r="H24" s="460"/>
      <c r="I24" s="460"/>
      <c r="J24" s="460"/>
      <c r="K24" s="460"/>
      <c r="L24" s="460"/>
      <c r="M24" s="460"/>
      <c r="N24" s="460"/>
      <c r="O24" s="460"/>
      <c r="P24" s="460"/>
      <c r="Q24" s="460"/>
      <c r="R24" s="460"/>
      <c r="S24" s="460"/>
      <c r="T24" s="460"/>
      <c r="U24" s="460"/>
      <c r="V24" s="460"/>
    </row>
    <row r="25" spans="1:22" ht="13.5" customHeight="1">
      <c r="A25" s="457"/>
      <c r="B25" s="457"/>
      <c r="C25" s="459"/>
      <c r="D25" s="460"/>
      <c r="E25" s="460"/>
      <c r="F25" s="460"/>
      <c r="G25" s="460"/>
      <c r="H25" s="460"/>
      <c r="I25" s="460"/>
      <c r="J25" s="460"/>
      <c r="K25" s="460"/>
      <c r="L25" s="460"/>
      <c r="M25" s="460"/>
      <c r="N25" s="460"/>
      <c r="O25" s="460"/>
      <c r="P25" s="460"/>
      <c r="Q25" s="460"/>
      <c r="R25" s="460"/>
      <c r="S25" s="460"/>
      <c r="T25" s="460"/>
      <c r="U25" s="460"/>
      <c r="V25" s="460"/>
    </row>
    <row r="26" spans="1:22" ht="13.5" customHeight="1">
      <c r="A26" s="457"/>
      <c r="B26" s="457"/>
      <c r="C26" s="459"/>
      <c r="D26" s="460"/>
      <c r="E26" s="460"/>
      <c r="F26" s="460"/>
      <c r="G26" s="460"/>
      <c r="H26" s="460"/>
      <c r="I26" s="460"/>
      <c r="J26" s="460"/>
      <c r="K26" s="460"/>
      <c r="L26" s="460"/>
      <c r="M26" s="460"/>
      <c r="N26" s="460"/>
      <c r="O26" s="460"/>
      <c r="P26" s="460"/>
      <c r="Q26" s="460"/>
      <c r="R26" s="460"/>
      <c r="S26" s="460"/>
      <c r="T26" s="460"/>
      <c r="U26" s="460"/>
      <c r="V26" s="460"/>
    </row>
    <row r="27" spans="1:22" ht="16.5" customHeight="1">
      <c r="A27" s="457"/>
      <c r="B27" s="457"/>
      <c r="C27" s="459"/>
      <c r="D27" s="460"/>
      <c r="E27" s="460"/>
      <c r="F27" s="460"/>
      <c r="G27" s="460"/>
      <c r="H27" s="460"/>
      <c r="I27" s="460"/>
      <c r="J27" s="460"/>
      <c r="K27" s="460"/>
      <c r="L27" s="460"/>
      <c r="M27" s="460"/>
      <c r="N27" s="460"/>
      <c r="O27" s="460"/>
      <c r="P27" s="460"/>
      <c r="Q27" s="460"/>
      <c r="R27" s="460"/>
      <c r="S27" s="460"/>
      <c r="T27" s="460"/>
      <c r="U27" s="460"/>
      <c r="V27" s="460"/>
    </row>
    <row r="28" spans="1:22" ht="16.5" customHeight="1">
      <c r="A28" s="457"/>
      <c r="B28" s="457"/>
      <c r="C28" s="460"/>
      <c r="D28" s="460"/>
      <c r="E28" s="460"/>
      <c r="F28" s="460"/>
      <c r="G28" s="460"/>
      <c r="H28" s="460"/>
      <c r="I28" s="460"/>
      <c r="J28" s="460"/>
      <c r="K28" s="460"/>
      <c r="L28" s="460"/>
      <c r="M28" s="460"/>
      <c r="N28" s="460"/>
      <c r="O28" s="460"/>
      <c r="P28" s="460"/>
      <c r="Q28" s="460"/>
      <c r="R28" s="460"/>
      <c r="S28" s="460"/>
      <c r="T28" s="460"/>
      <c r="U28" s="460"/>
      <c r="V28" s="460"/>
    </row>
    <row r="29" spans="1:22" ht="16.5" customHeight="1">
      <c r="C29" s="460"/>
      <c r="D29" s="460"/>
      <c r="E29" s="460"/>
      <c r="F29" s="460"/>
      <c r="G29" s="460"/>
      <c r="H29" s="460"/>
      <c r="I29" s="460"/>
      <c r="J29" s="460"/>
      <c r="K29" s="460"/>
      <c r="L29" s="460"/>
      <c r="M29" s="460"/>
      <c r="N29" s="460"/>
      <c r="O29" s="460"/>
      <c r="P29" s="460"/>
      <c r="Q29" s="460"/>
      <c r="R29" s="460"/>
      <c r="S29" s="460"/>
      <c r="T29" s="460"/>
      <c r="U29" s="460"/>
      <c r="V29" s="460"/>
    </row>
    <row r="30" spans="1:22" ht="16.5" customHeight="1">
      <c r="C30" s="460"/>
      <c r="D30" s="460"/>
      <c r="E30" s="460"/>
      <c r="F30" s="460"/>
      <c r="G30" s="460"/>
      <c r="H30" s="460"/>
      <c r="I30" s="460"/>
      <c r="J30" s="460"/>
      <c r="K30" s="460"/>
      <c r="L30" s="460"/>
      <c r="M30" s="460"/>
      <c r="N30" s="460"/>
      <c r="O30" s="460"/>
      <c r="P30" s="460"/>
      <c r="Q30" s="460"/>
      <c r="R30" s="460"/>
      <c r="S30" s="460"/>
      <c r="T30" s="460"/>
      <c r="U30" s="460"/>
      <c r="V30" s="460"/>
    </row>
    <row r="31" spans="1:22" ht="29.25" customHeight="1">
      <c r="C31" s="460"/>
      <c r="D31" s="460"/>
      <c r="E31" s="460"/>
      <c r="F31" s="460"/>
      <c r="I31" s="460"/>
      <c r="J31" s="460"/>
      <c r="K31" s="460"/>
      <c r="L31" s="460"/>
      <c r="M31" s="460"/>
      <c r="N31" s="460"/>
      <c r="O31" s="460"/>
      <c r="P31" s="460"/>
      <c r="Q31" s="460"/>
      <c r="R31" s="460"/>
      <c r="S31" s="460"/>
      <c r="T31" s="460"/>
      <c r="U31" s="460"/>
      <c r="V31" s="460"/>
    </row>
    <row r="32" spans="1:22" ht="34.5" customHeight="1">
      <c r="C32" s="460"/>
      <c r="D32" s="460"/>
      <c r="E32" s="460"/>
      <c r="G32" s="557" t="s">
        <v>83</v>
      </c>
      <c r="H32" s="465">
        <v>230000</v>
      </c>
      <c r="I32" s="460"/>
      <c r="J32" s="460"/>
      <c r="K32" s="460"/>
      <c r="L32" s="460"/>
      <c r="M32" s="460"/>
      <c r="N32" s="460"/>
      <c r="O32" s="460"/>
      <c r="P32" s="460"/>
      <c r="Q32" s="460"/>
      <c r="R32" s="460"/>
      <c r="S32" s="460"/>
      <c r="T32" s="460"/>
      <c r="U32" s="460"/>
      <c r="V32" s="460"/>
    </row>
    <row r="33" spans="1:22" ht="34.5" customHeight="1">
      <c r="C33" s="460"/>
      <c r="D33" s="460"/>
      <c r="E33" s="460"/>
      <c r="F33" s="460"/>
      <c r="G33" s="460"/>
      <c r="H33" s="460"/>
      <c r="I33" s="460"/>
      <c r="J33" s="460"/>
      <c r="K33" s="460"/>
      <c r="L33" s="460"/>
      <c r="M33" s="460"/>
      <c r="N33" s="460"/>
      <c r="O33" s="460"/>
      <c r="P33" s="460"/>
      <c r="Q33" s="460"/>
      <c r="R33" s="460"/>
      <c r="S33" s="460"/>
      <c r="T33" s="460"/>
      <c r="U33" s="460"/>
      <c r="V33" s="460"/>
    </row>
    <row r="34" spans="1:22" ht="8.1" customHeight="1">
      <c r="A34" s="466"/>
      <c r="C34" s="460"/>
      <c r="D34" s="460"/>
      <c r="E34" s="460"/>
      <c r="F34" s="460"/>
      <c r="G34" s="460"/>
      <c r="H34" s="460"/>
      <c r="I34" s="460"/>
      <c r="J34" s="460"/>
      <c r="K34" s="460"/>
      <c r="L34" s="460"/>
      <c r="M34" s="460"/>
      <c r="N34" s="460"/>
      <c r="O34" s="460"/>
      <c r="P34" s="460"/>
      <c r="Q34" s="460"/>
      <c r="R34" s="460"/>
      <c r="S34" s="460"/>
      <c r="T34" s="460"/>
      <c r="U34" s="460"/>
      <c r="V34" s="460"/>
    </row>
    <row r="35" spans="1:22" ht="10.5" customHeight="1">
      <c r="A35" s="467" t="s">
        <v>701</v>
      </c>
      <c r="C35" s="460"/>
      <c r="D35" s="460"/>
      <c r="E35" s="460"/>
      <c r="F35" s="460"/>
      <c r="G35" s="460"/>
      <c r="H35" s="460"/>
      <c r="I35" s="460"/>
      <c r="J35" s="460"/>
      <c r="K35" s="460"/>
      <c r="L35" s="460"/>
      <c r="M35" s="460"/>
      <c r="N35" s="460"/>
      <c r="O35" s="460"/>
      <c r="P35" s="460"/>
      <c r="Q35" s="460"/>
      <c r="R35" s="460"/>
      <c r="S35" s="460"/>
      <c r="T35" s="460"/>
      <c r="U35" s="460"/>
      <c r="V35" s="460"/>
    </row>
    <row r="36" spans="1:22" ht="10.5" customHeight="1">
      <c r="A36" s="467" t="s">
        <v>82</v>
      </c>
      <c r="C36" s="460"/>
      <c r="D36" s="460"/>
      <c r="E36" s="460"/>
      <c r="F36" s="460"/>
      <c r="G36" s="460"/>
      <c r="H36" s="460"/>
      <c r="I36" s="460"/>
      <c r="J36" s="460"/>
      <c r="K36" s="460"/>
      <c r="L36" s="460"/>
      <c r="M36" s="460"/>
      <c r="N36" s="460"/>
      <c r="O36" s="460"/>
      <c r="P36" s="460"/>
      <c r="Q36" s="460"/>
      <c r="R36" s="460"/>
      <c r="S36" s="460"/>
      <c r="T36" s="460"/>
      <c r="U36" s="460"/>
      <c r="V36" s="460"/>
    </row>
    <row r="37" spans="1:22" ht="15.6">
      <c r="C37" s="460"/>
      <c r="D37" s="460"/>
      <c r="E37" s="460"/>
      <c r="F37" s="460"/>
      <c r="G37" s="460"/>
      <c r="H37" s="460"/>
      <c r="I37" s="460"/>
      <c r="J37" s="460"/>
      <c r="K37" s="460"/>
      <c r="L37" s="460"/>
      <c r="M37" s="460"/>
      <c r="N37" s="460"/>
      <c r="O37" s="460"/>
      <c r="P37" s="460"/>
      <c r="Q37" s="460"/>
      <c r="R37" s="460"/>
      <c r="S37" s="460"/>
      <c r="T37" s="460"/>
      <c r="U37" s="460"/>
      <c r="V37" s="460"/>
    </row>
    <row r="38" spans="1:22" ht="15.6">
      <c r="C38" s="460"/>
      <c r="D38" s="460"/>
      <c r="E38" s="460"/>
      <c r="F38" s="460"/>
      <c r="G38" s="460"/>
      <c r="H38" s="460"/>
      <c r="I38" s="460"/>
      <c r="J38" s="460"/>
      <c r="K38" s="460"/>
      <c r="L38" s="460"/>
      <c r="M38" s="460"/>
      <c r="N38" s="460"/>
      <c r="O38" s="460"/>
      <c r="P38" s="460"/>
      <c r="Q38" s="460"/>
      <c r="R38" s="460"/>
      <c r="S38" s="460"/>
      <c r="T38" s="460"/>
      <c r="U38" s="460"/>
      <c r="V38" s="460"/>
    </row>
    <row r="39" spans="1:22" ht="15.6">
      <c r="C39" s="460"/>
      <c r="D39" s="460"/>
      <c r="E39" s="460"/>
      <c r="F39" s="460"/>
      <c r="G39" s="460"/>
      <c r="H39" s="460"/>
      <c r="I39" s="460"/>
      <c r="J39" s="460"/>
      <c r="K39" s="460"/>
      <c r="L39" s="460"/>
      <c r="M39" s="460"/>
      <c r="N39" s="460"/>
      <c r="O39" s="460"/>
      <c r="P39" s="460"/>
      <c r="Q39" s="460"/>
      <c r="R39" s="460"/>
      <c r="S39" s="460"/>
      <c r="T39" s="460"/>
      <c r="U39" s="460"/>
      <c r="V39" s="460"/>
    </row>
    <row r="40" spans="1:22" ht="15.6">
      <c r="C40" s="460"/>
      <c r="D40" s="460"/>
      <c r="E40" s="460"/>
      <c r="F40" s="460"/>
      <c r="G40" s="460"/>
      <c r="H40" s="460"/>
      <c r="I40" s="460"/>
      <c r="J40" s="460"/>
      <c r="K40" s="460"/>
      <c r="L40" s="460"/>
      <c r="M40" s="460"/>
      <c r="N40" s="460"/>
      <c r="O40" s="460"/>
      <c r="P40" s="460"/>
      <c r="Q40" s="460"/>
      <c r="R40" s="460"/>
      <c r="S40" s="460"/>
      <c r="T40" s="460"/>
      <c r="U40" s="460"/>
      <c r="V40" s="460"/>
    </row>
    <row r="41" spans="1:22" ht="15.6">
      <c r="C41" s="460"/>
      <c r="D41" s="460"/>
      <c r="E41" s="460"/>
      <c r="F41" s="460"/>
      <c r="G41" s="460"/>
      <c r="H41" s="460"/>
      <c r="I41" s="460"/>
      <c r="J41" s="460"/>
      <c r="K41" s="460"/>
      <c r="L41" s="460"/>
      <c r="M41" s="460"/>
      <c r="N41" s="460"/>
      <c r="O41" s="460"/>
      <c r="P41" s="460"/>
      <c r="Q41" s="460"/>
      <c r="R41" s="460"/>
      <c r="S41" s="460"/>
      <c r="T41" s="460"/>
      <c r="U41" s="460"/>
      <c r="V41" s="460"/>
    </row>
    <row r="42" spans="1:22" ht="15.6">
      <c r="C42" s="460"/>
      <c r="D42" s="460"/>
      <c r="E42" s="460"/>
      <c r="F42" s="460"/>
      <c r="G42" s="460"/>
      <c r="H42" s="460"/>
      <c r="I42" s="460"/>
      <c r="J42" s="460"/>
      <c r="K42" s="460"/>
      <c r="L42" s="460"/>
      <c r="M42" s="460"/>
      <c r="N42" s="460"/>
      <c r="O42" s="460"/>
      <c r="P42" s="460"/>
      <c r="Q42" s="460"/>
      <c r="R42" s="460"/>
      <c r="S42" s="460"/>
      <c r="T42" s="460"/>
      <c r="U42" s="460"/>
      <c r="V42" s="460"/>
    </row>
    <row r="43" spans="1:22" ht="15.6">
      <c r="C43" s="460"/>
      <c r="D43" s="460"/>
      <c r="E43" s="460"/>
      <c r="F43" s="460"/>
      <c r="G43" s="460"/>
      <c r="H43" s="460"/>
      <c r="I43" s="460"/>
      <c r="J43" s="460"/>
      <c r="K43" s="460"/>
      <c r="L43" s="460"/>
      <c r="M43" s="460"/>
      <c r="N43" s="460"/>
      <c r="O43" s="460"/>
      <c r="P43" s="460"/>
      <c r="Q43" s="460"/>
      <c r="R43" s="460"/>
      <c r="S43" s="460"/>
      <c r="T43" s="460"/>
      <c r="U43" s="460"/>
      <c r="V43" s="460"/>
    </row>
    <row r="44" spans="1:22" ht="15.6">
      <c r="C44" s="460"/>
      <c r="D44" s="460"/>
      <c r="E44" s="460"/>
      <c r="F44" s="460"/>
      <c r="G44" s="460"/>
      <c r="H44" s="460"/>
      <c r="I44" s="460"/>
      <c r="J44" s="460"/>
      <c r="K44" s="460"/>
      <c r="L44" s="460"/>
      <c r="M44" s="460"/>
      <c r="N44" s="460"/>
      <c r="O44" s="460"/>
      <c r="P44" s="460"/>
      <c r="Q44" s="460"/>
      <c r="R44" s="460"/>
      <c r="S44" s="460"/>
      <c r="T44" s="460"/>
      <c r="U44" s="460"/>
      <c r="V44" s="460"/>
    </row>
    <row r="45" spans="1:22" ht="15.6">
      <c r="C45" s="460"/>
      <c r="D45" s="460"/>
      <c r="E45" s="460"/>
      <c r="F45" s="460"/>
      <c r="G45" s="460"/>
      <c r="H45" s="460"/>
      <c r="I45" s="460"/>
      <c r="J45" s="460"/>
      <c r="K45" s="460"/>
      <c r="L45" s="460"/>
      <c r="M45" s="460"/>
      <c r="N45" s="460"/>
      <c r="O45" s="460"/>
      <c r="P45" s="460"/>
      <c r="Q45" s="460"/>
      <c r="R45" s="460"/>
      <c r="S45" s="460"/>
      <c r="T45" s="460"/>
      <c r="U45" s="460"/>
      <c r="V45" s="460"/>
    </row>
    <row r="46" spans="1:22" ht="15.6">
      <c r="C46" s="460"/>
      <c r="D46" s="460"/>
      <c r="E46" s="460"/>
      <c r="F46" s="460"/>
      <c r="G46" s="460"/>
      <c r="H46" s="460"/>
      <c r="I46" s="460"/>
      <c r="J46" s="460"/>
      <c r="K46" s="460"/>
      <c r="L46" s="460"/>
      <c r="M46" s="460"/>
      <c r="N46" s="460"/>
      <c r="O46" s="460"/>
      <c r="P46" s="460"/>
      <c r="Q46" s="460"/>
      <c r="R46" s="460"/>
      <c r="S46" s="460"/>
      <c r="T46" s="460"/>
      <c r="U46" s="460"/>
      <c r="V46" s="460"/>
    </row>
    <row r="47" spans="1:22" ht="15.6">
      <c r="C47" s="460"/>
      <c r="D47" s="460"/>
      <c r="E47" s="460"/>
      <c r="F47" s="460"/>
      <c r="G47" s="460"/>
      <c r="H47" s="460"/>
      <c r="I47" s="460"/>
      <c r="J47" s="460"/>
      <c r="K47" s="460"/>
      <c r="L47" s="460"/>
      <c r="M47" s="460"/>
      <c r="N47" s="460"/>
      <c r="O47" s="460"/>
      <c r="P47" s="460"/>
      <c r="Q47" s="460"/>
      <c r="R47" s="460"/>
      <c r="S47" s="460"/>
      <c r="T47" s="460"/>
      <c r="U47" s="460"/>
      <c r="V47" s="460"/>
    </row>
    <row r="48" spans="1:22" ht="15.6">
      <c r="C48" s="460"/>
      <c r="D48" s="460"/>
      <c r="E48" s="460"/>
      <c r="F48" s="460"/>
      <c r="G48" s="460"/>
      <c r="H48" s="460"/>
      <c r="I48" s="460"/>
      <c r="J48" s="460"/>
      <c r="K48" s="460"/>
      <c r="L48" s="460"/>
      <c r="M48" s="460"/>
      <c r="N48" s="460"/>
      <c r="O48" s="460"/>
      <c r="P48" s="460"/>
      <c r="Q48" s="460"/>
      <c r="R48" s="460"/>
      <c r="S48" s="460"/>
      <c r="T48" s="460"/>
      <c r="U48" s="460"/>
      <c r="V48" s="460"/>
    </row>
    <row r="49" spans="3:22" ht="15.6">
      <c r="C49" s="460"/>
      <c r="D49" s="460"/>
      <c r="E49" s="460"/>
      <c r="F49" s="460"/>
      <c r="G49" s="460"/>
      <c r="H49" s="460"/>
      <c r="I49" s="460"/>
      <c r="J49" s="460"/>
      <c r="K49" s="460"/>
      <c r="L49" s="460"/>
      <c r="M49" s="460"/>
      <c r="N49" s="460"/>
      <c r="O49" s="460"/>
      <c r="P49" s="460"/>
      <c r="Q49" s="460"/>
      <c r="R49" s="460"/>
      <c r="S49" s="460"/>
      <c r="T49" s="460"/>
      <c r="U49" s="460"/>
      <c r="V49" s="460"/>
    </row>
    <row r="50" spans="3:22" ht="15.6">
      <c r="C50" s="460"/>
      <c r="D50" s="460"/>
      <c r="E50" s="460"/>
      <c r="F50" s="460"/>
      <c r="G50" s="460"/>
      <c r="H50" s="460"/>
      <c r="I50" s="460"/>
      <c r="J50" s="460"/>
      <c r="K50" s="460"/>
      <c r="L50" s="460"/>
      <c r="M50" s="460"/>
      <c r="N50" s="460"/>
      <c r="O50" s="460"/>
      <c r="P50" s="460"/>
      <c r="Q50" s="460"/>
      <c r="R50" s="460"/>
      <c r="S50" s="460"/>
      <c r="T50" s="460"/>
      <c r="U50" s="460"/>
      <c r="V50" s="460"/>
    </row>
    <row r="51" spans="3:22" ht="15.6">
      <c r="C51" s="460"/>
      <c r="D51" s="460"/>
      <c r="E51" s="460"/>
      <c r="F51" s="460"/>
      <c r="G51" s="460"/>
      <c r="H51" s="460"/>
      <c r="I51" s="460"/>
      <c r="J51" s="460"/>
      <c r="K51" s="460"/>
      <c r="L51" s="460"/>
      <c r="M51" s="460"/>
      <c r="N51" s="460"/>
      <c r="O51" s="460"/>
      <c r="P51" s="460"/>
      <c r="Q51" s="460"/>
      <c r="R51" s="460"/>
      <c r="S51" s="460"/>
      <c r="T51" s="460"/>
      <c r="U51" s="460"/>
      <c r="V51" s="460"/>
    </row>
    <row r="52" spans="3:22" ht="15.6">
      <c r="C52" s="460"/>
      <c r="D52" s="460"/>
      <c r="E52" s="460"/>
      <c r="F52" s="460"/>
      <c r="G52" s="460"/>
      <c r="H52" s="460"/>
      <c r="I52" s="460"/>
      <c r="J52" s="460"/>
      <c r="K52" s="460"/>
      <c r="L52" s="460"/>
      <c r="M52" s="460"/>
      <c r="N52" s="460"/>
      <c r="O52" s="460"/>
      <c r="P52" s="460"/>
      <c r="Q52" s="460"/>
      <c r="R52" s="460"/>
      <c r="S52" s="460"/>
      <c r="T52" s="460"/>
      <c r="U52" s="460"/>
      <c r="V52" s="460"/>
    </row>
    <row r="53" spans="3:22" ht="15.6">
      <c r="C53" s="460"/>
      <c r="D53" s="460"/>
      <c r="E53" s="460"/>
      <c r="F53" s="460"/>
      <c r="G53" s="460"/>
      <c r="H53" s="460"/>
      <c r="I53" s="460"/>
      <c r="J53" s="460"/>
      <c r="K53" s="460"/>
      <c r="L53" s="460"/>
      <c r="M53" s="460"/>
      <c r="N53" s="460"/>
      <c r="O53" s="460"/>
      <c r="P53" s="460"/>
      <c r="Q53" s="460"/>
      <c r="R53" s="460"/>
      <c r="S53" s="460"/>
      <c r="T53" s="460"/>
      <c r="U53" s="460"/>
      <c r="V53" s="460"/>
    </row>
    <row r="54" spans="3:22" ht="15.6">
      <c r="C54" s="460"/>
      <c r="D54" s="460"/>
      <c r="E54" s="460"/>
      <c r="F54" s="460"/>
      <c r="G54" s="460"/>
      <c r="H54" s="460"/>
      <c r="I54" s="460"/>
      <c r="J54" s="460"/>
      <c r="K54" s="460"/>
      <c r="L54" s="460"/>
      <c r="M54" s="460"/>
      <c r="N54" s="460"/>
      <c r="O54" s="460"/>
      <c r="P54" s="460"/>
      <c r="Q54" s="460"/>
      <c r="R54" s="460"/>
      <c r="S54" s="460"/>
      <c r="T54" s="460"/>
      <c r="U54" s="460"/>
      <c r="V54" s="460"/>
    </row>
    <row r="55" spans="3:22" ht="15.6">
      <c r="C55" s="460"/>
      <c r="D55" s="460"/>
      <c r="E55" s="460"/>
      <c r="F55" s="460"/>
      <c r="G55" s="460"/>
      <c r="H55" s="460"/>
      <c r="I55" s="460"/>
      <c r="J55" s="460"/>
      <c r="K55" s="460"/>
      <c r="L55" s="460"/>
      <c r="M55" s="460"/>
      <c r="N55" s="460"/>
      <c r="O55" s="460"/>
      <c r="P55" s="460"/>
      <c r="Q55" s="460"/>
      <c r="R55" s="460"/>
      <c r="S55" s="460"/>
      <c r="T55" s="460"/>
      <c r="U55" s="460"/>
      <c r="V55" s="460"/>
    </row>
    <row r="56" spans="3:22" ht="15.6">
      <c r="C56" s="460"/>
      <c r="D56" s="460"/>
      <c r="E56" s="460"/>
      <c r="F56" s="460"/>
      <c r="G56" s="460"/>
      <c r="H56" s="460"/>
      <c r="I56" s="460"/>
      <c r="J56" s="460"/>
      <c r="K56" s="460"/>
      <c r="L56" s="460"/>
      <c r="M56" s="460"/>
      <c r="N56" s="460"/>
      <c r="O56" s="460"/>
      <c r="P56" s="460"/>
      <c r="Q56" s="460"/>
      <c r="R56" s="460"/>
      <c r="S56" s="460"/>
      <c r="T56" s="460"/>
      <c r="U56" s="460"/>
      <c r="V56" s="460"/>
    </row>
    <row r="57" spans="3:22" ht="15.6">
      <c r="C57" s="460"/>
      <c r="D57" s="460"/>
      <c r="E57" s="460"/>
      <c r="F57" s="460"/>
      <c r="G57" s="460"/>
      <c r="H57" s="460"/>
      <c r="I57" s="460"/>
      <c r="J57" s="460"/>
      <c r="K57" s="460"/>
      <c r="L57" s="460"/>
      <c r="M57" s="460"/>
      <c r="N57" s="460"/>
      <c r="O57" s="460"/>
      <c r="P57" s="460"/>
      <c r="Q57" s="460"/>
      <c r="R57" s="460"/>
      <c r="S57" s="460"/>
      <c r="T57" s="460"/>
      <c r="U57" s="460"/>
      <c r="V57" s="460"/>
    </row>
    <row r="58" spans="3:22" ht="15.6">
      <c r="C58" s="460"/>
      <c r="D58" s="460"/>
      <c r="E58" s="460"/>
      <c r="F58" s="460"/>
      <c r="G58" s="460"/>
      <c r="H58" s="460"/>
      <c r="I58" s="460"/>
      <c r="J58" s="460"/>
      <c r="K58" s="460"/>
      <c r="L58" s="460"/>
      <c r="M58" s="460"/>
      <c r="N58" s="460"/>
      <c r="O58" s="460"/>
      <c r="P58" s="460"/>
      <c r="Q58" s="460"/>
      <c r="R58" s="460"/>
      <c r="S58" s="460"/>
      <c r="T58" s="460"/>
      <c r="U58" s="460"/>
      <c r="V58" s="460"/>
    </row>
    <row r="59" spans="3:22" ht="15.6">
      <c r="C59" s="460"/>
      <c r="D59" s="460"/>
      <c r="E59" s="460"/>
      <c r="F59" s="460"/>
      <c r="G59" s="460"/>
      <c r="H59" s="460"/>
      <c r="I59" s="460"/>
      <c r="J59" s="460"/>
      <c r="K59" s="460"/>
      <c r="L59" s="460"/>
      <c r="M59" s="460"/>
      <c r="N59" s="460"/>
      <c r="O59" s="460"/>
      <c r="P59" s="460"/>
      <c r="Q59" s="460"/>
      <c r="R59" s="460"/>
      <c r="S59" s="460"/>
      <c r="T59" s="460"/>
      <c r="U59" s="460"/>
      <c r="V59" s="460"/>
    </row>
    <row r="60" spans="3:22" ht="15.6">
      <c r="C60" s="460"/>
      <c r="D60" s="460"/>
      <c r="E60" s="460"/>
      <c r="F60" s="460"/>
      <c r="G60" s="460"/>
      <c r="H60" s="460"/>
      <c r="I60" s="460"/>
      <c r="J60" s="460"/>
      <c r="K60" s="460"/>
      <c r="L60" s="460"/>
      <c r="M60" s="460"/>
      <c r="N60" s="460"/>
      <c r="O60" s="460"/>
      <c r="P60" s="460"/>
      <c r="Q60" s="460"/>
      <c r="R60" s="460"/>
      <c r="S60" s="460"/>
      <c r="T60" s="460"/>
      <c r="U60" s="460"/>
      <c r="V60" s="460"/>
    </row>
    <row r="61" spans="3:22" ht="15.6">
      <c r="C61" s="460"/>
      <c r="D61" s="460"/>
      <c r="E61" s="460"/>
      <c r="F61" s="460"/>
      <c r="G61" s="460"/>
      <c r="H61" s="460"/>
      <c r="I61" s="460"/>
      <c r="J61" s="460"/>
      <c r="K61" s="460"/>
      <c r="L61" s="460"/>
      <c r="M61" s="460"/>
      <c r="N61" s="460"/>
      <c r="O61" s="460"/>
      <c r="P61" s="460"/>
      <c r="Q61" s="460"/>
      <c r="R61" s="460"/>
      <c r="S61" s="460"/>
      <c r="T61" s="460"/>
      <c r="U61" s="460"/>
      <c r="V61" s="460"/>
    </row>
    <row r="62" spans="3:22" ht="15.6">
      <c r="C62" s="460"/>
      <c r="D62" s="460"/>
      <c r="E62" s="460"/>
      <c r="F62" s="460"/>
      <c r="G62" s="460"/>
      <c r="H62" s="460"/>
      <c r="I62" s="460"/>
      <c r="J62" s="460"/>
      <c r="K62" s="460"/>
      <c r="L62" s="460"/>
      <c r="M62" s="460"/>
      <c r="N62" s="460"/>
      <c r="O62" s="460"/>
      <c r="P62" s="460"/>
      <c r="Q62" s="460"/>
      <c r="R62" s="460"/>
      <c r="S62" s="460"/>
      <c r="T62" s="460"/>
      <c r="U62" s="460"/>
      <c r="V62" s="460"/>
    </row>
    <row r="63" spans="3:22" ht="15.6">
      <c r="C63" s="460"/>
      <c r="D63" s="460"/>
      <c r="E63" s="460"/>
      <c r="F63" s="460"/>
      <c r="G63" s="460"/>
      <c r="H63" s="460"/>
      <c r="I63" s="460"/>
      <c r="J63" s="460"/>
      <c r="K63" s="460"/>
      <c r="L63" s="460"/>
      <c r="M63" s="460"/>
      <c r="N63" s="460"/>
      <c r="O63" s="460"/>
      <c r="P63" s="460"/>
      <c r="Q63" s="460"/>
      <c r="R63" s="460"/>
      <c r="S63" s="460"/>
      <c r="T63" s="460"/>
      <c r="U63" s="460"/>
      <c r="V63" s="460"/>
    </row>
  </sheetData>
  <sheetProtection formatCells="0" formatColumns="0" formatRows="0" autoFilter="0"/>
  <mergeCells count="2">
    <mergeCell ref="A2:M2"/>
    <mergeCell ref="A3:M3"/>
  </mergeCells>
  <printOptions horizontalCentered="1"/>
  <pageMargins left="0.23622047244094491" right="0.23622047244094491" top="0.74803149606299213" bottom="0.35433070866141736" header="0" footer="0.31496062992125984"/>
  <pageSetup scale="97" firstPageNumber="3" orientation="landscape" useFirstPageNumber="1" r:id="rId1"/>
  <headerFooter scaleWithDoc="0">
    <oddHeader>&amp;L&amp;G&amp;R&amp;G</oddHeader>
    <oddFooter>&amp;R&amp;"Montserrat,Normal"47</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1243C-EAA3-4230-8AE9-161B6B0017A7}">
  <sheetPr codeName="Hoja31">
    <pageSetUpPr fitToPage="1"/>
  </sheetPr>
  <dimension ref="A1:Q51"/>
  <sheetViews>
    <sheetView view="pageBreakPreview" zoomScale="60" zoomScaleNormal="100" workbookViewId="0">
      <selection activeCell="F38" sqref="F38"/>
    </sheetView>
  </sheetViews>
  <sheetFormatPr baseColWidth="10" defaultColWidth="11.44140625" defaultRowHeight="13.2"/>
  <cols>
    <col min="1" max="1" width="45.6640625" style="259" customWidth="1"/>
    <col min="2" max="2" width="1.44140625" style="259" customWidth="1"/>
    <col min="3" max="8" width="16.6640625" style="259" customWidth="1"/>
    <col min="9" max="9" width="1.44140625" style="259" customWidth="1"/>
    <col min="10" max="15" width="16.6640625" style="259" customWidth="1"/>
    <col min="16" max="16" width="1.44140625" style="259" customWidth="1"/>
    <col min="17" max="17" width="16.6640625" style="259" customWidth="1"/>
    <col min="18" max="16384" width="11.44140625" style="259"/>
  </cols>
  <sheetData>
    <row r="1" spans="1:17" ht="24.9" customHeight="1">
      <c r="A1" s="127" t="s">
        <v>22</v>
      </c>
      <c r="B1" s="127"/>
      <c r="C1" s="127"/>
      <c r="D1" s="127"/>
      <c r="E1" s="127"/>
      <c r="F1" s="127"/>
      <c r="G1" s="127"/>
      <c r="H1" s="127"/>
      <c r="I1" s="127"/>
      <c r="J1" s="127"/>
      <c r="K1" s="127"/>
      <c r="L1" s="127"/>
      <c r="M1" s="127"/>
      <c r="N1" s="127"/>
      <c r="O1" s="127"/>
      <c r="P1" s="127"/>
      <c r="Q1" s="127"/>
    </row>
    <row r="2" spans="1:17" ht="5.0999999999999996" customHeight="1">
      <c r="A2" s="674"/>
      <c r="B2" s="674"/>
      <c r="C2" s="674"/>
      <c r="D2" s="674"/>
      <c r="E2" s="674"/>
      <c r="F2" s="674"/>
      <c r="G2" s="674"/>
      <c r="H2" s="674"/>
      <c r="I2" s="674"/>
      <c r="J2" s="674"/>
      <c r="K2" s="674"/>
      <c r="L2" s="674"/>
      <c r="M2" s="674"/>
      <c r="N2" s="674"/>
      <c r="O2" s="674"/>
      <c r="P2" s="674"/>
      <c r="Q2" s="674"/>
    </row>
    <row r="3" spans="1:17" ht="35.1" customHeight="1">
      <c r="A3" s="674" t="s">
        <v>639</v>
      </c>
      <c r="B3" s="674"/>
      <c r="C3" s="674"/>
      <c r="D3" s="674"/>
      <c r="E3" s="674"/>
      <c r="F3" s="674"/>
      <c r="G3" s="674"/>
      <c r="H3" s="674"/>
      <c r="I3" s="674"/>
      <c r="J3" s="674"/>
      <c r="K3" s="674"/>
      <c r="L3" s="674"/>
      <c r="M3" s="674"/>
      <c r="N3" s="674"/>
      <c r="O3" s="674"/>
      <c r="P3" s="674"/>
      <c r="Q3" s="674"/>
    </row>
    <row r="4" spans="1:17" ht="24.9" customHeight="1">
      <c r="A4" s="674" t="str">
        <f>UPPER(CONCATENATE("Noviembre 2022"))</f>
        <v>NOVIEMBRE 2022</v>
      </c>
      <c r="B4" s="674"/>
      <c r="C4" s="674"/>
      <c r="D4" s="674"/>
      <c r="E4" s="674"/>
      <c r="F4" s="674"/>
      <c r="G4" s="674"/>
      <c r="H4" s="674"/>
      <c r="I4" s="674"/>
      <c r="J4" s="674"/>
      <c r="K4" s="674"/>
      <c r="L4" s="674"/>
      <c r="M4" s="674"/>
      <c r="N4" s="674"/>
      <c r="O4" s="674"/>
      <c r="P4" s="674"/>
      <c r="Q4" s="674"/>
    </row>
    <row r="5" spans="1:17">
      <c r="A5" s="135"/>
      <c r="B5" s="127"/>
      <c r="C5" s="127"/>
      <c r="D5" s="127"/>
      <c r="E5" s="127"/>
      <c r="F5" s="127"/>
      <c r="G5" s="127"/>
      <c r="H5" s="127"/>
      <c r="I5" s="127"/>
      <c r="J5" s="127"/>
      <c r="K5" s="127"/>
      <c r="L5" s="127"/>
      <c r="M5" s="127"/>
      <c r="N5" s="127"/>
      <c r="O5" s="127"/>
      <c r="P5" s="127"/>
      <c r="Q5" s="127"/>
    </row>
    <row r="6" spans="1:17" ht="45" customHeight="1">
      <c r="A6" s="647" t="s">
        <v>523</v>
      </c>
      <c r="B6" s="162"/>
      <c r="C6" s="641" t="s">
        <v>524</v>
      </c>
      <c r="D6" s="641"/>
      <c r="E6" s="641"/>
      <c r="F6" s="641"/>
      <c r="G6" s="641"/>
      <c r="H6" s="641"/>
      <c r="I6" s="299"/>
      <c r="J6" s="641" t="s">
        <v>525</v>
      </c>
      <c r="K6" s="641"/>
      <c r="L6" s="641"/>
      <c r="M6" s="641"/>
      <c r="N6" s="641"/>
      <c r="O6" s="641"/>
      <c r="P6" s="675"/>
      <c r="Q6" s="641" t="s">
        <v>89</v>
      </c>
    </row>
    <row r="7" spans="1:17" ht="61.5" customHeight="1">
      <c r="A7" s="647"/>
      <c r="B7" s="162"/>
      <c r="C7" s="336" t="s">
        <v>526</v>
      </c>
      <c r="D7" s="336" t="s">
        <v>527</v>
      </c>
      <c r="E7" s="336" t="s">
        <v>528</v>
      </c>
      <c r="F7" s="336" t="s">
        <v>542</v>
      </c>
      <c r="G7" s="336" t="s">
        <v>529</v>
      </c>
      <c r="H7" s="336" t="s">
        <v>93</v>
      </c>
      <c r="I7" s="299"/>
      <c r="J7" s="336" t="s">
        <v>530</v>
      </c>
      <c r="K7" s="336" t="s">
        <v>531</v>
      </c>
      <c r="L7" s="336" t="s">
        <v>532</v>
      </c>
      <c r="M7" s="336" t="s">
        <v>533</v>
      </c>
      <c r="N7" s="336" t="s">
        <v>534</v>
      </c>
      <c r="O7" s="336" t="s">
        <v>93</v>
      </c>
      <c r="P7" s="675"/>
      <c r="Q7" s="641"/>
    </row>
    <row r="8" spans="1:17" ht="8.1" customHeight="1">
      <c r="A8" s="260"/>
      <c r="B8" s="162"/>
      <c r="C8" s="162"/>
      <c r="D8" s="162"/>
      <c r="E8" s="162"/>
      <c r="F8" s="162"/>
      <c r="G8" s="162"/>
      <c r="H8" s="162"/>
      <c r="I8" s="162"/>
      <c r="J8" s="162"/>
      <c r="K8" s="162"/>
      <c r="L8" s="162"/>
      <c r="M8" s="162"/>
      <c r="N8" s="162"/>
      <c r="O8" s="162"/>
      <c r="P8" s="162"/>
      <c r="Q8" s="162"/>
    </row>
    <row r="9" spans="1:17" ht="20.100000000000001" customHeight="1">
      <c r="A9" s="261" t="s">
        <v>94</v>
      </c>
      <c r="B9" s="162"/>
      <c r="C9" s="262"/>
      <c r="D9" s="262"/>
      <c r="E9" s="262"/>
      <c r="F9" s="262"/>
      <c r="G9" s="262"/>
      <c r="H9" s="263">
        <v>0</v>
      </c>
      <c r="I9" s="196"/>
      <c r="J9" s="262">
        <v>5</v>
      </c>
      <c r="K9" s="262"/>
      <c r="L9" s="262"/>
      <c r="M9" s="262"/>
      <c r="N9" s="262"/>
      <c r="O9" s="263">
        <v>5</v>
      </c>
      <c r="P9" s="196"/>
      <c r="Q9" s="263">
        <v>5</v>
      </c>
    </row>
    <row r="10" spans="1:17" ht="20.100000000000001" customHeight="1">
      <c r="A10" s="261" t="s">
        <v>95</v>
      </c>
      <c r="B10" s="162"/>
      <c r="C10" s="262"/>
      <c r="D10" s="262"/>
      <c r="E10" s="262"/>
      <c r="F10" s="262"/>
      <c r="G10" s="262"/>
      <c r="H10" s="263">
        <v>0</v>
      </c>
      <c r="I10" s="196"/>
      <c r="J10" s="262">
        <v>49</v>
      </c>
      <c r="K10" s="262"/>
      <c r="L10" s="262">
        <v>3</v>
      </c>
      <c r="M10" s="262">
        <v>3</v>
      </c>
      <c r="N10" s="262"/>
      <c r="O10" s="263">
        <v>55</v>
      </c>
      <c r="P10" s="196"/>
      <c r="Q10" s="263">
        <v>55</v>
      </c>
    </row>
    <row r="11" spans="1:17" ht="20.100000000000001" customHeight="1">
      <c r="A11" s="261" t="s">
        <v>96</v>
      </c>
      <c r="B11" s="162"/>
      <c r="C11" s="262"/>
      <c r="D11" s="262"/>
      <c r="E11" s="262"/>
      <c r="F11" s="262"/>
      <c r="G11" s="262"/>
      <c r="H11" s="263">
        <v>0</v>
      </c>
      <c r="I11" s="196"/>
      <c r="J11" s="262">
        <v>4</v>
      </c>
      <c r="K11" s="262"/>
      <c r="L11" s="262">
        <v>1</v>
      </c>
      <c r="M11" s="262"/>
      <c r="N11" s="262"/>
      <c r="O11" s="263">
        <v>5</v>
      </c>
      <c r="P11" s="196"/>
      <c r="Q11" s="263">
        <v>5</v>
      </c>
    </row>
    <row r="12" spans="1:17" ht="20.100000000000001" customHeight="1">
      <c r="A12" s="261" t="s">
        <v>97</v>
      </c>
      <c r="B12" s="162"/>
      <c r="C12" s="262"/>
      <c r="D12" s="262"/>
      <c r="E12" s="262"/>
      <c r="F12" s="262"/>
      <c r="G12" s="262"/>
      <c r="H12" s="263">
        <v>0</v>
      </c>
      <c r="I12" s="196"/>
      <c r="J12" s="262">
        <v>2</v>
      </c>
      <c r="K12" s="262"/>
      <c r="L12" s="262"/>
      <c r="M12" s="262"/>
      <c r="N12" s="262"/>
      <c r="O12" s="263">
        <v>2</v>
      </c>
      <c r="P12" s="196"/>
      <c r="Q12" s="263">
        <v>2</v>
      </c>
    </row>
    <row r="13" spans="1:17" ht="20.100000000000001" customHeight="1">
      <c r="A13" s="261" t="s">
        <v>100</v>
      </c>
      <c r="B13" s="162"/>
      <c r="C13" s="262"/>
      <c r="D13" s="262"/>
      <c r="E13" s="262"/>
      <c r="F13" s="262"/>
      <c r="G13" s="262"/>
      <c r="H13" s="263">
        <v>0</v>
      </c>
      <c r="I13" s="196"/>
      <c r="J13" s="262">
        <v>15</v>
      </c>
      <c r="K13" s="262"/>
      <c r="L13" s="262"/>
      <c r="M13" s="262">
        <v>1</v>
      </c>
      <c r="N13" s="262"/>
      <c r="O13" s="263">
        <v>16</v>
      </c>
      <c r="P13" s="196"/>
      <c r="Q13" s="263">
        <v>16</v>
      </c>
    </row>
    <row r="14" spans="1:17" ht="20.100000000000001" customHeight="1">
      <c r="A14" s="261" t="s">
        <v>101</v>
      </c>
      <c r="B14" s="162"/>
      <c r="C14" s="262"/>
      <c r="D14" s="262"/>
      <c r="E14" s="262"/>
      <c r="F14" s="262"/>
      <c r="G14" s="262"/>
      <c r="H14" s="263">
        <v>0</v>
      </c>
      <c r="I14" s="196"/>
      <c r="J14" s="262">
        <v>15</v>
      </c>
      <c r="K14" s="262"/>
      <c r="L14" s="262"/>
      <c r="M14" s="262"/>
      <c r="N14" s="262"/>
      <c r="O14" s="263">
        <v>15</v>
      </c>
      <c r="P14" s="196"/>
      <c r="Q14" s="263">
        <v>15</v>
      </c>
    </row>
    <row r="15" spans="1:17" ht="20.100000000000001" customHeight="1">
      <c r="A15" s="261" t="s">
        <v>102</v>
      </c>
      <c r="B15" s="162"/>
      <c r="C15" s="262"/>
      <c r="D15" s="262"/>
      <c r="E15" s="262"/>
      <c r="F15" s="262"/>
      <c r="G15" s="262"/>
      <c r="H15" s="263">
        <v>0</v>
      </c>
      <c r="I15" s="196"/>
      <c r="J15" s="262">
        <v>37</v>
      </c>
      <c r="K15" s="262"/>
      <c r="L15" s="262">
        <v>1</v>
      </c>
      <c r="M15" s="262">
        <v>3</v>
      </c>
      <c r="N15" s="262">
        <v>1</v>
      </c>
      <c r="O15" s="263">
        <v>42</v>
      </c>
      <c r="P15" s="196"/>
      <c r="Q15" s="263">
        <v>42</v>
      </c>
    </row>
    <row r="16" spans="1:17" ht="20.100000000000001" customHeight="1">
      <c r="A16" s="261" t="s">
        <v>98</v>
      </c>
      <c r="B16" s="162"/>
      <c r="C16" s="262"/>
      <c r="D16" s="262"/>
      <c r="E16" s="262"/>
      <c r="F16" s="262"/>
      <c r="G16" s="262"/>
      <c r="H16" s="263">
        <v>0</v>
      </c>
      <c r="I16" s="196"/>
      <c r="J16" s="262">
        <v>5</v>
      </c>
      <c r="K16" s="262"/>
      <c r="L16" s="262">
        <v>1</v>
      </c>
      <c r="M16" s="262">
        <v>1</v>
      </c>
      <c r="N16" s="262"/>
      <c r="O16" s="263">
        <v>7</v>
      </c>
      <c r="P16" s="196"/>
      <c r="Q16" s="263">
        <v>7</v>
      </c>
    </row>
    <row r="17" spans="1:17" ht="20.100000000000001" customHeight="1">
      <c r="A17" s="261" t="s">
        <v>99</v>
      </c>
      <c r="B17" s="162"/>
      <c r="C17" s="262"/>
      <c r="D17" s="262"/>
      <c r="E17" s="262"/>
      <c r="F17" s="262"/>
      <c r="G17" s="262"/>
      <c r="H17" s="263">
        <v>0</v>
      </c>
      <c r="I17" s="196"/>
      <c r="J17" s="262">
        <v>7</v>
      </c>
      <c r="K17" s="262"/>
      <c r="L17" s="262"/>
      <c r="M17" s="262"/>
      <c r="N17" s="262"/>
      <c r="O17" s="263">
        <v>7</v>
      </c>
      <c r="P17" s="196"/>
      <c r="Q17" s="263">
        <v>7</v>
      </c>
    </row>
    <row r="18" spans="1:17" ht="20.100000000000001" customHeight="1">
      <c r="A18" s="261" t="s">
        <v>103</v>
      </c>
      <c r="B18" s="162"/>
      <c r="C18" s="262"/>
      <c r="D18" s="262"/>
      <c r="E18" s="262"/>
      <c r="F18" s="262"/>
      <c r="G18" s="262"/>
      <c r="H18" s="263">
        <v>0</v>
      </c>
      <c r="I18" s="196"/>
      <c r="J18" s="262"/>
      <c r="K18" s="262"/>
      <c r="L18" s="262"/>
      <c r="M18" s="262"/>
      <c r="N18" s="262"/>
      <c r="O18" s="263">
        <v>0</v>
      </c>
      <c r="P18" s="196"/>
      <c r="Q18" s="263">
        <v>0</v>
      </c>
    </row>
    <row r="19" spans="1:17" ht="20.100000000000001" customHeight="1">
      <c r="A19" s="261" t="s">
        <v>108</v>
      </c>
      <c r="B19" s="162"/>
      <c r="C19" s="262"/>
      <c r="D19" s="262"/>
      <c r="E19" s="262"/>
      <c r="F19" s="262"/>
      <c r="G19" s="262"/>
      <c r="H19" s="263">
        <v>0</v>
      </c>
      <c r="I19" s="196"/>
      <c r="J19" s="262">
        <v>34</v>
      </c>
      <c r="K19" s="262"/>
      <c r="L19" s="262"/>
      <c r="M19" s="262">
        <v>5</v>
      </c>
      <c r="N19" s="262"/>
      <c r="O19" s="263">
        <v>39</v>
      </c>
      <c r="P19" s="196"/>
      <c r="Q19" s="263">
        <v>39</v>
      </c>
    </row>
    <row r="20" spans="1:17" ht="20.100000000000001" customHeight="1">
      <c r="A20" s="261" t="s">
        <v>104</v>
      </c>
      <c r="B20" s="162"/>
      <c r="C20" s="262"/>
      <c r="D20" s="262"/>
      <c r="E20" s="262"/>
      <c r="F20" s="262"/>
      <c r="G20" s="262"/>
      <c r="H20" s="263">
        <v>0</v>
      </c>
      <c r="I20" s="196"/>
      <c r="J20" s="262">
        <v>3</v>
      </c>
      <c r="K20" s="262"/>
      <c r="L20" s="262"/>
      <c r="M20" s="262"/>
      <c r="N20" s="262">
        <v>1</v>
      </c>
      <c r="O20" s="263">
        <v>4</v>
      </c>
      <c r="P20" s="196"/>
      <c r="Q20" s="263">
        <v>4</v>
      </c>
    </row>
    <row r="21" spans="1:17" ht="20.100000000000001" customHeight="1">
      <c r="A21" s="261" t="s">
        <v>105</v>
      </c>
      <c r="B21" s="162"/>
      <c r="C21" s="262"/>
      <c r="D21" s="262"/>
      <c r="E21" s="262"/>
      <c r="F21" s="262"/>
      <c r="G21" s="262"/>
      <c r="H21" s="263">
        <v>0</v>
      </c>
      <c r="I21" s="196"/>
      <c r="J21" s="262">
        <v>25</v>
      </c>
      <c r="K21" s="262"/>
      <c r="L21" s="262"/>
      <c r="M21" s="262"/>
      <c r="N21" s="262"/>
      <c r="O21" s="263">
        <v>25</v>
      </c>
      <c r="P21" s="196"/>
      <c r="Q21" s="263">
        <v>25</v>
      </c>
    </row>
    <row r="22" spans="1:17" ht="20.100000000000001" customHeight="1">
      <c r="A22" s="261" t="s">
        <v>106</v>
      </c>
      <c r="B22" s="162"/>
      <c r="C22" s="262"/>
      <c r="D22" s="262"/>
      <c r="E22" s="262"/>
      <c r="F22" s="262"/>
      <c r="G22" s="262"/>
      <c r="H22" s="263">
        <v>0</v>
      </c>
      <c r="I22" s="196"/>
      <c r="J22" s="262">
        <v>9</v>
      </c>
      <c r="K22" s="262"/>
      <c r="L22" s="262"/>
      <c r="M22" s="262"/>
      <c r="N22" s="262"/>
      <c r="O22" s="263">
        <v>9</v>
      </c>
      <c r="P22" s="196"/>
      <c r="Q22" s="263">
        <v>9</v>
      </c>
    </row>
    <row r="23" spans="1:17" ht="20.100000000000001" customHeight="1">
      <c r="A23" s="261" t="s">
        <v>107</v>
      </c>
      <c r="B23" s="162"/>
      <c r="C23" s="262"/>
      <c r="D23" s="262"/>
      <c r="E23" s="262"/>
      <c r="F23" s="262"/>
      <c r="G23" s="262"/>
      <c r="H23" s="263">
        <v>0</v>
      </c>
      <c r="I23" s="196"/>
      <c r="J23" s="262">
        <v>40</v>
      </c>
      <c r="K23" s="262"/>
      <c r="L23" s="262">
        <v>1</v>
      </c>
      <c r="M23" s="262"/>
      <c r="N23" s="262"/>
      <c r="O23" s="263">
        <v>41</v>
      </c>
      <c r="P23" s="196"/>
      <c r="Q23" s="263">
        <v>41</v>
      </c>
    </row>
    <row r="24" spans="1:17" ht="20.100000000000001" customHeight="1">
      <c r="A24" s="261" t="s">
        <v>109</v>
      </c>
      <c r="B24" s="162"/>
      <c r="C24" s="262"/>
      <c r="D24" s="262"/>
      <c r="E24" s="262"/>
      <c r="F24" s="262"/>
      <c r="G24" s="262"/>
      <c r="H24" s="263">
        <v>0</v>
      </c>
      <c r="I24" s="196"/>
      <c r="J24" s="262">
        <v>18</v>
      </c>
      <c r="K24" s="262"/>
      <c r="L24" s="262">
        <v>3</v>
      </c>
      <c r="M24" s="262">
        <v>7</v>
      </c>
      <c r="N24" s="262"/>
      <c r="O24" s="263">
        <v>28</v>
      </c>
      <c r="P24" s="196"/>
      <c r="Q24" s="263">
        <v>28</v>
      </c>
    </row>
    <row r="25" spans="1:17" ht="20.100000000000001" customHeight="1">
      <c r="A25" s="261" t="s">
        <v>110</v>
      </c>
      <c r="B25" s="162"/>
      <c r="C25" s="262"/>
      <c r="D25" s="262"/>
      <c r="E25" s="262"/>
      <c r="F25" s="262"/>
      <c r="G25" s="262"/>
      <c r="H25" s="263">
        <v>0</v>
      </c>
      <c r="I25" s="196"/>
      <c r="J25" s="262">
        <v>16</v>
      </c>
      <c r="K25" s="262"/>
      <c r="L25" s="262"/>
      <c r="M25" s="262"/>
      <c r="N25" s="262"/>
      <c r="O25" s="263">
        <v>16</v>
      </c>
      <c r="P25" s="196"/>
      <c r="Q25" s="263">
        <v>16</v>
      </c>
    </row>
    <row r="26" spans="1:17" ht="20.100000000000001" customHeight="1">
      <c r="A26" s="261" t="s">
        <v>111</v>
      </c>
      <c r="B26" s="162"/>
      <c r="C26" s="262"/>
      <c r="D26" s="262"/>
      <c r="E26" s="262"/>
      <c r="F26" s="262"/>
      <c r="G26" s="262"/>
      <c r="H26" s="263">
        <v>0</v>
      </c>
      <c r="I26" s="196"/>
      <c r="J26" s="262">
        <v>1</v>
      </c>
      <c r="K26" s="262"/>
      <c r="L26" s="262"/>
      <c r="M26" s="262"/>
      <c r="N26" s="262"/>
      <c r="O26" s="263">
        <v>1</v>
      </c>
      <c r="P26" s="196"/>
      <c r="Q26" s="263">
        <v>1</v>
      </c>
    </row>
    <row r="27" spans="1:17" ht="20.100000000000001" customHeight="1">
      <c r="A27" s="261" t="s">
        <v>112</v>
      </c>
      <c r="B27" s="162"/>
      <c r="C27" s="262"/>
      <c r="D27" s="262"/>
      <c r="E27" s="262"/>
      <c r="F27" s="262"/>
      <c r="G27" s="262"/>
      <c r="H27" s="263">
        <v>0</v>
      </c>
      <c r="I27" s="196"/>
      <c r="J27" s="262">
        <v>18</v>
      </c>
      <c r="K27" s="262"/>
      <c r="L27" s="262"/>
      <c r="M27" s="262">
        <v>3</v>
      </c>
      <c r="N27" s="262"/>
      <c r="O27" s="263">
        <v>21</v>
      </c>
      <c r="P27" s="196"/>
      <c r="Q27" s="263">
        <v>21</v>
      </c>
    </row>
    <row r="28" spans="1:17" ht="20.100000000000001" customHeight="1">
      <c r="A28" s="261" t="s">
        <v>113</v>
      </c>
      <c r="B28" s="162"/>
      <c r="C28" s="262"/>
      <c r="D28" s="262"/>
      <c r="E28" s="262"/>
      <c r="F28" s="262"/>
      <c r="G28" s="262"/>
      <c r="H28" s="263">
        <v>0</v>
      </c>
      <c r="I28" s="196"/>
      <c r="J28" s="262">
        <v>7</v>
      </c>
      <c r="K28" s="262"/>
      <c r="L28" s="262"/>
      <c r="M28" s="262">
        <v>1</v>
      </c>
      <c r="N28" s="262"/>
      <c r="O28" s="263">
        <v>8</v>
      </c>
      <c r="P28" s="196"/>
      <c r="Q28" s="263">
        <v>8</v>
      </c>
    </row>
    <row r="29" spans="1:17" ht="20.100000000000001" customHeight="1">
      <c r="A29" s="261" t="s">
        <v>114</v>
      </c>
      <c r="B29" s="162"/>
      <c r="C29" s="262"/>
      <c r="D29" s="262"/>
      <c r="E29" s="262"/>
      <c r="F29" s="262"/>
      <c r="G29" s="262"/>
      <c r="H29" s="263">
        <v>0</v>
      </c>
      <c r="I29" s="196"/>
      <c r="J29" s="262">
        <v>9</v>
      </c>
      <c r="K29" s="262"/>
      <c r="L29" s="262">
        <v>1</v>
      </c>
      <c r="M29" s="262">
        <v>3</v>
      </c>
      <c r="N29" s="262"/>
      <c r="O29" s="263">
        <v>13</v>
      </c>
      <c r="P29" s="196"/>
      <c r="Q29" s="263">
        <v>13</v>
      </c>
    </row>
    <row r="30" spans="1:17" ht="20.100000000000001" customHeight="1">
      <c r="A30" s="261" t="s">
        <v>115</v>
      </c>
      <c r="B30" s="162"/>
      <c r="C30" s="262"/>
      <c r="D30" s="262"/>
      <c r="E30" s="262"/>
      <c r="F30" s="262"/>
      <c r="G30" s="262"/>
      <c r="H30" s="263">
        <v>0</v>
      </c>
      <c r="I30" s="196"/>
      <c r="J30" s="262">
        <v>4</v>
      </c>
      <c r="K30" s="262"/>
      <c r="L30" s="262">
        <v>3</v>
      </c>
      <c r="M30" s="262"/>
      <c r="N30" s="262"/>
      <c r="O30" s="263">
        <v>7</v>
      </c>
      <c r="P30" s="196"/>
      <c r="Q30" s="263">
        <v>7</v>
      </c>
    </row>
    <row r="31" spans="1:17" ht="20.100000000000001" customHeight="1">
      <c r="A31" s="261" t="s">
        <v>116</v>
      </c>
      <c r="B31" s="162"/>
      <c r="C31" s="262"/>
      <c r="D31" s="262"/>
      <c r="E31" s="262"/>
      <c r="F31" s="262"/>
      <c r="G31" s="262"/>
      <c r="H31" s="263">
        <v>0</v>
      </c>
      <c r="I31" s="196"/>
      <c r="J31" s="262">
        <v>7</v>
      </c>
      <c r="K31" s="262"/>
      <c r="L31" s="262"/>
      <c r="M31" s="262"/>
      <c r="N31" s="262"/>
      <c r="O31" s="263">
        <v>7</v>
      </c>
      <c r="P31" s="196"/>
      <c r="Q31" s="263">
        <v>7</v>
      </c>
    </row>
    <row r="32" spans="1:17" ht="20.100000000000001" customHeight="1">
      <c r="A32" s="261" t="s">
        <v>117</v>
      </c>
      <c r="B32" s="162"/>
      <c r="C32" s="262"/>
      <c r="D32" s="262"/>
      <c r="E32" s="262"/>
      <c r="F32" s="262"/>
      <c r="G32" s="262"/>
      <c r="H32" s="263">
        <v>0</v>
      </c>
      <c r="I32" s="196"/>
      <c r="J32" s="262">
        <v>5</v>
      </c>
      <c r="K32" s="262"/>
      <c r="L32" s="262"/>
      <c r="M32" s="262"/>
      <c r="N32" s="262"/>
      <c r="O32" s="263">
        <v>5</v>
      </c>
      <c r="P32" s="196"/>
      <c r="Q32" s="263">
        <v>5</v>
      </c>
    </row>
    <row r="33" spans="1:17" ht="20.100000000000001" customHeight="1">
      <c r="A33" s="261" t="s">
        <v>118</v>
      </c>
      <c r="B33" s="162"/>
      <c r="C33" s="262"/>
      <c r="D33" s="262"/>
      <c r="E33" s="262"/>
      <c r="F33" s="262"/>
      <c r="G33" s="262"/>
      <c r="H33" s="263">
        <v>0</v>
      </c>
      <c r="I33" s="196"/>
      <c r="J33" s="262">
        <v>25</v>
      </c>
      <c r="K33" s="262"/>
      <c r="L33" s="262"/>
      <c r="M33" s="262"/>
      <c r="N33" s="262"/>
      <c r="O33" s="263">
        <v>25</v>
      </c>
      <c r="P33" s="196"/>
      <c r="Q33" s="263">
        <v>25</v>
      </c>
    </row>
    <row r="34" spans="1:17" ht="20.100000000000001" customHeight="1">
      <c r="A34" s="261" t="s">
        <v>119</v>
      </c>
      <c r="B34" s="162"/>
      <c r="C34" s="262"/>
      <c r="D34" s="262"/>
      <c r="E34" s="262"/>
      <c r="F34" s="262"/>
      <c r="G34" s="262"/>
      <c r="H34" s="263">
        <v>0</v>
      </c>
      <c r="I34" s="196"/>
      <c r="J34" s="262">
        <v>26</v>
      </c>
      <c r="K34" s="262"/>
      <c r="L34" s="262"/>
      <c r="M34" s="262">
        <v>4</v>
      </c>
      <c r="N34" s="262"/>
      <c r="O34" s="263">
        <v>30</v>
      </c>
      <c r="P34" s="196"/>
      <c r="Q34" s="263">
        <v>30</v>
      </c>
    </row>
    <row r="35" spans="1:17" ht="20.100000000000001" customHeight="1">
      <c r="A35" s="261" t="s">
        <v>120</v>
      </c>
      <c r="B35" s="162"/>
      <c r="C35" s="262"/>
      <c r="D35" s="262"/>
      <c r="E35" s="262"/>
      <c r="F35" s="262"/>
      <c r="G35" s="262"/>
      <c r="H35" s="263">
        <v>0</v>
      </c>
      <c r="I35" s="196"/>
      <c r="J35" s="262">
        <v>6</v>
      </c>
      <c r="K35" s="262"/>
      <c r="L35" s="262">
        <v>1</v>
      </c>
      <c r="M35" s="262"/>
      <c r="N35" s="262"/>
      <c r="O35" s="263">
        <v>7</v>
      </c>
      <c r="P35" s="196"/>
      <c r="Q35" s="263">
        <v>7</v>
      </c>
    </row>
    <row r="36" spans="1:17" ht="20.100000000000001" customHeight="1">
      <c r="A36" s="261" t="s">
        <v>121</v>
      </c>
      <c r="B36" s="162"/>
      <c r="C36" s="262"/>
      <c r="D36" s="262"/>
      <c r="E36" s="262"/>
      <c r="F36" s="262"/>
      <c r="G36" s="262"/>
      <c r="H36" s="263">
        <v>0</v>
      </c>
      <c r="I36" s="196"/>
      <c r="J36" s="262">
        <v>2</v>
      </c>
      <c r="K36" s="262"/>
      <c r="L36" s="262">
        <v>1</v>
      </c>
      <c r="M36" s="262">
        <v>1</v>
      </c>
      <c r="N36" s="262"/>
      <c r="O36" s="263">
        <v>4</v>
      </c>
      <c r="P36" s="196"/>
      <c r="Q36" s="263">
        <v>4</v>
      </c>
    </row>
    <row r="37" spans="1:17" ht="20.100000000000001" customHeight="1">
      <c r="A37" s="261" t="s">
        <v>122</v>
      </c>
      <c r="B37" s="162"/>
      <c r="C37" s="262"/>
      <c r="D37" s="262"/>
      <c r="E37" s="262"/>
      <c r="F37" s="262"/>
      <c r="G37" s="262"/>
      <c r="H37" s="263">
        <v>0</v>
      </c>
      <c r="I37" s="196"/>
      <c r="J37" s="262">
        <v>4</v>
      </c>
      <c r="K37" s="262"/>
      <c r="L37" s="262"/>
      <c r="M37" s="262">
        <v>2</v>
      </c>
      <c r="N37" s="262"/>
      <c r="O37" s="263">
        <v>6</v>
      </c>
      <c r="P37" s="196"/>
      <c r="Q37" s="263">
        <v>6</v>
      </c>
    </row>
    <row r="38" spans="1:17" ht="20.100000000000001" customHeight="1">
      <c r="A38" s="261" t="s">
        <v>123</v>
      </c>
      <c r="B38" s="162"/>
      <c r="C38" s="262"/>
      <c r="D38" s="262"/>
      <c r="E38" s="262"/>
      <c r="F38" s="262"/>
      <c r="G38" s="262"/>
      <c r="H38" s="263">
        <v>0</v>
      </c>
      <c r="I38" s="196"/>
      <c r="J38" s="262">
        <v>16</v>
      </c>
      <c r="K38" s="262"/>
      <c r="L38" s="262"/>
      <c r="M38" s="262"/>
      <c r="N38" s="262"/>
      <c r="O38" s="263">
        <v>16</v>
      </c>
      <c r="P38" s="196"/>
      <c r="Q38" s="263">
        <v>16</v>
      </c>
    </row>
    <row r="39" spans="1:17" ht="20.100000000000001" customHeight="1">
      <c r="A39" s="261" t="s">
        <v>124</v>
      </c>
      <c r="B39" s="162"/>
      <c r="C39" s="262"/>
      <c r="D39" s="262"/>
      <c r="E39" s="262"/>
      <c r="F39" s="262"/>
      <c r="G39" s="262"/>
      <c r="H39" s="263">
        <v>0</v>
      </c>
      <c r="I39" s="196"/>
      <c r="J39" s="262">
        <v>8</v>
      </c>
      <c r="K39" s="262"/>
      <c r="L39" s="262"/>
      <c r="M39" s="262">
        <v>2</v>
      </c>
      <c r="N39" s="262"/>
      <c r="O39" s="263">
        <v>10</v>
      </c>
      <c r="P39" s="196"/>
      <c r="Q39" s="263">
        <v>10</v>
      </c>
    </row>
    <row r="40" spans="1:17" ht="20.100000000000001" customHeight="1">
      <c r="A40" s="261" t="s">
        <v>125</v>
      </c>
      <c r="B40" s="162"/>
      <c r="C40" s="262"/>
      <c r="D40" s="262"/>
      <c r="E40" s="262"/>
      <c r="F40" s="262"/>
      <c r="G40" s="262"/>
      <c r="H40" s="263">
        <v>0</v>
      </c>
      <c r="I40" s="196"/>
      <c r="J40" s="262">
        <v>8</v>
      </c>
      <c r="K40" s="262"/>
      <c r="L40" s="262"/>
      <c r="M40" s="262">
        <v>1</v>
      </c>
      <c r="N40" s="262"/>
      <c r="O40" s="263">
        <v>9</v>
      </c>
      <c r="P40" s="196"/>
      <c r="Q40" s="263">
        <v>9</v>
      </c>
    </row>
    <row r="41" spans="1:17" ht="8.1" customHeight="1">
      <c r="A41" s="260"/>
      <c r="B41" s="162"/>
      <c r="C41" s="162"/>
      <c r="D41" s="162"/>
      <c r="E41" s="162"/>
      <c r="F41" s="162"/>
      <c r="G41" s="162"/>
      <c r="H41" s="264"/>
      <c r="I41" s="162"/>
      <c r="J41" s="162"/>
      <c r="K41" s="162"/>
      <c r="L41" s="162"/>
      <c r="M41" s="162"/>
      <c r="N41" s="162"/>
      <c r="O41" s="264"/>
      <c r="P41" s="162"/>
      <c r="Q41" s="264"/>
    </row>
    <row r="42" spans="1:17" ht="20.100000000000001" customHeight="1">
      <c r="A42" s="265" t="s">
        <v>69</v>
      </c>
      <c r="B42" s="162"/>
      <c r="C42" s="266">
        <v>0</v>
      </c>
      <c r="D42" s="266">
        <v>0</v>
      </c>
      <c r="E42" s="266">
        <v>0</v>
      </c>
      <c r="F42" s="266">
        <v>0</v>
      </c>
      <c r="G42" s="266">
        <v>0</v>
      </c>
      <c r="H42" s="266">
        <v>0</v>
      </c>
      <c r="I42" s="196"/>
      <c r="J42" s="266">
        <v>430</v>
      </c>
      <c r="K42" s="266">
        <v>0</v>
      </c>
      <c r="L42" s="266">
        <v>16</v>
      </c>
      <c r="M42" s="266">
        <v>37</v>
      </c>
      <c r="N42" s="266">
        <v>2</v>
      </c>
      <c r="O42" s="266">
        <v>485</v>
      </c>
      <c r="P42" s="196"/>
      <c r="Q42" s="266">
        <v>485</v>
      </c>
    </row>
    <row r="43" spans="1:17">
      <c r="A43" s="135"/>
      <c r="B43" s="135"/>
      <c r="C43" s="127"/>
      <c r="D43" s="127"/>
      <c r="E43" s="127"/>
      <c r="F43" s="127"/>
      <c r="G43" s="127"/>
      <c r="H43" s="127"/>
      <c r="I43" s="127"/>
      <c r="J43" s="127"/>
      <c r="K43" s="127"/>
      <c r="L43" s="127"/>
      <c r="M43" s="127"/>
      <c r="N43" s="127"/>
      <c r="O43" s="127"/>
      <c r="P43" s="127"/>
      <c r="Q43" s="127"/>
    </row>
    <row r="44" spans="1:17" ht="15.9" customHeight="1">
      <c r="A44" s="127" t="s">
        <v>535</v>
      </c>
      <c r="B44" s="127"/>
      <c r="C44" s="127"/>
      <c r="D44" s="127"/>
      <c r="E44" s="127"/>
      <c r="F44" s="127"/>
      <c r="G44" s="127"/>
      <c r="H44" s="127"/>
      <c r="I44" s="127"/>
      <c r="J44" s="127"/>
      <c r="K44" s="127"/>
      <c r="L44" s="127"/>
      <c r="M44" s="127"/>
      <c r="N44" s="127"/>
      <c r="O44" s="127"/>
      <c r="P44" s="127"/>
      <c r="Q44" s="127"/>
    </row>
    <row r="45" spans="1:17" ht="15.9" customHeight="1">
      <c r="A45" s="127" t="s">
        <v>537</v>
      </c>
      <c r="B45" s="127"/>
      <c r="C45" s="127"/>
      <c r="D45" s="127"/>
      <c r="E45" s="127"/>
      <c r="F45" s="127"/>
      <c r="G45" s="127"/>
      <c r="H45" s="127"/>
      <c r="I45" s="127"/>
      <c r="J45" s="127"/>
      <c r="K45" s="127"/>
      <c r="L45" s="127"/>
      <c r="M45" s="127"/>
      <c r="N45" s="127"/>
      <c r="O45" s="127"/>
      <c r="P45" s="127"/>
      <c r="Q45" s="127"/>
    </row>
    <row r="46" spans="1:17" ht="15.9" customHeight="1">
      <c r="A46" s="127" t="s">
        <v>538</v>
      </c>
      <c r="B46" s="127"/>
      <c r="C46" s="127"/>
      <c r="D46" s="127"/>
      <c r="E46" s="127"/>
      <c r="F46" s="127"/>
      <c r="G46" s="127"/>
      <c r="H46" s="127"/>
      <c r="I46" s="127"/>
      <c r="J46" s="127"/>
      <c r="K46" s="127"/>
      <c r="L46" s="127"/>
      <c r="M46" s="127"/>
      <c r="N46" s="127"/>
      <c r="O46" s="127"/>
      <c r="P46" s="127"/>
      <c r="Q46" s="127"/>
    </row>
    <row r="47" spans="1:17" ht="15.9" customHeight="1">
      <c r="A47" s="127" t="s">
        <v>539</v>
      </c>
      <c r="B47" s="127"/>
      <c r="C47" s="127"/>
      <c r="D47" s="127"/>
      <c r="E47" s="127"/>
      <c r="F47" s="127"/>
      <c r="G47" s="127"/>
      <c r="H47" s="127"/>
      <c r="I47" s="127"/>
      <c r="J47" s="127"/>
      <c r="K47" s="127"/>
      <c r="L47" s="127"/>
      <c r="M47" s="127"/>
      <c r="N47" s="127"/>
      <c r="O47" s="127"/>
      <c r="P47" s="127"/>
      <c r="Q47" s="127"/>
    </row>
    <row r="48" spans="1:17" ht="15.9" customHeight="1">
      <c r="A48" s="127" t="s">
        <v>540</v>
      </c>
      <c r="B48" s="127"/>
      <c r="C48" s="127"/>
      <c r="D48" s="127"/>
      <c r="E48" s="127"/>
      <c r="F48" s="127"/>
      <c r="G48" s="127"/>
      <c r="H48" s="127"/>
      <c r="I48" s="127"/>
      <c r="J48" s="127"/>
      <c r="K48" s="127"/>
      <c r="L48" s="127"/>
      <c r="M48" s="127"/>
      <c r="N48" s="127"/>
      <c r="O48" s="127"/>
      <c r="P48" s="127"/>
      <c r="Q48" s="127"/>
    </row>
    <row r="49" spans="1:17" ht="15.9" customHeight="1">
      <c r="A49" s="127" t="s">
        <v>541</v>
      </c>
      <c r="B49" s="127"/>
      <c r="C49" s="127"/>
      <c r="D49" s="127"/>
      <c r="E49" s="127"/>
      <c r="F49" s="127"/>
      <c r="G49" s="127"/>
      <c r="H49" s="127"/>
      <c r="I49" s="127"/>
      <c r="J49" s="127"/>
      <c r="K49" s="127"/>
      <c r="L49" s="127"/>
      <c r="M49" s="127"/>
      <c r="N49" s="127"/>
      <c r="O49" s="127"/>
      <c r="P49" s="127"/>
      <c r="Q49" s="127"/>
    </row>
    <row r="50" spans="1:17" ht="15.9" customHeight="1">
      <c r="A50" s="127" t="s">
        <v>82</v>
      </c>
      <c r="B50" s="127"/>
      <c r="C50" s="127"/>
      <c r="D50" s="127"/>
      <c r="E50" s="127"/>
      <c r="F50" s="127"/>
      <c r="G50" s="127"/>
      <c r="H50" s="127"/>
      <c r="I50" s="127"/>
      <c r="J50" s="127"/>
      <c r="K50" s="127"/>
      <c r="L50" s="127"/>
      <c r="M50" s="127"/>
      <c r="N50" s="127"/>
      <c r="O50" s="127"/>
      <c r="P50" s="127"/>
      <c r="Q50" s="127"/>
    </row>
    <row r="51" spans="1:17" ht="15.9"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scale="52" firstPageNumber="48"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66D0-6D6B-49D2-A48B-FE165F389C8B}">
  <sheetPr codeName="Hoja2"/>
  <dimension ref="A1:L36"/>
  <sheetViews>
    <sheetView view="pageBreakPreview" zoomScaleNormal="100" zoomScaleSheetLayoutView="100" workbookViewId="0">
      <selection activeCell="N27" sqref="N27"/>
    </sheetView>
  </sheetViews>
  <sheetFormatPr baseColWidth="10" defaultRowHeight="13.2"/>
  <cols>
    <col min="1" max="1" width="20.6640625" customWidth="1"/>
    <col min="2" max="2" width="10.44140625" bestFit="1" customWidth="1"/>
    <col min="3" max="3" width="7" bestFit="1" customWidth="1"/>
    <col min="12" max="12" width="10.6640625" customWidth="1"/>
  </cols>
  <sheetData>
    <row r="1" spans="1:12">
      <c r="A1" s="119" t="s">
        <v>22</v>
      </c>
    </row>
    <row r="2" spans="1:12" ht="24" customHeight="1">
      <c r="A2" s="594" t="s">
        <v>76</v>
      </c>
      <c r="B2" s="594"/>
      <c r="C2" s="594"/>
      <c r="D2" s="594"/>
      <c r="E2" s="594"/>
      <c r="F2" s="594"/>
      <c r="G2" s="594"/>
      <c r="H2" s="594"/>
      <c r="I2" s="594"/>
      <c r="J2" s="594"/>
      <c r="K2" s="594"/>
      <c r="L2" s="594"/>
    </row>
    <row r="3" spans="1:12" ht="24" customHeight="1">
      <c r="A3" s="594" t="str">
        <f>UPPER(CONCATENATE("Noviembre 2022"))</f>
        <v>NOVIEMBRE 2022</v>
      </c>
      <c r="B3" s="594"/>
      <c r="C3" s="594"/>
      <c r="D3" s="594"/>
      <c r="E3" s="594"/>
      <c r="F3" s="594"/>
      <c r="G3" s="594"/>
      <c r="H3" s="594"/>
      <c r="I3" s="594"/>
      <c r="J3" s="594"/>
      <c r="K3" s="594"/>
      <c r="L3" s="594"/>
    </row>
    <row r="4" spans="1:12">
      <c r="A4" s="120"/>
    </row>
    <row r="5" spans="1:12">
      <c r="A5" s="121" t="s">
        <v>67</v>
      </c>
      <c r="B5" s="121" t="s">
        <v>68</v>
      </c>
      <c r="C5" s="121" t="s">
        <v>53</v>
      </c>
    </row>
    <row r="6" spans="1:12" ht="39.6">
      <c r="A6" s="122" t="s">
        <v>77</v>
      </c>
      <c r="B6" s="123">
        <v>120875</v>
      </c>
      <c r="C6" s="124">
        <v>0.52549999999999997</v>
      </c>
    </row>
    <row r="7" spans="1:12" ht="26.4">
      <c r="A7" s="122" t="s">
        <v>79</v>
      </c>
      <c r="B7" s="123">
        <v>79586</v>
      </c>
      <c r="C7" s="124">
        <v>0.34599999999999997</v>
      </c>
    </row>
    <row r="8" spans="1:12" ht="39.6">
      <c r="A8" s="122" t="s">
        <v>78</v>
      </c>
      <c r="B8" s="123">
        <v>16233</v>
      </c>
      <c r="C8" s="124">
        <v>7.0599999999999996E-2</v>
      </c>
    </row>
    <row r="9" spans="1:12" ht="26.4">
      <c r="A9" s="122" t="s">
        <v>80</v>
      </c>
      <c r="B9" s="123">
        <v>13306</v>
      </c>
      <c r="C9" s="124">
        <v>5.79E-2</v>
      </c>
    </row>
    <row r="10" spans="1:12">
      <c r="A10" s="122" t="s">
        <v>69</v>
      </c>
      <c r="B10" s="123">
        <v>230000</v>
      </c>
      <c r="C10" s="125">
        <v>1</v>
      </c>
    </row>
    <row r="13" spans="1:12">
      <c r="A13" s="121" t="s">
        <v>67</v>
      </c>
      <c r="B13" s="121" t="s">
        <v>68</v>
      </c>
      <c r="C13" s="121" t="s">
        <v>53</v>
      </c>
    </row>
    <row r="14" spans="1:12">
      <c r="A14" s="122" t="s">
        <v>8</v>
      </c>
      <c r="B14" s="123">
        <v>217085</v>
      </c>
      <c r="C14" s="124">
        <v>0.94379999999999997</v>
      </c>
    </row>
    <row r="15" spans="1:12">
      <c r="A15" s="122" t="s">
        <v>9</v>
      </c>
      <c r="B15" s="123">
        <v>12915</v>
      </c>
      <c r="C15" s="124">
        <v>5.62E-2</v>
      </c>
    </row>
    <row r="16" spans="1:12">
      <c r="A16" s="120"/>
    </row>
    <row r="17" spans="1:10">
      <c r="A17" s="120"/>
    </row>
    <row r="18" spans="1:10">
      <c r="A18" s="120"/>
    </row>
    <row r="19" spans="1:10">
      <c r="A19" s="120"/>
    </row>
    <row r="20" spans="1:10">
      <c r="A20" s="120"/>
    </row>
    <row r="21" spans="1:10">
      <c r="A21" s="120"/>
    </row>
    <row r="22" spans="1:10" ht="15.6">
      <c r="A22" s="120"/>
      <c r="F22" s="129" t="s">
        <v>83</v>
      </c>
      <c r="G22" s="130">
        <v>230000</v>
      </c>
    </row>
    <row r="23" spans="1:10" ht="20.100000000000001" customHeight="1">
      <c r="A23" s="120"/>
    </row>
    <row r="24" spans="1:10">
      <c r="A24" s="120"/>
    </row>
    <row r="25" spans="1:10">
      <c r="A25" s="120"/>
    </row>
    <row r="26" spans="1:10">
      <c r="A26" s="120"/>
    </row>
    <row r="27" spans="1:10">
      <c r="A27" s="120"/>
      <c r="B27" s="597" t="s">
        <v>84</v>
      </c>
      <c r="C27" s="597"/>
      <c r="D27" s="597"/>
      <c r="H27" s="596" t="s">
        <v>85</v>
      </c>
      <c r="I27" s="596"/>
      <c r="J27" s="596"/>
    </row>
    <row r="28" spans="1:10">
      <c r="A28" s="120"/>
      <c r="B28" s="597"/>
      <c r="C28" s="597"/>
      <c r="D28" s="597"/>
      <c r="H28" s="596"/>
      <c r="I28" s="596"/>
      <c r="J28" s="596"/>
    </row>
    <row r="29" spans="1:10">
      <c r="A29" s="120"/>
      <c r="B29" s="595">
        <v>217085</v>
      </c>
      <c r="C29" s="595"/>
      <c r="D29" s="595"/>
      <c r="H29" s="595">
        <v>12915</v>
      </c>
      <c r="I29" s="595"/>
      <c r="J29" s="595"/>
    </row>
    <row r="30" spans="1:10">
      <c r="A30" s="120"/>
      <c r="B30" s="595"/>
      <c r="C30" s="595"/>
      <c r="D30" s="595"/>
      <c r="H30" s="595"/>
      <c r="I30" s="595"/>
      <c r="J30" s="595"/>
    </row>
    <row r="31" spans="1:10">
      <c r="A31" s="120"/>
    </row>
    <row r="32" spans="1:10">
      <c r="A32" s="120"/>
    </row>
    <row r="33" spans="1:1">
      <c r="A33" s="120"/>
    </row>
    <row r="34" spans="1:1" ht="9.9" customHeight="1">
      <c r="A34" s="128" t="s">
        <v>81</v>
      </c>
    </row>
    <row r="35" spans="1:1" ht="9.9" customHeight="1">
      <c r="A35" s="128" t="s">
        <v>82</v>
      </c>
    </row>
    <row r="36" spans="1:1" ht="9.9" customHeight="1">
      <c r="A36" s="126"/>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B158D-3203-478A-B9B9-1BBF17F0FD35}">
  <sheetPr codeName="Hoja36">
    <pageSetUpPr fitToPage="1"/>
  </sheetPr>
  <dimension ref="A1:M40"/>
  <sheetViews>
    <sheetView view="pageBreakPreview" zoomScaleNormal="100" zoomScaleSheetLayoutView="100" workbookViewId="0">
      <selection activeCell="O34" sqref="O34"/>
    </sheetView>
  </sheetViews>
  <sheetFormatPr baseColWidth="10" defaultRowHeight="13.2"/>
  <cols>
    <col min="1" max="1" width="15.6640625" customWidth="1"/>
    <col min="2" max="2" width="3.109375" bestFit="1" customWidth="1"/>
    <col min="13" max="13" width="15.6640625" customWidth="1"/>
  </cols>
  <sheetData>
    <row r="1" spans="1:13" ht="6" customHeight="1">
      <c r="A1" s="119" t="s">
        <v>22</v>
      </c>
    </row>
    <row r="2" spans="1:13" ht="6" customHeight="1">
      <c r="A2" s="676"/>
      <c r="B2" s="676"/>
      <c r="C2" s="676"/>
      <c r="D2" s="676"/>
      <c r="E2" s="676"/>
      <c r="F2" s="676"/>
      <c r="G2" s="676"/>
      <c r="H2" s="676"/>
      <c r="I2" s="676"/>
      <c r="J2" s="676"/>
      <c r="K2" s="676"/>
      <c r="L2" s="676"/>
      <c r="M2" s="676"/>
    </row>
    <row r="3" spans="1:13" ht="24.9" customHeight="1">
      <c r="A3" s="644" t="s">
        <v>543</v>
      </c>
      <c r="B3" s="644"/>
      <c r="C3" s="644"/>
      <c r="D3" s="644"/>
      <c r="E3" s="644"/>
      <c r="F3" s="644"/>
      <c r="G3" s="644"/>
      <c r="H3" s="644"/>
      <c r="I3" s="644"/>
      <c r="J3" s="644"/>
      <c r="K3" s="644"/>
      <c r="L3" s="644"/>
      <c r="M3" s="555"/>
    </row>
    <row r="4" spans="1:13" ht="20.100000000000001" customHeight="1">
      <c r="A4" s="644" t="str">
        <f>UPPER(CONCATENATE("Noviembre 2022"))</f>
        <v>NOVIEMBRE 2022</v>
      </c>
      <c r="B4" s="644"/>
      <c r="C4" s="644"/>
      <c r="D4" s="644"/>
      <c r="E4" s="644"/>
      <c r="F4" s="644"/>
      <c r="G4" s="644"/>
      <c r="H4" s="644"/>
      <c r="I4" s="644"/>
      <c r="J4" s="644"/>
      <c r="K4" s="644"/>
      <c r="L4" s="644"/>
      <c r="M4" s="555"/>
    </row>
    <row r="5" spans="1:13">
      <c r="A5" s="120"/>
    </row>
    <row r="6" spans="1:13" ht="33" customHeight="1">
      <c r="A6" s="201" t="s">
        <v>544</v>
      </c>
      <c r="B6" s="200" t="s">
        <v>69</v>
      </c>
      <c r="C6" s="677"/>
      <c r="D6" s="677"/>
      <c r="E6" s="677"/>
      <c r="F6" s="677" t="s">
        <v>525</v>
      </c>
      <c r="G6" s="677"/>
      <c r="H6" s="677"/>
    </row>
    <row r="7" spans="1:13">
      <c r="A7" s="201" t="s">
        <v>526</v>
      </c>
      <c r="B7" s="200">
        <v>0</v>
      </c>
    </row>
    <row r="8" spans="1:13">
      <c r="A8" s="201" t="s">
        <v>527</v>
      </c>
      <c r="B8" s="200">
        <v>0</v>
      </c>
    </row>
    <row r="9" spans="1:13">
      <c r="A9" s="201" t="s">
        <v>528</v>
      </c>
      <c r="B9" s="200">
        <v>0</v>
      </c>
    </row>
    <row r="10" spans="1:13">
      <c r="A10" s="201" t="s">
        <v>548</v>
      </c>
      <c r="B10" s="200">
        <v>0</v>
      </c>
    </row>
    <row r="11" spans="1:13">
      <c r="A11" s="201" t="s">
        <v>529</v>
      </c>
      <c r="B11" s="200">
        <v>0</v>
      </c>
    </row>
    <row r="12" spans="1:13">
      <c r="A12" s="201" t="s">
        <v>546</v>
      </c>
      <c r="B12" s="200"/>
    </row>
    <row r="14" spans="1:13">
      <c r="A14" s="201" t="s">
        <v>547</v>
      </c>
      <c r="B14" s="200" t="s">
        <v>69</v>
      </c>
    </row>
    <row r="15" spans="1:13">
      <c r="A15" s="201" t="s">
        <v>530</v>
      </c>
      <c r="B15" s="200">
        <v>430</v>
      </c>
    </row>
    <row r="16" spans="1:13">
      <c r="A16" s="201" t="s">
        <v>533</v>
      </c>
      <c r="B16" s="200">
        <v>37</v>
      </c>
    </row>
    <row r="17" spans="1:5">
      <c r="A17" s="201" t="s">
        <v>532</v>
      </c>
      <c r="B17" s="200">
        <v>16</v>
      </c>
    </row>
    <row r="18" spans="1:5">
      <c r="A18" s="201" t="s">
        <v>534</v>
      </c>
      <c r="B18" s="200">
        <v>2</v>
      </c>
    </row>
    <row r="19" spans="1:5">
      <c r="A19" s="201" t="s">
        <v>531</v>
      </c>
      <c r="B19" s="200">
        <v>0</v>
      </c>
    </row>
    <row r="20" spans="1:5">
      <c r="A20" s="201" t="s">
        <v>546</v>
      </c>
      <c r="B20" s="200"/>
    </row>
    <row r="21" spans="1:5">
      <c r="A21" s="120"/>
    </row>
    <row r="22" spans="1:5">
      <c r="A22" s="120"/>
    </row>
    <row r="23" spans="1:5">
      <c r="A23" s="120"/>
    </row>
    <row r="24" spans="1:5">
      <c r="A24" s="120"/>
    </row>
    <row r="25" spans="1:5">
      <c r="A25" s="120"/>
    </row>
    <row r="26" spans="1:5">
      <c r="A26" s="120"/>
    </row>
    <row r="27" spans="1:5">
      <c r="A27" s="120"/>
    </row>
    <row r="28" spans="1:5">
      <c r="A28" s="120"/>
    </row>
    <row r="29" spans="1:5">
      <c r="A29" s="120"/>
    </row>
    <row r="30" spans="1:5">
      <c r="A30" s="120"/>
    </row>
    <row r="31" spans="1:5">
      <c r="A31" s="120"/>
    </row>
    <row r="32" spans="1:5" ht="17.399999999999999">
      <c r="A32" s="120"/>
      <c r="D32" s="267"/>
      <c r="E32" s="268"/>
    </row>
    <row r="33" spans="1:7" ht="17.399999999999999">
      <c r="A33" s="120"/>
      <c r="F33" s="267" t="s">
        <v>83</v>
      </c>
      <c r="G33" s="268">
        <v>485</v>
      </c>
    </row>
    <row r="34" spans="1:7">
      <c r="A34" s="120"/>
    </row>
    <row r="35" spans="1:7">
      <c r="A35" s="120"/>
    </row>
    <row r="36" spans="1:7" s="127" customFormat="1" ht="9.75" customHeight="1">
      <c r="A36" s="172" t="s">
        <v>549</v>
      </c>
    </row>
    <row r="37" spans="1:7" s="127" customFormat="1" ht="9.75" customHeight="1">
      <c r="A37" s="172" t="s">
        <v>536</v>
      </c>
    </row>
    <row r="38" spans="1:7" s="127" customFormat="1" ht="9.75" customHeight="1">
      <c r="A38" s="172" t="s">
        <v>541</v>
      </c>
    </row>
    <row r="39" spans="1:7" s="127" customFormat="1" ht="9.75" customHeight="1">
      <c r="A39" s="172" t="s">
        <v>82</v>
      </c>
    </row>
    <row r="40" spans="1:7" s="127" customFormat="1" ht="12" customHeight="1">
      <c r="A40" s="237"/>
    </row>
  </sheetData>
  <sortState xmlns:xlrd2="http://schemas.microsoft.com/office/spreadsheetml/2017/richdata2" ref="A15:B19">
    <sortCondition descending="1" ref="B15:B19"/>
  </sortState>
  <mergeCells count="5">
    <mergeCell ref="A2:M2"/>
    <mergeCell ref="C6:E6"/>
    <mergeCell ref="F6:H6"/>
    <mergeCell ref="A3:L3"/>
    <mergeCell ref="A4:L4"/>
  </mergeCells>
  <printOptions horizontalCentered="1"/>
  <pageMargins left="0.23622047244094491" right="0.23622047244094491" top="0.74803149606299213" bottom="0.35433070866141736" header="0" footer="0.31496062992125984"/>
  <pageSetup firstPageNumber="49"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6C186-4545-4120-9AC6-3C81AB8B0463}">
  <sheetPr codeName="Hoja37">
    <pageSetUpPr fitToPage="1"/>
  </sheetPr>
  <dimension ref="A1:Q48"/>
  <sheetViews>
    <sheetView view="pageBreakPreview" topLeftCell="A11" zoomScale="85" zoomScaleNormal="100" zoomScaleSheetLayoutView="85" workbookViewId="0">
      <selection activeCell="M35" sqref="M35"/>
    </sheetView>
  </sheetViews>
  <sheetFormatPr baseColWidth="10" defaultColWidth="11.44140625" defaultRowHeight="13.2"/>
  <cols>
    <col min="1" max="1" width="45.6640625" style="259" customWidth="1"/>
    <col min="2" max="2" width="1.44140625" style="259" customWidth="1"/>
    <col min="3" max="8" width="15.6640625" style="259" customWidth="1"/>
    <col min="9" max="9" width="1.44140625" style="259" customWidth="1"/>
    <col min="10" max="15" width="15.6640625" style="259" customWidth="1"/>
    <col min="16" max="16" width="1.44140625" style="259" customWidth="1"/>
    <col min="17" max="17" width="10.6640625" style="259" customWidth="1"/>
    <col min="18" max="16384" width="11.44140625" style="259"/>
  </cols>
  <sheetData>
    <row r="1" spans="1:17" ht="23.1" customHeight="1">
      <c r="A1" s="127" t="s">
        <v>22</v>
      </c>
      <c r="B1" s="127"/>
      <c r="C1" s="127"/>
      <c r="D1" s="127"/>
      <c r="E1" s="127"/>
      <c r="F1" s="127"/>
      <c r="G1" s="127"/>
      <c r="H1" s="127"/>
      <c r="I1" s="127"/>
      <c r="J1" s="127"/>
      <c r="K1" s="127"/>
      <c r="L1" s="127"/>
      <c r="M1" s="127"/>
      <c r="N1" s="127"/>
      <c r="O1" s="127"/>
      <c r="P1" s="127"/>
      <c r="Q1" s="127"/>
    </row>
    <row r="2" spans="1:17" ht="35.1" customHeight="1">
      <c r="A2" s="674" t="s">
        <v>554</v>
      </c>
      <c r="B2" s="674"/>
      <c r="C2" s="674"/>
      <c r="D2" s="674"/>
      <c r="E2" s="674"/>
      <c r="F2" s="674"/>
      <c r="G2" s="674"/>
      <c r="H2" s="674"/>
      <c r="I2" s="674"/>
      <c r="J2" s="674"/>
      <c r="K2" s="674"/>
      <c r="L2" s="674"/>
      <c r="M2" s="674"/>
      <c r="N2" s="674"/>
      <c r="O2" s="674"/>
      <c r="P2" s="674"/>
      <c r="Q2" s="674"/>
    </row>
    <row r="3" spans="1:17" ht="24.9" customHeight="1">
      <c r="A3" s="674" t="str">
        <f>UPPER(CONCATENATE("Noviembre 2022"))</f>
        <v>NOVIEMBRE 2022</v>
      </c>
      <c r="B3" s="674"/>
      <c r="C3" s="674"/>
      <c r="D3" s="674"/>
      <c r="E3" s="674"/>
      <c r="F3" s="674"/>
      <c r="G3" s="674"/>
      <c r="H3" s="674"/>
      <c r="I3" s="674"/>
      <c r="J3" s="674"/>
      <c r="K3" s="674"/>
      <c r="L3" s="674"/>
      <c r="M3" s="674"/>
      <c r="N3" s="674"/>
      <c r="O3" s="674"/>
      <c r="P3" s="674"/>
      <c r="Q3" s="674"/>
    </row>
    <row r="4" spans="1:17">
      <c r="A4" s="135"/>
      <c r="B4" s="127"/>
      <c r="C4" s="127"/>
      <c r="D4" s="127"/>
      <c r="E4" s="127"/>
      <c r="F4" s="127"/>
      <c r="G4" s="127"/>
      <c r="H4" s="127"/>
      <c r="I4" s="127"/>
      <c r="J4" s="127"/>
      <c r="K4" s="127"/>
      <c r="L4" s="127"/>
      <c r="M4" s="127"/>
      <c r="N4" s="127"/>
      <c r="O4" s="127"/>
      <c r="P4" s="127"/>
      <c r="Q4" s="127"/>
    </row>
    <row r="5" spans="1:17" ht="35.1" customHeight="1">
      <c r="A5" s="641" t="s">
        <v>523</v>
      </c>
      <c r="B5" s="162"/>
      <c r="C5" s="678" t="s">
        <v>550</v>
      </c>
      <c r="D5" s="678"/>
      <c r="E5" s="678"/>
      <c r="F5" s="678"/>
      <c r="G5" s="678"/>
      <c r="H5" s="678"/>
      <c r="I5" s="269"/>
      <c r="J5" s="678" t="s">
        <v>551</v>
      </c>
      <c r="K5" s="678"/>
      <c r="L5" s="678"/>
      <c r="M5" s="678"/>
      <c r="N5" s="678"/>
      <c r="O5" s="678"/>
      <c r="P5" s="679"/>
      <c r="Q5" s="678" t="s">
        <v>89</v>
      </c>
    </row>
    <row r="6" spans="1:17" ht="51.75" customHeight="1">
      <c r="A6" s="641"/>
      <c r="B6" s="162"/>
      <c r="C6" s="356" t="s">
        <v>526</v>
      </c>
      <c r="D6" s="356" t="s">
        <v>527</v>
      </c>
      <c r="E6" s="356" t="s">
        <v>528</v>
      </c>
      <c r="F6" s="356" t="s">
        <v>555</v>
      </c>
      <c r="G6" s="356" t="s">
        <v>529</v>
      </c>
      <c r="H6" s="356" t="s">
        <v>93</v>
      </c>
      <c r="I6" s="269"/>
      <c r="J6" s="356" t="s">
        <v>530</v>
      </c>
      <c r="K6" s="356" t="s">
        <v>531</v>
      </c>
      <c r="L6" s="356" t="s">
        <v>532</v>
      </c>
      <c r="M6" s="356" t="s">
        <v>533</v>
      </c>
      <c r="N6" s="356" t="s">
        <v>534</v>
      </c>
      <c r="O6" s="356" t="s">
        <v>93</v>
      </c>
      <c r="P6" s="679"/>
      <c r="Q6" s="678"/>
    </row>
    <row r="7" spans="1:17" ht="8.1" customHeight="1">
      <c r="A7" s="260"/>
      <c r="B7" s="162"/>
      <c r="C7" s="162"/>
      <c r="D7" s="162"/>
      <c r="E7" s="162"/>
      <c r="F7" s="162"/>
      <c r="G7" s="162"/>
      <c r="H7" s="162"/>
      <c r="I7" s="162"/>
      <c r="J7" s="162"/>
      <c r="K7" s="162"/>
      <c r="L7" s="162"/>
      <c r="M7" s="162"/>
      <c r="N7" s="162"/>
      <c r="O7" s="162"/>
      <c r="P7" s="162"/>
      <c r="Q7" s="162"/>
    </row>
    <row r="8" spans="1:17" ht="20.100000000000001" customHeight="1">
      <c r="A8" s="261" t="s">
        <v>94</v>
      </c>
      <c r="B8" s="162"/>
      <c r="C8" s="262">
        <v>78</v>
      </c>
      <c r="D8" s="262">
        <v>46</v>
      </c>
      <c r="E8" s="262">
        <v>29</v>
      </c>
      <c r="F8" s="262">
        <v>2</v>
      </c>
      <c r="G8" s="262">
        <v>3</v>
      </c>
      <c r="H8" s="270">
        <v>158</v>
      </c>
      <c r="I8" s="271"/>
      <c r="J8" s="262">
        <v>172</v>
      </c>
      <c r="K8" s="262">
        <v>1</v>
      </c>
      <c r="L8" s="262">
        <v>90</v>
      </c>
      <c r="M8" s="262">
        <v>45</v>
      </c>
      <c r="N8" s="262"/>
      <c r="O8" s="270">
        <v>308</v>
      </c>
      <c r="P8" s="196"/>
      <c r="Q8" s="270">
        <v>466</v>
      </c>
    </row>
    <row r="9" spans="1:17" ht="20.100000000000001" customHeight="1">
      <c r="A9" s="261" t="s">
        <v>95</v>
      </c>
      <c r="B9" s="162"/>
      <c r="C9" s="262">
        <v>469</v>
      </c>
      <c r="D9" s="262">
        <v>125</v>
      </c>
      <c r="E9" s="262">
        <v>493</v>
      </c>
      <c r="F9" s="262">
        <v>9</v>
      </c>
      <c r="G9" s="262">
        <v>24</v>
      </c>
      <c r="H9" s="263">
        <v>1120</v>
      </c>
      <c r="I9" s="271"/>
      <c r="J9" s="262">
        <v>186</v>
      </c>
      <c r="K9" s="262">
        <v>11</v>
      </c>
      <c r="L9" s="272">
        <v>1647</v>
      </c>
      <c r="M9" s="272">
        <v>1345</v>
      </c>
      <c r="N9" s="262">
        <v>3</v>
      </c>
      <c r="O9" s="263">
        <v>3192</v>
      </c>
      <c r="P9" s="196"/>
      <c r="Q9" s="263">
        <v>4312</v>
      </c>
    </row>
    <row r="10" spans="1:17" ht="20.100000000000001" customHeight="1">
      <c r="A10" s="261" t="s">
        <v>96</v>
      </c>
      <c r="B10" s="162"/>
      <c r="C10" s="262">
        <v>100</v>
      </c>
      <c r="D10" s="262">
        <v>108</v>
      </c>
      <c r="E10" s="262">
        <v>48</v>
      </c>
      <c r="F10" s="262"/>
      <c r="G10" s="262">
        <v>2</v>
      </c>
      <c r="H10" s="270">
        <v>258</v>
      </c>
      <c r="I10" s="271"/>
      <c r="J10" s="262">
        <v>166</v>
      </c>
      <c r="K10" s="262"/>
      <c r="L10" s="262">
        <v>647</v>
      </c>
      <c r="M10" s="262">
        <v>72</v>
      </c>
      <c r="N10" s="262">
        <v>1</v>
      </c>
      <c r="O10" s="270">
        <v>886</v>
      </c>
      <c r="P10" s="196"/>
      <c r="Q10" s="263">
        <v>1144</v>
      </c>
    </row>
    <row r="11" spans="1:17" ht="20.100000000000001" customHeight="1">
      <c r="A11" s="261" t="s">
        <v>97</v>
      </c>
      <c r="B11" s="162"/>
      <c r="C11" s="262">
        <v>83</v>
      </c>
      <c r="D11" s="262">
        <v>22</v>
      </c>
      <c r="E11" s="262">
        <v>19</v>
      </c>
      <c r="F11" s="262">
        <v>1</v>
      </c>
      <c r="G11" s="262">
        <v>1</v>
      </c>
      <c r="H11" s="270">
        <v>126</v>
      </c>
      <c r="I11" s="271"/>
      <c r="J11" s="262">
        <v>8</v>
      </c>
      <c r="K11" s="262">
        <v>1</v>
      </c>
      <c r="L11" s="262">
        <v>4</v>
      </c>
      <c r="M11" s="262">
        <v>1</v>
      </c>
      <c r="N11" s="262">
        <v>1</v>
      </c>
      <c r="O11" s="270">
        <v>15</v>
      </c>
      <c r="P11" s="196"/>
      <c r="Q11" s="270">
        <v>141</v>
      </c>
    </row>
    <row r="12" spans="1:17" ht="20.100000000000001" customHeight="1">
      <c r="A12" s="261" t="s">
        <v>100</v>
      </c>
      <c r="B12" s="162"/>
      <c r="C12" s="262">
        <v>312</v>
      </c>
      <c r="D12" s="262">
        <v>322</v>
      </c>
      <c r="E12" s="262">
        <v>106</v>
      </c>
      <c r="F12" s="262">
        <v>13</v>
      </c>
      <c r="G12" s="262">
        <v>18</v>
      </c>
      <c r="H12" s="270">
        <v>771</v>
      </c>
      <c r="I12" s="271"/>
      <c r="J12" s="262">
        <v>23</v>
      </c>
      <c r="K12" s="262">
        <v>54</v>
      </c>
      <c r="L12" s="262">
        <v>41</v>
      </c>
      <c r="M12" s="262">
        <v>276</v>
      </c>
      <c r="N12" s="262"/>
      <c r="O12" s="270">
        <v>394</v>
      </c>
      <c r="P12" s="196"/>
      <c r="Q12" s="263">
        <v>1165</v>
      </c>
    </row>
    <row r="13" spans="1:17" ht="20.100000000000001" customHeight="1">
      <c r="A13" s="261" t="s">
        <v>101</v>
      </c>
      <c r="B13" s="162"/>
      <c r="C13" s="262">
        <v>528</v>
      </c>
      <c r="D13" s="262">
        <v>529</v>
      </c>
      <c r="E13" s="262">
        <v>348</v>
      </c>
      <c r="F13" s="262">
        <v>16</v>
      </c>
      <c r="G13" s="262">
        <v>14</v>
      </c>
      <c r="H13" s="263">
        <v>1435</v>
      </c>
      <c r="I13" s="271"/>
      <c r="J13" s="262">
        <v>326</v>
      </c>
      <c r="K13" s="262">
        <v>5</v>
      </c>
      <c r="L13" s="262">
        <v>35</v>
      </c>
      <c r="M13" s="262">
        <v>476</v>
      </c>
      <c r="N13" s="262">
        <v>2</v>
      </c>
      <c r="O13" s="270">
        <v>844</v>
      </c>
      <c r="P13" s="196"/>
      <c r="Q13" s="263">
        <v>2279</v>
      </c>
    </row>
    <row r="14" spans="1:17" ht="20.100000000000001" customHeight="1">
      <c r="A14" s="261" t="s">
        <v>102</v>
      </c>
      <c r="B14" s="162"/>
      <c r="C14" s="262">
        <v>80</v>
      </c>
      <c r="D14" s="262"/>
      <c r="E14" s="262"/>
      <c r="F14" s="262">
        <v>26</v>
      </c>
      <c r="G14" s="262">
        <v>2</v>
      </c>
      <c r="H14" s="270">
        <v>108</v>
      </c>
      <c r="I14" s="271"/>
      <c r="J14" s="262">
        <v>890</v>
      </c>
      <c r="K14" s="262">
        <v>74</v>
      </c>
      <c r="L14" s="262">
        <v>56</v>
      </c>
      <c r="M14" s="262">
        <v>630</v>
      </c>
      <c r="N14" s="262">
        <v>49</v>
      </c>
      <c r="O14" s="263">
        <v>1699</v>
      </c>
      <c r="P14" s="196"/>
      <c r="Q14" s="263">
        <v>1807</v>
      </c>
    </row>
    <row r="15" spans="1:17" ht="20.100000000000001" customHeight="1">
      <c r="A15" s="261" t="s">
        <v>98</v>
      </c>
      <c r="B15" s="162"/>
      <c r="C15" s="262">
        <v>111</v>
      </c>
      <c r="D15" s="262">
        <v>61</v>
      </c>
      <c r="E15" s="262">
        <v>70</v>
      </c>
      <c r="F15" s="262">
        <v>6</v>
      </c>
      <c r="G15" s="262">
        <v>4</v>
      </c>
      <c r="H15" s="270">
        <v>252</v>
      </c>
      <c r="I15" s="271"/>
      <c r="J15" s="262">
        <v>97</v>
      </c>
      <c r="K15" s="262">
        <v>52</v>
      </c>
      <c r="L15" s="262">
        <v>98</v>
      </c>
      <c r="M15" s="262">
        <v>386</v>
      </c>
      <c r="N15" s="262">
        <v>3</v>
      </c>
      <c r="O15" s="270">
        <v>636</v>
      </c>
      <c r="P15" s="196"/>
      <c r="Q15" s="270">
        <v>888</v>
      </c>
    </row>
    <row r="16" spans="1:17" ht="20.100000000000001" customHeight="1">
      <c r="A16" s="261" t="s">
        <v>99</v>
      </c>
      <c r="B16" s="162"/>
      <c r="C16" s="262">
        <v>82</v>
      </c>
      <c r="D16" s="262">
        <v>53</v>
      </c>
      <c r="E16" s="262">
        <v>70</v>
      </c>
      <c r="F16" s="262">
        <v>4</v>
      </c>
      <c r="G16" s="262">
        <v>41</v>
      </c>
      <c r="H16" s="270">
        <v>250</v>
      </c>
      <c r="I16" s="271"/>
      <c r="J16" s="262">
        <v>305</v>
      </c>
      <c r="K16" s="262">
        <v>22</v>
      </c>
      <c r="L16" s="262">
        <v>310</v>
      </c>
      <c r="M16" s="262">
        <v>58</v>
      </c>
      <c r="N16" s="262"/>
      <c r="O16" s="270">
        <v>695</v>
      </c>
      <c r="P16" s="196"/>
      <c r="Q16" s="270">
        <v>945</v>
      </c>
    </row>
    <row r="17" spans="1:17" ht="20.100000000000001" customHeight="1">
      <c r="A17" s="261" t="s">
        <v>103</v>
      </c>
      <c r="B17" s="162"/>
      <c r="C17" s="262">
        <v>284</v>
      </c>
      <c r="D17" s="262">
        <v>218</v>
      </c>
      <c r="E17" s="262">
        <v>104</v>
      </c>
      <c r="F17" s="262">
        <v>16</v>
      </c>
      <c r="G17" s="262">
        <v>8</v>
      </c>
      <c r="H17" s="270">
        <v>630</v>
      </c>
      <c r="I17" s="271"/>
      <c r="J17" s="262"/>
      <c r="K17" s="262">
        <v>2</v>
      </c>
      <c r="L17" s="262">
        <v>32</v>
      </c>
      <c r="M17" s="262">
        <v>186</v>
      </c>
      <c r="N17" s="262"/>
      <c r="O17" s="270">
        <v>220</v>
      </c>
      <c r="P17" s="196"/>
      <c r="Q17" s="270">
        <v>850</v>
      </c>
    </row>
    <row r="18" spans="1:17" ht="20.100000000000001" customHeight="1">
      <c r="A18" s="261" t="s">
        <v>108</v>
      </c>
      <c r="B18" s="162"/>
      <c r="C18" s="262">
        <v>63</v>
      </c>
      <c r="D18" s="262"/>
      <c r="E18" s="262">
        <v>55</v>
      </c>
      <c r="F18" s="262">
        <v>7</v>
      </c>
      <c r="G18" s="262">
        <v>7</v>
      </c>
      <c r="H18" s="270">
        <v>132</v>
      </c>
      <c r="I18" s="271"/>
      <c r="J18" s="262">
        <v>475</v>
      </c>
      <c r="K18" s="262">
        <v>13</v>
      </c>
      <c r="L18" s="262">
        <v>10</v>
      </c>
      <c r="M18" s="262">
        <v>445</v>
      </c>
      <c r="N18" s="262"/>
      <c r="O18" s="270">
        <v>943</v>
      </c>
      <c r="P18" s="196"/>
      <c r="Q18" s="263">
        <v>1075</v>
      </c>
    </row>
    <row r="19" spans="1:17" ht="20.100000000000001" customHeight="1">
      <c r="A19" s="261" t="s">
        <v>104</v>
      </c>
      <c r="B19" s="162"/>
      <c r="C19" s="262">
        <v>269</v>
      </c>
      <c r="D19" s="262">
        <v>195</v>
      </c>
      <c r="E19" s="262">
        <v>64</v>
      </c>
      <c r="F19" s="262">
        <v>21</v>
      </c>
      <c r="G19" s="262">
        <v>5</v>
      </c>
      <c r="H19" s="270">
        <v>554</v>
      </c>
      <c r="I19" s="271"/>
      <c r="J19" s="262"/>
      <c r="K19" s="262">
        <v>3</v>
      </c>
      <c r="L19" s="262">
        <v>104</v>
      </c>
      <c r="M19" s="262">
        <v>330</v>
      </c>
      <c r="N19" s="262">
        <v>1</v>
      </c>
      <c r="O19" s="270">
        <v>438</v>
      </c>
      <c r="P19" s="196"/>
      <c r="Q19" s="270">
        <v>992</v>
      </c>
    </row>
    <row r="20" spans="1:17" ht="20.100000000000001" customHeight="1">
      <c r="A20" s="261" t="s">
        <v>105</v>
      </c>
      <c r="B20" s="162"/>
      <c r="C20" s="262">
        <v>226</v>
      </c>
      <c r="D20" s="262">
        <v>154</v>
      </c>
      <c r="E20" s="262">
        <v>171</v>
      </c>
      <c r="F20" s="262">
        <v>10</v>
      </c>
      <c r="G20" s="262"/>
      <c r="H20" s="270">
        <v>561</v>
      </c>
      <c r="I20" s="271"/>
      <c r="J20" s="262">
        <v>294</v>
      </c>
      <c r="K20" s="262">
        <v>1</v>
      </c>
      <c r="L20" s="262">
        <v>31</v>
      </c>
      <c r="M20" s="272">
        <v>1117</v>
      </c>
      <c r="N20" s="262"/>
      <c r="O20" s="263">
        <v>1443</v>
      </c>
      <c r="P20" s="196"/>
      <c r="Q20" s="263">
        <v>2004</v>
      </c>
    </row>
    <row r="21" spans="1:17" ht="20.100000000000001" customHeight="1">
      <c r="A21" s="261" t="s">
        <v>106</v>
      </c>
      <c r="B21" s="162"/>
      <c r="C21" s="262">
        <v>12</v>
      </c>
      <c r="D21" s="262">
        <v>6</v>
      </c>
      <c r="E21" s="262">
        <v>10</v>
      </c>
      <c r="F21" s="262">
        <v>2</v>
      </c>
      <c r="G21" s="262">
        <v>2</v>
      </c>
      <c r="H21" s="270">
        <v>32</v>
      </c>
      <c r="I21" s="271"/>
      <c r="J21" s="262">
        <v>67</v>
      </c>
      <c r="K21" s="262">
        <v>1</v>
      </c>
      <c r="L21" s="262">
        <v>22</v>
      </c>
      <c r="M21" s="262">
        <v>55</v>
      </c>
      <c r="N21" s="262">
        <v>4</v>
      </c>
      <c r="O21" s="270">
        <v>149</v>
      </c>
      <c r="P21" s="196"/>
      <c r="Q21" s="270">
        <v>181</v>
      </c>
    </row>
    <row r="22" spans="1:17" ht="20.100000000000001" customHeight="1">
      <c r="A22" s="261" t="s">
        <v>107</v>
      </c>
      <c r="B22" s="162"/>
      <c r="C22" s="262">
        <v>457</v>
      </c>
      <c r="D22" s="262">
        <v>116</v>
      </c>
      <c r="E22" s="262">
        <v>316</v>
      </c>
      <c r="F22" s="262">
        <v>23</v>
      </c>
      <c r="G22" s="262">
        <v>48</v>
      </c>
      <c r="H22" s="270">
        <v>960</v>
      </c>
      <c r="I22" s="271"/>
      <c r="J22" s="272">
        <v>2345</v>
      </c>
      <c r="K22" s="262">
        <v>42</v>
      </c>
      <c r="L22" s="272">
        <v>1446</v>
      </c>
      <c r="M22" s="262">
        <v>457</v>
      </c>
      <c r="N22" s="262">
        <v>2</v>
      </c>
      <c r="O22" s="263">
        <v>4292</v>
      </c>
      <c r="P22" s="196"/>
      <c r="Q22" s="263">
        <v>5252</v>
      </c>
    </row>
    <row r="23" spans="1:17" ht="20.100000000000001" customHeight="1">
      <c r="A23" s="261" t="s">
        <v>109</v>
      </c>
      <c r="B23" s="162"/>
      <c r="C23" s="262">
        <v>482</v>
      </c>
      <c r="D23" s="262">
        <v>133</v>
      </c>
      <c r="E23" s="262">
        <v>186</v>
      </c>
      <c r="F23" s="262">
        <v>16</v>
      </c>
      <c r="G23" s="262">
        <v>62</v>
      </c>
      <c r="H23" s="270">
        <v>879</v>
      </c>
      <c r="I23" s="271"/>
      <c r="J23" s="262">
        <v>121</v>
      </c>
      <c r="K23" s="262">
        <v>12</v>
      </c>
      <c r="L23" s="262">
        <v>39</v>
      </c>
      <c r="M23" s="262">
        <v>549</v>
      </c>
      <c r="N23" s="262">
        <v>2</v>
      </c>
      <c r="O23" s="270">
        <v>723</v>
      </c>
      <c r="P23" s="196"/>
      <c r="Q23" s="263">
        <v>1602</v>
      </c>
    </row>
    <row r="24" spans="1:17" ht="20.100000000000001" customHeight="1">
      <c r="A24" s="261" t="s">
        <v>110</v>
      </c>
      <c r="B24" s="162"/>
      <c r="C24" s="262">
        <v>139</v>
      </c>
      <c r="D24" s="262">
        <v>78</v>
      </c>
      <c r="E24" s="262">
        <v>71</v>
      </c>
      <c r="F24" s="262">
        <v>9</v>
      </c>
      <c r="G24" s="262">
        <v>1</v>
      </c>
      <c r="H24" s="270">
        <v>298</v>
      </c>
      <c r="I24" s="271"/>
      <c r="J24" s="262">
        <v>83</v>
      </c>
      <c r="K24" s="262">
        <v>3</v>
      </c>
      <c r="L24" s="262">
        <v>49</v>
      </c>
      <c r="M24" s="262">
        <v>130</v>
      </c>
      <c r="N24" s="262">
        <v>3</v>
      </c>
      <c r="O24" s="270">
        <v>268</v>
      </c>
      <c r="P24" s="196"/>
      <c r="Q24" s="270">
        <v>566</v>
      </c>
    </row>
    <row r="25" spans="1:17" ht="20.100000000000001" customHeight="1">
      <c r="A25" s="261" t="s">
        <v>111</v>
      </c>
      <c r="B25" s="162"/>
      <c r="C25" s="262">
        <v>255</v>
      </c>
      <c r="D25" s="262">
        <v>303</v>
      </c>
      <c r="E25" s="262">
        <v>73</v>
      </c>
      <c r="F25" s="262">
        <v>7</v>
      </c>
      <c r="G25" s="262">
        <v>12</v>
      </c>
      <c r="H25" s="270">
        <v>650</v>
      </c>
      <c r="I25" s="271"/>
      <c r="J25" s="262">
        <v>14</v>
      </c>
      <c r="K25" s="262">
        <v>3</v>
      </c>
      <c r="L25" s="262">
        <v>32</v>
      </c>
      <c r="M25" s="262">
        <v>100</v>
      </c>
      <c r="N25" s="262"/>
      <c r="O25" s="270">
        <v>149</v>
      </c>
      <c r="P25" s="196"/>
      <c r="Q25" s="270">
        <v>799</v>
      </c>
    </row>
    <row r="26" spans="1:17" ht="20.100000000000001" customHeight="1">
      <c r="A26" s="261" t="s">
        <v>112</v>
      </c>
      <c r="B26" s="162"/>
      <c r="C26" s="262">
        <v>214</v>
      </c>
      <c r="D26" s="262">
        <v>111</v>
      </c>
      <c r="E26" s="262">
        <v>100</v>
      </c>
      <c r="F26" s="262">
        <v>11</v>
      </c>
      <c r="G26" s="262">
        <v>7</v>
      </c>
      <c r="H26" s="270">
        <v>443</v>
      </c>
      <c r="I26" s="271"/>
      <c r="J26" s="262">
        <v>65</v>
      </c>
      <c r="K26" s="262">
        <v>4</v>
      </c>
      <c r="L26" s="262">
        <v>28</v>
      </c>
      <c r="M26" s="272">
        <v>1837</v>
      </c>
      <c r="N26" s="262">
        <v>2</v>
      </c>
      <c r="O26" s="263">
        <v>1936</v>
      </c>
      <c r="P26" s="196"/>
      <c r="Q26" s="263">
        <v>2379</v>
      </c>
    </row>
    <row r="27" spans="1:17" ht="20.100000000000001" customHeight="1">
      <c r="A27" s="261" t="s">
        <v>113</v>
      </c>
      <c r="B27" s="162"/>
      <c r="C27" s="262">
        <v>234</v>
      </c>
      <c r="D27" s="262"/>
      <c r="E27" s="262">
        <v>123</v>
      </c>
      <c r="F27" s="262">
        <v>7</v>
      </c>
      <c r="G27" s="262">
        <v>12</v>
      </c>
      <c r="H27" s="270">
        <v>376</v>
      </c>
      <c r="I27" s="271"/>
      <c r="J27" s="262">
        <v>9</v>
      </c>
      <c r="K27" s="262"/>
      <c r="L27" s="262"/>
      <c r="M27" s="262">
        <v>176</v>
      </c>
      <c r="N27" s="262">
        <v>1</v>
      </c>
      <c r="O27" s="270">
        <v>186</v>
      </c>
      <c r="P27" s="196"/>
      <c r="Q27" s="270">
        <v>562</v>
      </c>
    </row>
    <row r="28" spans="1:17" ht="20.100000000000001" customHeight="1">
      <c r="A28" s="261" t="s">
        <v>114</v>
      </c>
      <c r="B28" s="162"/>
      <c r="C28" s="262">
        <v>51</v>
      </c>
      <c r="D28" s="262"/>
      <c r="E28" s="262">
        <v>58</v>
      </c>
      <c r="F28" s="262">
        <v>4</v>
      </c>
      <c r="G28" s="262">
        <v>1</v>
      </c>
      <c r="H28" s="270">
        <v>114</v>
      </c>
      <c r="I28" s="271"/>
      <c r="J28" s="262">
        <v>352</v>
      </c>
      <c r="K28" s="262">
        <v>4</v>
      </c>
      <c r="L28" s="262">
        <v>45</v>
      </c>
      <c r="M28" s="262">
        <v>156</v>
      </c>
      <c r="N28" s="262"/>
      <c r="O28" s="270">
        <v>557</v>
      </c>
      <c r="P28" s="196"/>
      <c r="Q28" s="270">
        <v>671</v>
      </c>
    </row>
    <row r="29" spans="1:17" ht="20.100000000000001" customHeight="1">
      <c r="A29" s="261" t="s">
        <v>115</v>
      </c>
      <c r="B29" s="162"/>
      <c r="C29" s="262">
        <v>46</v>
      </c>
      <c r="D29" s="262"/>
      <c r="E29" s="262">
        <v>17</v>
      </c>
      <c r="F29" s="262">
        <v>4</v>
      </c>
      <c r="G29" s="262">
        <v>14</v>
      </c>
      <c r="H29" s="270">
        <v>81</v>
      </c>
      <c r="I29" s="271"/>
      <c r="J29" s="262">
        <v>12</v>
      </c>
      <c r="K29" s="262">
        <v>3</v>
      </c>
      <c r="L29" s="262">
        <v>13</v>
      </c>
      <c r="M29" s="262">
        <v>48</v>
      </c>
      <c r="N29" s="262"/>
      <c r="O29" s="270">
        <v>76</v>
      </c>
      <c r="P29" s="196"/>
      <c r="Q29" s="270">
        <v>157</v>
      </c>
    </row>
    <row r="30" spans="1:17" ht="20.100000000000001" customHeight="1">
      <c r="A30" s="261" t="s">
        <v>116</v>
      </c>
      <c r="B30" s="162"/>
      <c r="C30" s="262">
        <v>149</v>
      </c>
      <c r="D30" s="262">
        <v>9</v>
      </c>
      <c r="E30" s="262">
        <v>28</v>
      </c>
      <c r="F30" s="262">
        <v>4</v>
      </c>
      <c r="G30" s="262">
        <v>11</v>
      </c>
      <c r="H30" s="270">
        <v>201</v>
      </c>
      <c r="I30" s="271"/>
      <c r="J30" s="262">
        <v>137</v>
      </c>
      <c r="K30" s="262">
        <v>1</v>
      </c>
      <c r="L30" s="262">
        <v>12</v>
      </c>
      <c r="M30" s="262">
        <v>8</v>
      </c>
      <c r="N30" s="262"/>
      <c r="O30" s="270">
        <v>158</v>
      </c>
      <c r="P30" s="196"/>
      <c r="Q30" s="270">
        <v>359</v>
      </c>
    </row>
    <row r="31" spans="1:17" ht="20.100000000000001" customHeight="1">
      <c r="A31" s="261" t="s">
        <v>117</v>
      </c>
      <c r="B31" s="162"/>
      <c r="C31" s="262">
        <v>65</v>
      </c>
      <c r="D31" s="262">
        <v>117</v>
      </c>
      <c r="E31" s="262">
        <v>32</v>
      </c>
      <c r="F31" s="262">
        <v>6</v>
      </c>
      <c r="G31" s="262"/>
      <c r="H31" s="270">
        <v>220</v>
      </c>
      <c r="I31" s="271"/>
      <c r="J31" s="262">
        <v>86</v>
      </c>
      <c r="K31" s="262">
        <v>3</v>
      </c>
      <c r="L31" s="262">
        <v>7</v>
      </c>
      <c r="M31" s="262">
        <v>68</v>
      </c>
      <c r="N31" s="262">
        <v>1</v>
      </c>
      <c r="O31" s="270">
        <v>165</v>
      </c>
      <c r="P31" s="196"/>
      <c r="Q31" s="270">
        <v>385</v>
      </c>
    </row>
    <row r="32" spans="1:17" ht="20.100000000000001" customHeight="1">
      <c r="A32" s="261" t="s">
        <v>118</v>
      </c>
      <c r="B32" s="162"/>
      <c r="C32" s="262">
        <v>436</v>
      </c>
      <c r="D32" s="262">
        <v>410</v>
      </c>
      <c r="E32" s="262">
        <v>225</v>
      </c>
      <c r="F32" s="262">
        <v>26</v>
      </c>
      <c r="G32" s="262">
        <v>4</v>
      </c>
      <c r="H32" s="263">
        <v>1101</v>
      </c>
      <c r="I32" s="271"/>
      <c r="J32" s="262">
        <v>131</v>
      </c>
      <c r="K32" s="262">
        <v>9</v>
      </c>
      <c r="L32" s="262">
        <v>74</v>
      </c>
      <c r="M32" s="262">
        <v>361</v>
      </c>
      <c r="N32" s="262">
        <v>3</v>
      </c>
      <c r="O32" s="270">
        <v>578</v>
      </c>
      <c r="P32" s="196"/>
      <c r="Q32" s="263">
        <v>1679</v>
      </c>
    </row>
    <row r="33" spans="1:17" ht="20.100000000000001" customHeight="1">
      <c r="A33" s="261" t="s">
        <v>119</v>
      </c>
      <c r="B33" s="162"/>
      <c r="C33" s="262">
        <v>863</v>
      </c>
      <c r="D33" s="262">
        <v>948</v>
      </c>
      <c r="E33" s="262">
        <v>691</v>
      </c>
      <c r="F33" s="262">
        <v>37</v>
      </c>
      <c r="G33" s="262">
        <v>12</v>
      </c>
      <c r="H33" s="263">
        <v>2551</v>
      </c>
      <c r="I33" s="271"/>
      <c r="J33" s="262">
        <v>47</v>
      </c>
      <c r="K33" s="262"/>
      <c r="L33" s="262">
        <v>18</v>
      </c>
      <c r="M33" s="262">
        <v>503</v>
      </c>
      <c r="N33" s="262"/>
      <c r="O33" s="270">
        <v>568</v>
      </c>
      <c r="P33" s="196"/>
      <c r="Q33" s="263">
        <v>3119</v>
      </c>
    </row>
    <row r="34" spans="1:17" ht="20.100000000000001" customHeight="1">
      <c r="A34" s="261" t="s">
        <v>120</v>
      </c>
      <c r="B34" s="162"/>
      <c r="C34" s="262">
        <v>148</v>
      </c>
      <c r="D34" s="262">
        <v>15</v>
      </c>
      <c r="E34" s="262">
        <v>101</v>
      </c>
      <c r="F34" s="262">
        <v>3</v>
      </c>
      <c r="G34" s="262"/>
      <c r="H34" s="270">
        <v>267</v>
      </c>
      <c r="I34" s="271"/>
      <c r="J34" s="262"/>
      <c r="K34" s="262">
        <v>5</v>
      </c>
      <c r="L34" s="262">
        <v>14</v>
      </c>
      <c r="M34" s="262">
        <v>102</v>
      </c>
      <c r="N34" s="262"/>
      <c r="O34" s="270">
        <v>121</v>
      </c>
      <c r="P34" s="196"/>
      <c r="Q34" s="270">
        <v>388</v>
      </c>
    </row>
    <row r="35" spans="1:17" ht="20.100000000000001" customHeight="1">
      <c r="A35" s="261" t="s">
        <v>121</v>
      </c>
      <c r="B35" s="162"/>
      <c r="C35" s="262">
        <v>447</v>
      </c>
      <c r="D35" s="262">
        <v>357</v>
      </c>
      <c r="E35" s="262">
        <v>382</v>
      </c>
      <c r="F35" s="262">
        <v>26</v>
      </c>
      <c r="G35" s="262">
        <v>6</v>
      </c>
      <c r="H35" s="263">
        <v>1218</v>
      </c>
      <c r="I35" s="271"/>
      <c r="J35" s="262">
        <v>28</v>
      </c>
      <c r="K35" s="262">
        <v>2</v>
      </c>
      <c r="L35" s="262">
        <v>57</v>
      </c>
      <c r="M35" s="262">
        <v>554</v>
      </c>
      <c r="N35" s="262">
        <v>2</v>
      </c>
      <c r="O35" s="270">
        <v>643</v>
      </c>
      <c r="P35" s="196"/>
      <c r="Q35" s="263">
        <v>1861</v>
      </c>
    </row>
    <row r="36" spans="1:17" ht="20.100000000000001" customHeight="1">
      <c r="A36" s="261" t="s">
        <v>122</v>
      </c>
      <c r="B36" s="162"/>
      <c r="C36" s="262">
        <v>6</v>
      </c>
      <c r="D36" s="262">
        <v>4</v>
      </c>
      <c r="E36" s="262">
        <v>8</v>
      </c>
      <c r="F36" s="262">
        <v>1</v>
      </c>
      <c r="G36" s="262"/>
      <c r="H36" s="270">
        <v>19</v>
      </c>
      <c r="I36" s="271"/>
      <c r="J36" s="262">
        <v>57</v>
      </c>
      <c r="K36" s="262">
        <v>4</v>
      </c>
      <c r="L36" s="262"/>
      <c r="M36" s="262">
        <v>98</v>
      </c>
      <c r="N36" s="262"/>
      <c r="O36" s="270">
        <v>159</v>
      </c>
      <c r="P36" s="196"/>
      <c r="Q36" s="270">
        <v>178</v>
      </c>
    </row>
    <row r="37" spans="1:17" ht="20.100000000000001" customHeight="1">
      <c r="A37" s="261" t="s">
        <v>123</v>
      </c>
      <c r="B37" s="162"/>
      <c r="C37" s="262">
        <v>95</v>
      </c>
      <c r="D37" s="262"/>
      <c r="E37" s="262">
        <v>44</v>
      </c>
      <c r="F37" s="262">
        <v>8</v>
      </c>
      <c r="G37" s="262">
        <v>6</v>
      </c>
      <c r="H37" s="270">
        <v>153</v>
      </c>
      <c r="I37" s="271"/>
      <c r="J37" s="262">
        <v>70</v>
      </c>
      <c r="K37" s="262">
        <v>14</v>
      </c>
      <c r="L37" s="262">
        <v>18</v>
      </c>
      <c r="M37" s="262">
        <v>145</v>
      </c>
      <c r="N37" s="262">
        <v>2</v>
      </c>
      <c r="O37" s="270">
        <v>249</v>
      </c>
      <c r="P37" s="196"/>
      <c r="Q37" s="270">
        <v>402</v>
      </c>
    </row>
    <row r="38" spans="1:17" ht="20.100000000000001" customHeight="1">
      <c r="A38" s="261" t="s">
        <v>124</v>
      </c>
      <c r="B38" s="162"/>
      <c r="C38" s="262">
        <v>34</v>
      </c>
      <c r="D38" s="262"/>
      <c r="E38" s="262">
        <v>3</v>
      </c>
      <c r="F38" s="262">
        <v>1</v>
      </c>
      <c r="G38" s="262">
        <v>3</v>
      </c>
      <c r="H38" s="270">
        <v>41</v>
      </c>
      <c r="I38" s="271"/>
      <c r="J38" s="262">
        <v>87</v>
      </c>
      <c r="K38" s="262">
        <v>9</v>
      </c>
      <c r="L38" s="262">
        <v>2</v>
      </c>
      <c r="M38" s="262">
        <v>41</v>
      </c>
      <c r="N38" s="262">
        <v>1</v>
      </c>
      <c r="O38" s="270">
        <v>140</v>
      </c>
      <c r="P38" s="196"/>
      <c r="Q38" s="270">
        <v>181</v>
      </c>
    </row>
    <row r="39" spans="1:17" ht="20.100000000000001" customHeight="1">
      <c r="A39" s="261" t="s">
        <v>125</v>
      </c>
      <c r="B39" s="162"/>
      <c r="C39" s="262">
        <v>45</v>
      </c>
      <c r="D39" s="262">
        <v>140</v>
      </c>
      <c r="E39" s="262">
        <v>26</v>
      </c>
      <c r="F39" s="262">
        <v>13</v>
      </c>
      <c r="G39" s="262">
        <v>9</v>
      </c>
      <c r="H39" s="270">
        <v>233</v>
      </c>
      <c r="I39" s="271"/>
      <c r="J39" s="262">
        <v>379</v>
      </c>
      <c r="K39" s="262">
        <v>4</v>
      </c>
      <c r="L39" s="262">
        <v>1</v>
      </c>
      <c r="M39" s="262">
        <v>61</v>
      </c>
      <c r="N39" s="262"/>
      <c r="O39" s="270">
        <v>445</v>
      </c>
      <c r="P39" s="196"/>
      <c r="Q39" s="270">
        <v>678</v>
      </c>
    </row>
    <row r="40" spans="1:17" ht="20.100000000000001" customHeight="1">
      <c r="A40" s="261" t="s">
        <v>640</v>
      </c>
      <c r="B40" s="162"/>
      <c r="C40" s="262">
        <v>2</v>
      </c>
      <c r="D40" s="262"/>
      <c r="E40" s="262">
        <v>1</v>
      </c>
      <c r="F40" s="262"/>
      <c r="G40" s="262"/>
      <c r="H40" s="270">
        <v>3</v>
      </c>
      <c r="I40" s="271"/>
      <c r="J40" s="262"/>
      <c r="K40" s="262"/>
      <c r="L40" s="262"/>
      <c r="M40" s="262"/>
      <c r="N40" s="262"/>
      <c r="O40" s="270">
        <v>0</v>
      </c>
      <c r="P40" s="196"/>
      <c r="Q40" s="270">
        <v>3</v>
      </c>
    </row>
    <row r="41" spans="1:17" ht="8.1" customHeight="1">
      <c r="A41" s="260"/>
      <c r="B41" s="162"/>
      <c r="C41" s="162"/>
      <c r="D41" s="162"/>
      <c r="E41" s="162"/>
      <c r="F41" s="162"/>
      <c r="G41" s="162"/>
      <c r="H41" s="162"/>
      <c r="I41" s="162"/>
      <c r="J41" s="162"/>
      <c r="K41" s="162"/>
      <c r="L41" s="162"/>
      <c r="M41" s="162"/>
      <c r="N41" s="162"/>
      <c r="O41" s="162"/>
      <c r="P41" s="162"/>
      <c r="Q41" s="162"/>
    </row>
    <row r="42" spans="1:17" ht="20.100000000000001" customHeight="1">
      <c r="A42" s="265" t="s">
        <v>69</v>
      </c>
      <c r="B42" s="162"/>
      <c r="C42" s="266">
        <v>6865</v>
      </c>
      <c r="D42" s="266">
        <v>4580</v>
      </c>
      <c r="E42" s="266">
        <v>4072</v>
      </c>
      <c r="F42" s="273">
        <v>339</v>
      </c>
      <c r="G42" s="273">
        <v>339</v>
      </c>
      <c r="H42" s="266">
        <v>16195</v>
      </c>
      <c r="I42" s="274"/>
      <c r="J42" s="266">
        <v>7032</v>
      </c>
      <c r="K42" s="273">
        <v>362</v>
      </c>
      <c r="L42" s="266">
        <v>4982</v>
      </c>
      <c r="M42" s="266">
        <v>10816</v>
      </c>
      <c r="N42" s="273">
        <v>83</v>
      </c>
      <c r="O42" s="266">
        <v>23275</v>
      </c>
      <c r="P42" s="274"/>
      <c r="Q42" s="266">
        <v>39470</v>
      </c>
    </row>
    <row r="43" spans="1:17">
      <c r="A43" s="135"/>
      <c r="B43" s="135"/>
      <c r="C43" s="127"/>
      <c r="D43" s="127"/>
      <c r="E43" s="127"/>
      <c r="F43" s="127"/>
      <c r="G43" s="127"/>
      <c r="H43" s="127"/>
      <c r="I43" s="127"/>
      <c r="J43" s="127"/>
      <c r="K43" s="127"/>
      <c r="L43" s="127"/>
      <c r="M43" s="127"/>
      <c r="N43" s="127"/>
      <c r="O43" s="127"/>
      <c r="P43" s="127"/>
      <c r="Q43" s="127"/>
    </row>
    <row r="44" spans="1:17" s="135" customFormat="1" ht="14.1" customHeight="1">
      <c r="A44" s="127" t="s">
        <v>552</v>
      </c>
      <c r="C44" s="127"/>
      <c r="D44" s="127"/>
      <c r="E44" s="127"/>
      <c r="F44" s="127"/>
      <c r="G44" s="127"/>
      <c r="H44" s="127"/>
      <c r="I44" s="127"/>
      <c r="J44" s="127"/>
      <c r="K44" s="127"/>
      <c r="L44" s="127"/>
      <c r="M44" s="127"/>
      <c r="N44" s="127"/>
      <c r="O44" s="127"/>
      <c r="P44" s="127"/>
      <c r="Q44" s="127"/>
    </row>
    <row r="45" spans="1:17" s="135" customFormat="1" ht="14.1" customHeight="1">
      <c r="A45" s="127" t="s">
        <v>553</v>
      </c>
      <c r="C45" s="127"/>
      <c r="D45" s="127"/>
      <c r="E45" s="127"/>
      <c r="F45" s="127"/>
      <c r="G45" s="127"/>
      <c r="H45" s="127"/>
      <c r="I45" s="127"/>
      <c r="J45" s="127"/>
      <c r="K45" s="127"/>
      <c r="L45" s="127"/>
      <c r="M45" s="127"/>
      <c r="N45" s="127"/>
      <c r="O45" s="127"/>
      <c r="P45" s="127"/>
      <c r="Q45" s="127"/>
    </row>
    <row r="46" spans="1:17" s="135" customFormat="1" ht="14.1" customHeight="1">
      <c r="A46" s="127" t="s">
        <v>541</v>
      </c>
      <c r="B46" s="127"/>
      <c r="C46" s="127"/>
      <c r="D46" s="127"/>
      <c r="E46" s="127"/>
      <c r="F46" s="127"/>
      <c r="G46" s="127"/>
      <c r="H46" s="127"/>
      <c r="I46" s="127"/>
      <c r="J46" s="127"/>
      <c r="K46" s="127"/>
      <c r="L46" s="127"/>
      <c r="M46" s="127"/>
      <c r="N46" s="127"/>
      <c r="O46" s="127"/>
      <c r="P46" s="127"/>
      <c r="Q46" s="127"/>
    </row>
    <row r="47" spans="1:17" s="135" customFormat="1" ht="14.1" customHeight="1">
      <c r="A47" s="127" t="s">
        <v>82</v>
      </c>
      <c r="B47" s="127"/>
      <c r="C47" s="127"/>
      <c r="D47" s="127"/>
      <c r="E47" s="127"/>
      <c r="F47" s="127"/>
      <c r="G47" s="127"/>
      <c r="H47" s="127"/>
      <c r="I47" s="127"/>
      <c r="J47" s="127"/>
      <c r="K47" s="127"/>
      <c r="L47" s="127"/>
      <c r="M47" s="127"/>
      <c r="N47" s="127"/>
      <c r="O47" s="127"/>
      <c r="P47" s="127"/>
      <c r="Q47" s="127"/>
    </row>
    <row r="48" spans="1:17" s="135" customFormat="1" ht="14.1" customHeight="1">
      <c r="B48" s="127"/>
      <c r="C48" s="127"/>
      <c r="D48" s="127"/>
      <c r="E48" s="127"/>
      <c r="F48" s="127"/>
      <c r="G48" s="127"/>
      <c r="H48" s="127"/>
      <c r="I48" s="127"/>
      <c r="J48" s="127"/>
      <c r="K48" s="127"/>
      <c r="L48" s="127"/>
      <c r="M48" s="127"/>
      <c r="N48" s="127"/>
      <c r="O48" s="127"/>
      <c r="P48" s="127"/>
      <c r="Q48" s="127"/>
    </row>
  </sheetData>
  <mergeCells count="7">
    <mergeCell ref="A2:Q2"/>
    <mergeCell ref="A5:A6"/>
    <mergeCell ref="C5:H5"/>
    <mergeCell ref="J5:O5"/>
    <mergeCell ref="P5:P6"/>
    <mergeCell ref="Q5:Q6"/>
    <mergeCell ref="A3:Q3"/>
  </mergeCells>
  <printOptions horizontalCentered="1"/>
  <pageMargins left="0.23622047244094491" right="0.23622047244094491" top="0.74803149606299213" bottom="0.35433070866141736" header="0" footer="0.31496062992125984"/>
  <pageSetup scale="56" firstPageNumber="50"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EAD6B-E92C-4EEF-99F3-30B2A1B00947}">
  <sheetPr codeName="Hoja38">
    <pageSetUpPr fitToPage="1"/>
  </sheetPr>
  <dimension ref="A1:M38"/>
  <sheetViews>
    <sheetView view="pageBreakPreview" zoomScale="85" zoomScaleNormal="100" zoomScaleSheetLayoutView="85" workbookViewId="0">
      <selection activeCell="O20" sqref="O20"/>
    </sheetView>
  </sheetViews>
  <sheetFormatPr baseColWidth="10" defaultRowHeight="13.2"/>
  <cols>
    <col min="1" max="1" width="10.6640625" customWidth="1"/>
    <col min="2" max="2" width="3.88671875" bestFit="1" customWidth="1"/>
  </cols>
  <sheetData>
    <row r="1" spans="1:13">
      <c r="A1" s="119" t="s">
        <v>22</v>
      </c>
    </row>
    <row r="2" spans="1:13" ht="24.9" customHeight="1">
      <c r="A2" s="616" t="s">
        <v>558</v>
      </c>
      <c r="B2" s="616"/>
      <c r="C2" s="616"/>
      <c r="D2" s="616"/>
      <c r="E2" s="616"/>
      <c r="F2" s="616"/>
      <c r="G2" s="616"/>
      <c r="H2" s="616"/>
      <c r="I2" s="616"/>
      <c r="J2" s="616"/>
      <c r="K2" s="616"/>
      <c r="L2" s="616"/>
      <c r="M2" s="616"/>
    </row>
    <row r="3" spans="1:13" ht="20.100000000000001" customHeight="1">
      <c r="A3" s="616" t="str">
        <f>UPPER(CONCATENATE("Noviembre 2022"))</f>
        <v>NOVIEMBRE 2022</v>
      </c>
      <c r="B3" s="616"/>
      <c r="C3" s="616"/>
      <c r="D3" s="616"/>
      <c r="E3" s="616"/>
      <c r="F3" s="616"/>
      <c r="G3" s="616"/>
      <c r="H3" s="616"/>
      <c r="I3" s="616"/>
      <c r="J3" s="616"/>
      <c r="K3" s="616"/>
      <c r="L3" s="616"/>
      <c r="M3" s="616"/>
    </row>
    <row r="4" spans="1:13" ht="15" customHeight="1">
      <c r="A4" s="680"/>
      <c r="B4" s="680"/>
      <c r="C4" s="680"/>
      <c r="D4" s="680"/>
      <c r="E4" s="680"/>
      <c r="F4" s="680"/>
      <c r="G4" s="680"/>
      <c r="H4" s="680"/>
      <c r="I4" s="680"/>
      <c r="J4" s="680"/>
      <c r="K4" s="680"/>
      <c r="L4" s="680"/>
      <c r="M4" s="680"/>
    </row>
    <row r="5" spans="1:13" ht="33" customHeight="1">
      <c r="A5" s="120"/>
      <c r="C5" s="677" t="s">
        <v>556</v>
      </c>
      <c r="D5" s="677"/>
      <c r="E5" s="677"/>
      <c r="J5" s="677" t="s">
        <v>557</v>
      </c>
      <c r="K5" s="677"/>
    </row>
    <row r="6" spans="1:13" ht="19.8">
      <c r="A6" s="201" t="s">
        <v>544</v>
      </c>
      <c r="B6" s="200" t="s">
        <v>69</v>
      </c>
    </row>
    <row r="7" spans="1:13">
      <c r="A7" s="201" t="s">
        <v>526</v>
      </c>
      <c r="B7" s="202">
        <v>6865</v>
      </c>
    </row>
    <row r="8" spans="1:13">
      <c r="A8" s="201" t="s">
        <v>527</v>
      </c>
      <c r="B8" s="202">
        <v>4580</v>
      </c>
    </row>
    <row r="9" spans="1:13">
      <c r="A9" s="201" t="s">
        <v>528</v>
      </c>
      <c r="B9" s="202">
        <v>4072</v>
      </c>
    </row>
    <row r="10" spans="1:13">
      <c r="A10" s="201" t="s">
        <v>548</v>
      </c>
      <c r="B10" s="200">
        <v>339</v>
      </c>
    </row>
    <row r="11" spans="1:13">
      <c r="A11" s="201" t="s">
        <v>529</v>
      </c>
      <c r="B11" s="200">
        <v>339</v>
      </c>
    </row>
    <row r="12" spans="1:13">
      <c r="A12" s="201" t="s">
        <v>69</v>
      </c>
      <c r="B12" s="202"/>
    </row>
    <row r="14" spans="1:13">
      <c r="A14" s="201" t="s">
        <v>547</v>
      </c>
      <c r="B14" s="200" t="s">
        <v>69</v>
      </c>
    </row>
    <row r="15" spans="1:13">
      <c r="A15" s="201" t="s">
        <v>533</v>
      </c>
      <c r="B15" s="202">
        <v>10816</v>
      </c>
    </row>
    <row r="16" spans="1:13">
      <c r="A16" s="201" t="s">
        <v>530</v>
      </c>
      <c r="B16" s="202">
        <v>7032</v>
      </c>
    </row>
    <row r="17" spans="1:11">
      <c r="A17" s="201" t="s">
        <v>532</v>
      </c>
      <c r="B17" s="202">
        <v>4982</v>
      </c>
    </row>
    <row r="18" spans="1:11">
      <c r="A18" s="201" t="s">
        <v>531</v>
      </c>
      <c r="B18" s="200">
        <v>362</v>
      </c>
    </row>
    <row r="19" spans="1:11">
      <c r="A19" s="201" t="s">
        <v>534</v>
      </c>
      <c r="B19" s="200">
        <v>83</v>
      </c>
    </row>
    <row r="20" spans="1:11">
      <c r="A20" s="201" t="s">
        <v>69</v>
      </c>
      <c r="B20" s="202"/>
    </row>
    <row r="21" spans="1:11">
      <c r="A21" s="120"/>
    </row>
    <row r="22" spans="1:11">
      <c r="A22" s="120"/>
    </row>
    <row r="23" spans="1:11">
      <c r="A23" s="120"/>
    </row>
    <row r="24" spans="1:11">
      <c r="A24" s="120"/>
    </row>
    <row r="25" spans="1:11">
      <c r="A25" s="120"/>
    </row>
    <row r="26" spans="1:11">
      <c r="A26" s="120"/>
    </row>
    <row r="27" spans="1:11">
      <c r="A27" s="120"/>
    </row>
    <row r="28" spans="1:11">
      <c r="A28" s="120"/>
    </row>
    <row r="29" spans="1:11">
      <c r="A29" s="120"/>
    </row>
    <row r="30" spans="1:11">
      <c r="A30" s="120"/>
    </row>
    <row r="31" spans="1:11">
      <c r="A31" s="120"/>
    </row>
    <row r="32" spans="1:11" ht="17.399999999999999">
      <c r="A32" s="120"/>
      <c r="D32" s="267" t="s">
        <v>83</v>
      </c>
      <c r="E32" s="268">
        <v>16195</v>
      </c>
      <c r="J32" s="267" t="s">
        <v>83</v>
      </c>
      <c r="K32" s="268">
        <v>23275</v>
      </c>
    </row>
    <row r="33" spans="1:1">
      <c r="A33" s="120"/>
    </row>
    <row r="34" spans="1:1">
      <c r="A34" s="120"/>
    </row>
    <row r="35" spans="1:1" s="275" customFormat="1" ht="12" customHeight="1">
      <c r="A35" s="181" t="s">
        <v>552</v>
      </c>
    </row>
    <row r="36" spans="1:1" s="275" customFormat="1" ht="12" customHeight="1">
      <c r="A36" s="181" t="s">
        <v>541</v>
      </c>
    </row>
    <row r="37" spans="1:1" s="275" customFormat="1" ht="12" customHeight="1">
      <c r="A37" s="181" t="s">
        <v>82</v>
      </c>
    </row>
    <row r="38" spans="1:1" s="275" customFormat="1" ht="12" customHeight="1"/>
  </sheetData>
  <sortState xmlns:xlrd2="http://schemas.microsoft.com/office/spreadsheetml/2017/richdata2" ref="A15:B19">
    <sortCondition descending="1" ref="B15:B19"/>
  </sortState>
  <mergeCells count="5">
    <mergeCell ref="A4:M4"/>
    <mergeCell ref="A3:M3"/>
    <mergeCell ref="A2:M2"/>
    <mergeCell ref="C5:E5"/>
    <mergeCell ref="J5:K5"/>
  </mergeCells>
  <printOptions horizontalCentered="1"/>
  <pageMargins left="0.23622047244094491" right="0.23622047244094491" top="0.74803149606299213" bottom="0.35433070866141736" header="0" footer="0.31496062992125984"/>
  <pageSetup scale="98" firstPageNumber="51"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3F9C8-42CB-42BF-A537-DAED4B8490EA}">
  <sheetPr codeName="Hoja39">
    <pageSetUpPr fitToPage="1"/>
  </sheetPr>
  <dimension ref="A1:Q49"/>
  <sheetViews>
    <sheetView view="pageBreakPreview" zoomScale="85" zoomScaleNormal="100" zoomScaleSheetLayoutView="85" workbookViewId="0">
      <selection activeCell="K35" sqref="K35"/>
    </sheetView>
  </sheetViews>
  <sheetFormatPr baseColWidth="10" defaultRowHeight="13.2"/>
  <cols>
    <col min="1" max="1" width="35.6640625" customWidth="1"/>
    <col min="2" max="2" width="1.6640625" customWidth="1"/>
    <col min="3" max="8" width="15.6640625" customWidth="1"/>
    <col min="9" max="9" width="1.6640625" customWidth="1"/>
    <col min="10" max="15" width="15.6640625" customWidth="1"/>
    <col min="16" max="16" width="1.6640625" customWidth="1"/>
    <col min="17" max="17" width="10.6640625" customWidth="1"/>
  </cols>
  <sheetData>
    <row r="1" spans="1:17" ht="6.9" customHeight="1">
      <c r="A1" s="127" t="s">
        <v>22</v>
      </c>
      <c r="B1" s="127"/>
      <c r="C1" s="127"/>
      <c r="D1" s="127"/>
      <c r="E1" s="127"/>
      <c r="F1" s="127"/>
      <c r="G1" s="127"/>
      <c r="H1" s="127"/>
      <c r="I1" s="127"/>
      <c r="J1" s="127"/>
      <c r="K1" s="127"/>
      <c r="L1" s="127"/>
      <c r="M1" s="127"/>
      <c r="N1" s="127"/>
      <c r="O1" s="127"/>
      <c r="P1" s="127"/>
      <c r="Q1" s="127"/>
    </row>
    <row r="2" spans="1:17" ht="6.9" customHeight="1">
      <c r="A2" s="681"/>
      <c r="B2" s="681"/>
      <c r="C2" s="681"/>
      <c r="D2" s="681"/>
      <c r="E2" s="681"/>
      <c r="F2" s="681"/>
      <c r="G2" s="681"/>
      <c r="H2" s="681"/>
      <c r="I2" s="681"/>
      <c r="J2" s="681"/>
      <c r="K2" s="681"/>
      <c r="L2" s="681"/>
      <c r="M2" s="681"/>
      <c r="N2" s="681"/>
      <c r="O2" s="681"/>
      <c r="P2" s="681"/>
      <c r="Q2" s="681"/>
    </row>
    <row r="3" spans="1:17" ht="35.1" customHeight="1">
      <c r="A3" s="681" t="s">
        <v>560</v>
      </c>
      <c r="B3" s="681"/>
      <c r="C3" s="681"/>
      <c r="D3" s="681"/>
      <c r="E3" s="681"/>
      <c r="F3" s="681"/>
      <c r="G3" s="681"/>
      <c r="H3" s="681"/>
      <c r="I3" s="681"/>
      <c r="J3" s="681"/>
      <c r="K3" s="681"/>
      <c r="L3" s="681"/>
      <c r="M3" s="681"/>
      <c r="N3" s="681"/>
      <c r="O3" s="681"/>
      <c r="P3" s="681"/>
      <c r="Q3" s="681"/>
    </row>
    <row r="4" spans="1:17" ht="24.9" customHeight="1">
      <c r="A4" s="681" t="str">
        <f>UPPER(CONCATENATE("Noviembre 2022"))</f>
        <v>NOVIEMBRE 2022</v>
      </c>
      <c r="B4" s="681"/>
      <c r="C4" s="681"/>
      <c r="D4" s="681"/>
      <c r="E4" s="681"/>
      <c r="F4" s="681"/>
      <c r="G4" s="681"/>
      <c r="H4" s="681"/>
      <c r="I4" s="681"/>
      <c r="J4" s="681"/>
      <c r="K4" s="681"/>
      <c r="L4" s="681"/>
      <c r="M4" s="681"/>
      <c r="N4" s="681"/>
      <c r="O4" s="681"/>
      <c r="P4" s="681"/>
      <c r="Q4" s="681"/>
    </row>
    <row r="5" spans="1:17">
      <c r="A5" s="135"/>
      <c r="B5" s="127"/>
      <c r="C5" s="127"/>
      <c r="D5" s="127"/>
      <c r="E5" s="127"/>
      <c r="F5" s="127"/>
      <c r="G5" s="127"/>
      <c r="H5" s="127"/>
      <c r="I5" s="127"/>
      <c r="J5" s="127"/>
      <c r="K5" s="127"/>
      <c r="L5" s="127"/>
      <c r="M5" s="127"/>
      <c r="N5" s="127"/>
      <c r="O5" s="127"/>
      <c r="P5" s="127"/>
      <c r="Q5" s="127"/>
    </row>
    <row r="6" spans="1:17" ht="45" customHeight="1">
      <c r="A6" s="678" t="s">
        <v>523</v>
      </c>
      <c r="B6" s="269"/>
      <c r="C6" s="678" t="s">
        <v>556</v>
      </c>
      <c r="D6" s="678"/>
      <c r="E6" s="678"/>
      <c r="F6" s="678"/>
      <c r="G6" s="678"/>
      <c r="H6" s="678"/>
      <c r="I6" s="269"/>
      <c r="J6" s="678" t="s">
        <v>557</v>
      </c>
      <c r="K6" s="678"/>
      <c r="L6" s="678"/>
      <c r="M6" s="678"/>
      <c r="N6" s="678"/>
      <c r="O6" s="678"/>
      <c r="P6" s="269"/>
      <c r="Q6" s="678" t="s">
        <v>89</v>
      </c>
    </row>
    <row r="7" spans="1:17" ht="55.5" customHeight="1">
      <c r="A7" s="678"/>
      <c r="B7" s="269"/>
      <c r="C7" s="356" t="s">
        <v>526</v>
      </c>
      <c r="D7" s="356" t="s">
        <v>527</v>
      </c>
      <c r="E7" s="356" t="s">
        <v>528</v>
      </c>
      <c r="F7" s="356" t="s">
        <v>555</v>
      </c>
      <c r="G7" s="356" t="s">
        <v>529</v>
      </c>
      <c r="H7" s="356" t="s">
        <v>93</v>
      </c>
      <c r="I7" s="269"/>
      <c r="J7" s="356" t="s">
        <v>530</v>
      </c>
      <c r="K7" s="356" t="s">
        <v>531</v>
      </c>
      <c r="L7" s="356" t="s">
        <v>532</v>
      </c>
      <c r="M7" s="356" t="s">
        <v>533</v>
      </c>
      <c r="N7" s="356" t="s">
        <v>534</v>
      </c>
      <c r="O7" s="356" t="s">
        <v>93</v>
      </c>
      <c r="P7" s="269"/>
      <c r="Q7" s="678"/>
    </row>
    <row r="8" spans="1:17" ht="8.1" customHeight="1">
      <c r="A8" s="357"/>
      <c r="B8" s="269"/>
      <c r="C8" s="358"/>
      <c r="D8" s="358"/>
      <c r="E8" s="358"/>
      <c r="F8" s="358"/>
      <c r="G8" s="358"/>
      <c r="H8" s="358"/>
      <c r="I8" s="269"/>
      <c r="J8" s="358"/>
      <c r="K8" s="358"/>
      <c r="L8" s="358"/>
      <c r="M8" s="358"/>
      <c r="N8" s="358"/>
      <c r="O8" s="358"/>
      <c r="P8" s="269"/>
      <c r="Q8" s="358"/>
    </row>
    <row r="9" spans="1:17" ht="18" customHeight="1">
      <c r="A9" s="280" t="s">
        <v>94</v>
      </c>
      <c r="B9" s="277"/>
      <c r="C9" s="281"/>
      <c r="D9" s="281"/>
      <c r="E9" s="281"/>
      <c r="F9" s="281"/>
      <c r="G9" s="281"/>
      <c r="H9" s="282">
        <v>0</v>
      </c>
      <c r="I9" s="283"/>
      <c r="J9" s="281"/>
      <c r="K9" s="281"/>
      <c r="L9" s="281"/>
      <c r="M9" s="281"/>
      <c r="N9" s="281"/>
      <c r="O9" s="282">
        <v>0</v>
      </c>
      <c r="P9" s="283"/>
      <c r="Q9" s="282">
        <v>0</v>
      </c>
    </row>
    <row r="10" spans="1:17" ht="18" customHeight="1">
      <c r="A10" s="280" t="s">
        <v>95</v>
      </c>
      <c r="B10" s="277"/>
      <c r="C10" s="281"/>
      <c r="D10" s="281">
        <v>3</v>
      </c>
      <c r="E10" s="281">
        <v>2</v>
      </c>
      <c r="F10" s="281"/>
      <c r="G10" s="281"/>
      <c r="H10" s="282">
        <v>5</v>
      </c>
      <c r="I10" s="283"/>
      <c r="J10" s="281">
        <v>18</v>
      </c>
      <c r="K10" s="281"/>
      <c r="L10" s="281"/>
      <c r="M10" s="281">
        <v>6</v>
      </c>
      <c r="N10" s="281"/>
      <c r="O10" s="282">
        <v>24</v>
      </c>
      <c r="P10" s="283"/>
      <c r="Q10" s="282">
        <v>29</v>
      </c>
    </row>
    <row r="11" spans="1:17" ht="18" customHeight="1">
      <c r="A11" s="280" t="s">
        <v>96</v>
      </c>
      <c r="B11" s="277"/>
      <c r="C11" s="281"/>
      <c r="D11" s="281"/>
      <c r="E11" s="281"/>
      <c r="F11" s="281"/>
      <c r="G11" s="281"/>
      <c r="H11" s="282">
        <v>0</v>
      </c>
      <c r="I11" s="283"/>
      <c r="J11" s="281">
        <v>2</v>
      </c>
      <c r="K11" s="281"/>
      <c r="L11" s="281"/>
      <c r="M11" s="281"/>
      <c r="N11" s="281"/>
      <c r="O11" s="282">
        <v>2</v>
      </c>
      <c r="P11" s="283"/>
      <c r="Q11" s="282">
        <v>2</v>
      </c>
    </row>
    <row r="12" spans="1:17" ht="18" customHeight="1">
      <c r="A12" s="280" t="s">
        <v>97</v>
      </c>
      <c r="B12" s="277"/>
      <c r="C12" s="281"/>
      <c r="D12" s="281"/>
      <c r="E12" s="281"/>
      <c r="F12" s="281"/>
      <c r="G12" s="281"/>
      <c r="H12" s="282">
        <v>0</v>
      </c>
      <c r="I12" s="283"/>
      <c r="J12" s="281">
        <v>2</v>
      </c>
      <c r="K12" s="281"/>
      <c r="L12" s="281"/>
      <c r="M12" s="281"/>
      <c r="N12" s="281"/>
      <c r="O12" s="282">
        <v>2</v>
      </c>
      <c r="P12" s="283"/>
      <c r="Q12" s="282">
        <v>2</v>
      </c>
    </row>
    <row r="13" spans="1:17" ht="18" customHeight="1">
      <c r="A13" s="280" t="s">
        <v>100</v>
      </c>
      <c r="B13" s="277"/>
      <c r="C13" s="281"/>
      <c r="D13" s="281"/>
      <c r="E13" s="281"/>
      <c r="F13" s="281"/>
      <c r="G13" s="281"/>
      <c r="H13" s="282">
        <v>0</v>
      </c>
      <c r="I13" s="283"/>
      <c r="J13" s="281">
        <v>5</v>
      </c>
      <c r="K13" s="281"/>
      <c r="L13" s="281"/>
      <c r="M13" s="281"/>
      <c r="N13" s="281"/>
      <c r="O13" s="282">
        <v>5</v>
      </c>
      <c r="P13" s="283"/>
      <c r="Q13" s="282">
        <v>5</v>
      </c>
    </row>
    <row r="14" spans="1:17" ht="18" customHeight="1">
      <c r="A14" s="280" t="s">
        <v>101</v>
      </c>
      <c r="B14" s="277"/>
      <c r="C14" s="281"/>
      <c r="D14" s="281">
        <v>8</v>
      </c>
      <c r="E14" s="281">
        <v>1</v>
      </c>
      <c r="F14" s="281"/>
      <c r="G14" s="281"/>
      <c r="H14" s="282">
        <v>9</v>
      </c>
      <c r="I14" s="283"/>
      <c r="J14" s="281">
        <v>10</v>
      </c>
      <c r="K14" s="281"/>
      <c r="L14" s="281">
        <v>2</v>
      </c>
      <c r="M14" s="281">
        <v>2</v>
      </c>
      <c r="N14" s="281"/>
      <c r="O14" s="282">
        <v>14</v>
      </c>
      <c r="P14" s="283"/>
      <c r="Q14" s="282">
        <v>23</v>
      </c>
    </row>
    <row r="15" spans="1:17" ht="18" customHeight="1">
      <c r="A15" s="280" t="s">
        <v>102</v>
      </c>
      <c r="B15" s="277"/>
      <c r="C15" s="281"/>
      <c r="D15" s="281">
        <v>1</v>
      </c>
      <c r="E15" s="281"/>
      <c r="F15" s="281"/>
      <c r="G15" s="281"/>
      <c r="H15" s="282">
        <v>1</v>
      </c>
      <c r="I15" s="283"/>
      <c r="J15" s="281">
        <v>24</v>
      </c>
      <c r="K15" s="281"/>
      <c r="L15" s="281">
        <v>2</v>
      </c>
      <c r="M15" s="281"/>
      <c r="N15" s="281"/>
      <c r="O15" s="282">
        <v>26</v>
      </c>
      <c r="P15" s="283"/>
      <c r="Q15" s="282">
        <v>27</v>
      </c>
    </row>
    <row r="16" spans="1:17" ht="18" customHeight="1">
      <c r="A16" s="280" t="s">
        <v>98</v>
      </c>
      <c r="B16" s="277"/>
      <c r="C16" s="281"/>
      <c r="D16" s="281"/>
      <c r="E16" s="281"/>
      <c r="F16" s="281"/>
      <c r="G16" s="281"/>
      <c r="H16" s="282">
        <v>0</v>
      </c>
      <c r="I16" s="283"/>
      <c r="J16" s="281">
        <v>2</v>
      </c>
      <c r="K16" s="281"/>
      <c r="L16" s="281">
        <v>1</v>
      </c>
      <c r="M16" s="281">
        <v>1</v>
      </c>
      <c r="N16" s="281"/>
      <c r="O16" s="282">
        <v>4</v>
      </c>
      <c r="P16" s="283"/>
      <c r="Q16" s="282">
        <v>4</v>
      </c>
    </row>
    <row r="17" spans="1:17" ht="18" customHeight="1">
      <c r="A17" s="280" t="s">
        <v>99</v>
      </c>
      <c r="B17" s="277"/>
      <c r="C17" s="281"/>
      <c r="D17" s="281"/>
      <c r="E17" s="281"/>
      <c r="F17" s="281"/>
      <c r="G17" s="281"/>
      <c r="H17" s="282">
        <v>0</v>
      </c>
      <c r="I17" s="283"/>
      <c r="J17" s="281"/>
      <c r="K17" s="281"/>
      <c r="L17" s="281"/>
      <c r="M17" s="281"/>
      <c r="N17" s="281"/>
      <c r="O17" s="282">
        <v>0</v>
      </c>
      <c r="P17" s="283"/>
      <c r="Q17" s="282">
        <v>0</v>
      </c>
    </row>
    <row r="18" spans="1:17" ht="18" customHeight="1">
      <c r="A18" s="280" t="s">
        <v>103</v>
      </c>
      <c r="B18" s="277"/>
      <c r="C18" s="281"/>
      <c r="D18" s="281"/>
      <c r="E18" s="281">
        <v>1</v>
      </c>
      <c r="F18" s="281"/>
      <c r="G18" s="281"/>
      <c r="H18" s="282">
        <v>1</v>
      </c>
      <c r="I18" s="283"/>
      <c r="J18" s="281">
        <v>1</v>
      </c>
      <c r="K18" s="281"/>
      <c r="L18" s="281"/>
      <c r="M18" s="281"/>
      <c r="N18" s="281"/>
      <c r="O18" s="282">
        <v>1</v>
      </c>
      <c r="P18" s="283"/>
      <c r="Q18" s="282">
        <v>2</v>
      </c>
    </row>
    <row r="19" spans="1:17" ht="18" customHeight="1">
      <c r="A19" s="280" t="s">
        <v>108</v>
      </c>
      <c r="B19" s="277"/>
      <c r="C19" s="281"/>
      <c r="D19" s="281"/>
      <c r="E19" s="281"/>
      <c r="F19" s="281"/>
      <c r="G19" s="281"/>
      <c r="H19" s="282">
        <v>0</v>
      </c>
      <c r="I19" s="283"/>
      <c r="J19" s="281">
        <v>14</v>
      </c>
      <c r="K19" s="281"/>
      <c r="L19" s="281"/>
      <c r="M19" s="281"/>
      <c r="N19" s="281"/>
      <c r="O19" s="282">
        <v>14</v>
      </c>
      <c r="P19" s="283"/>
      <c r="Q19" s="282">
        <v>14</v>
      </c>
    </row>
    <row r="20" spans="1:17" ht="18" customHeight="1">
      <c r="A20" s="280" t="s">
        <v>104</v>
      </c>
      <c r="B20" s="277"/>
      <c r="C20" s="281"/>
      <c r="D20" s="281">
        <v>5</v>
      </c>
      <c r="E20" s="281"/>
      <c r="F20" s="281"/>
      <c r="G20" s="281"/>
      <c r="H20" s="282">
        <v>5</v>
      </c>
      <c r="I20" s="283"/>
      <c r="J20" s="281">
        <v>8</v>
      </c>
      <c r="K20" s="281"/>
      <c r="L20" s="281">
        <v>2</v>
      </c>
      <c r="M20" s="281">
        <v>4</v>
      </c>
      <c r="N20" s="281"/>
      <c r="O20" s="282">
        <v>14</v>
      </c>
      <c r="P20" s="283"/>
      <c r="Q20" s="282">
        <v>19</v>
      </c>
    </row>
    <row r="21" spans="1:17" ht="18" customHeight="1">
      <c r="A21" s="280" t="s">
        <v>105</v>
      </c>
      <c r="B21" s="277"/>
      <c r="C21" s="281"/>
      <c r="D21" s="281"/>
      <c r="E21" s="281"/>
      <c r="F21" s="281"/>
      <c r="G21" s="281"/>
      <c r="H21" s="282">
        <v>0</v>
      </c>
      <c r="I21" s="283"/>
      <c r="J21" s="281">
        <v>13</v>
      </c>
      <c r="K21" s="281"/>
      <c r="L21" s="281"/>
      <c r="M21" s="281">
        <v>7</v>
      </c>
      <c r="N21" s="281"/>
      <c r="O21" s="282">
        <v>20</v>
      </c>
      <c r="P21" s="283"/>
      <c r="Q21" s="282">
        <v>20</v>
      </c>
    </row>
    <row r="22" spans="1:17" ht="18" customHeight="1">
      <c r="A22" s="280" t="s">
        <v>106</v>
      </c>
      <c r="B22" s="277"/>
      <c r="C22" s="281"/>
      <c r="D22" s="281"/>
      <c r="E22" s="281"/>
      <c r="F22" s="281"/>
      <c r="G22" s="281"/>
      <c r="H22" s="282">
        <v>0</v>
      </c>
      <c r="I22" s="283"/>
      <c r="J22" s="281">
        <v>11</v>
      </c>
      <c r="K22" s="281"/>
      <c r="L22" s="281"/>
      <c r="M22" s="281"/>
      <c r="N22" s="281"/>
      <c r="O22" s="282">
        <v>11</v>
      </c>
      <c r="P22" s="283"/>
      <c r="Q22" s="282">
        <v>11</v>
      </c>
    </row>
    <row r="23" spans="1:17" ht="18" customHeight="1">
      <c r="A23" s="280" t="s">
        <v>107</v>
      </c>
      <c r="B23" s="277"/>
      <c r="C23" s="281"/>
      <c r="D23" s="281">
        <v>4</v>
      </c>
      <c r="E23" s="281">
        <v>1</v>
      </c>
      <c r="F23" s="281"/>
      <c r="G23" s="281"/>
      <c r="H23" s="282">
        <v>5</v>
      </c>
      <c r="I23" s="283"/>
      <c r="J23" s="281">
        <v>6</v>
      </c>
      <c r="K23" s="281"/>
      <c r="L23" s="281">
        <v>1</v>
      </c>
      <c r="M23" s="281">
        <v>2</v>
      </c>
      <c r="N23" s="281"/>
      <c r="O23" s="282">
        <v>9</v>
      </c>
      <c r="P23" s="283"/>
      <c r="Q23" s="282">
        <v>14</v>
      </c>
    </row>
    <row r="24" spans="1:17" ht="18" customHeight="1">
      <c r="A24" s="280" t="s">
        <v>109</v>
      </c>
      <c r="B24" s="277"/>
      <c r="C24" s="281"/>
      <c r="D24" s="281">
        <v>4</v>
      </c>
      <c r="E24" s="281">
        <v>1</v>
      </c>
      <c r="F24" s="281"/>
      <c r="G24" s="281"/>
      <c r="H24" s="282">
        <v>5</v>
      </c>
      <c r="I24" s="283"/>
      <c r="J24" s="281">
        <v>3</v>
      </c>
      <c r="K24" s="281"/>
      <c r="L24" s="281"/>
      <c r="M24" s="281">
        <v>1</v>
      </c>
      <c r="N24" s="281"/>
      <c r="O24" s="282">
        <v>4</v>
      </c>
      <c r="P24" s="283"/>
      <c r="Q24" s="282">
        <v>9</v>
      </c>
    </row>
    <row r="25" spans="1:17" ht="18" customHeight="1">
      <c r="A25" s="280" t="s">
        <v>110</v>
      </c>
      <c r="B25" s="277"/>
      <c r="C25" s="281"/>
      <c r="D25" s="281"/>
      <c r="E25" s="281"/>
      <c r="F25" s="281"/>
      <c r="G25" s="281"/>
      <c r="H25" s="282">
        <v>0</v>
      </c>
      <c r="I25" s="283"/>
      <c r="J25" s="281">
        <v>11</v>
      </c>
      <c r="K25" s="281"/>
      <c r="L25" s="281"/>
      <c r="M25" s="281"/>
      <c r="N25" s="281"/>
      <c r="O25" s="282">
        <v>11</v>
      </c>
      <c r="P25" s="283"/>
      <c r="Q25" s="282">
        <v>11</v>
      </c>
    </row>
    <row r="26" spans="1:17" ht="18" customHeight="1">
      <c r="A26" s="280" t="s">
        <v>111</v>
      </c>
      <c r="B26" s="277"/>
      <c r="C26" s="281"/>
      <c r="D26" s="281">
        <v>1</v>
      </c>
      <c r="E26" s="281">
        <v>1</v>
      </c>
      <c r="F26" s="281"/>
      <c r="G26" s="281"/>
      <c r="H26" s="282">
        <v>2</v>
      </c>
      <c r="I26" s="283"/>
      <c r="J26" s="281">
        <v>2</v>
      </c>
      <c r="K26" s="281"/>
      <c r="L26" s="281"/>
      <c r="M26" s="281">
        <v>1</v>
      </c>
      <c r="N26" s="281"/>
      <c r="O26" s="282">
        <v>3</v>
      </c>
      <c r="P26" s="283"/>
      <c r="Q26" s="282">
        <v>5</v>
      </c>
    </row>
    <row r="27" spans="1:17" ht="18" customHeight="1">
      <c r="A27" s="280" t="s">
        <v>112</v>
      </c>
      <c r="B27" s="277"/>
      <c r="C27" s="281">
        <v>2</v>
      </c>
      <c r="D27" s="281"/>
      <c r="E27" s="281"/>
      <c r="F27" s="281"/>
      <c r="G27" s="281"/>
      <c r="H27" s="282">
        <v>2</v>
      </c>
      <c r="I27" s="283"/>
      <c r="J27" s="281">
        <v>2</v>
      </c>
      <c r="K27" s="281"/>
      <c r="L27" s="281"/>
      <c r="M27" s="281">
        <v>2</v>
      </c>
      <c r="N27" s="281"/>
      <c r="O27" s="282">
        <v>4</v>
      </c>
      <c r="P27" s="283"/>
      <c r="Q27" s="282">
        <v>6</v>
      </c>
    </row>
    <row r="28" spans="1:17" ht="18" customHeight="1">
      <c r="A28" s="280" t="s">
        <v>113</v>
      </c>
      <c r="B28" s="277"/>
      <c r="C28" s="281"/>
      <c r="D28" s="281"/>
      <c r="E28" s="281"/>
      <c r="F28" s="281"/>
      <c r="G28" s="281"/>
      <c r="H28" s="282">
        <v>0</v>
      </c>
      <c r="I28" s="283"/>
      <c r="J28" s="281">
        <v>3</v>
      </c>
      <c r="K28" s="281"/>
      <c r="L28" s="281"/>
      <c r="M28" s="281"/>
      <c r="N28" s="281"/>
      <c r="O28" s="282">
        <v>3</v>
      </c>
      <c r="P28" s="283"/>
      <c r="Q28" s="282">
        <v>3</v>
      </c>
    </row>
    <row r="29" spans="1:17" ht="18" customHeight="1">
      <c r="A29" s="280" t="s">
        <v>114</v>
      </c>
      <c r="B29" s="277"/>
      <c r="C29" s="281"/>
      <c r="D29" s="281">
        <v>1</v>
      </c>
      <c r="E29" s="281"/>
      <c r="F29" s="281"/>
      <c r="G29" s="281"/>
      <c r="H29" s="282">
        <v>1</v>
      </c>
      <c r="I29" s="283"/>
      <c r="J29" s="281">
        <v>13</v>
      </c>
      <c r="K29" s="281"/>
      <c r="L29" s="281"/>
      <c r="M29" s="281"/>
      <c r="N29" s="281"/>
      <c r="O29" s="282">
        <v>13</v>
      </c>
      <c r="P29" s="283"/>
      <c r="Q29" s="282">
        <v>14</v>
      </c>
    </row>
    <row r="30" spans="1:17" ht="18" customHeight="1">
      <c r="A30" s="280" t="s">
        <v>115</v>
      </c>
      <c r="B30" s="277"/>
      <c r="C30" s="281"/>
      <c r="D30" s="281"/>
      <c r="E30" s="281"/>
      <c r="F30" s="281"/>
      <c r="G30" s="281"/>
      <c r="H30" s="282">
        <v>0</v>
      </c>
      <c r="I30" s="283"/>
      <c r="J30" s="281">
        <v>2</v>
      </c>
      <c r="K30" s="281"/>
      <c r="L30" s="281"/>
      <c r="M30" s="281">
        <v>2</v>
      </c>
      <c r="N30" s="281"/>
      <c r="O30" s="282">
        <v>4</v>
      </c>
      <c r="P30" s="283"/>
      <c r="Q30" s="282">
        <v>4</v>
      </c>
    </row>
    <row r="31" spans="1:17" ht="18" customHeight="1">
      <c r="A31" s="280" t="s">
        <v>116</v>
      </c>
      <c r="B31" s="277"/>
      <c r="C31" s="281"/>
      <c r="D31" s="281"/>
      <c r="E31" s="281"/>
      <c r="F31" s="281"/>
      <c r="G31" s="281"/>
      <c r="H31" s="282">
        <v>0</v>
      </c>
      <c r="I31" s="283"/>
      <c r="J31" s="281"/>
      <c r="K31" s="281"/>
      <c r="L31" s="281"/>
      <c r="M31" s="281"/>
      <c r="N31" s="281"/>
      <c r="O31" s="282">
        <v>0</v>
      </c>
      <c r="P31" s="283"/>
      <c r="Q31" s="282">
        <v>0</v>
      </c>
    </row>
    <row r="32" spans="1:17" ht="18" customHeight="1">
      <c r="A32" s="280" t="s">
        <v>117</v>
      </c>
      <c r="B32" s="277"/>
      <c r="C32" s="281"/>
      <c r="D32" s="281">
        <v>1</v>
      </c>
      <c r="E32" s="281"/>
      <c r="F32" s="281"/>
      <c r="G32" s="281"/>
      <c r="H32" s="282">
        <v>1</v>
      </c>
      <c r="I32" s="283"/>
      <c r="J32" s="281">
        <v>1</v>
      </c>
      <c r="K32" s="281"/>
      <c r="L32" s="281"/>
      <c r="M32" s="281"/>
      <c r="N32" s="281"/>
      <c r="O32" s="282">
        <v>1</v>
      </c>
      <c r="P32" s="283"/>
      <c r="Q32" s="282">
        <v>2</v>
      </c>
    </row>
    <row r="33" spans="1:17" ht="18" customHeight="1">
      <c r="A33" s="280" t="s">
        <v>118</v>
      </c>
      <c r="B33" s="277"/>
      <c r="C33" s="281"/>
      <c r="D33" s="281"/>
      <c r="E33" s="281"/>
      <c r="F33" s="281"/>
      <c r="G33" s="281"/>
      <c r="H33" s="282">
        <v>0</v>
      </c>
      <c r="I33" s="283"/>
      <c r="J33" s="281">
        <v>8</v>
      </c>
      <c r="K33" s="281">
        <v>2</v>
      </c>
      <c r="L33" s="281"/>
      <c r="M33" s="281">
        <v>1</v>
      </c>
      <c r="N33" s="281"/>
      <c r="O33" s="282">
        <v>11</v>
      </c>
      <c r="P33" s="283"/>
      <c r="Q33" s="282">
        <v>11</v>
      </c>
    </row>
    <row r="34" spans="1:17" ht="18" customHeight="1">
      <c r="A34" s="280" t="s">
        <v>119</v>
      </c>
      <c r="B34" s="277"/>
      <c r="C34" s="281"/>
      <c r="D34" s="281">
        <v>3</v>
      </c>
      <c r="E34" s="281">
        <v>5</v>
      </c>
      <c r="F34" s="281"/>
      <c r="G34" s="281"/>
      <c r="H34" s="282">
        <v>8</v>
      </c>
      <c r="I34" s="283"/>
      <c r="J34" s="281">
        <v>21</v>
      </c>
      <c r="K34" s="281">
        <v>2</v>
      </c>
      <c r="L34" s="281">
        <v>3</v>
      </c>
      <c r="M34" s="281">
        <v>2</v>
      </c>
      <c r="N34" s="281"/>
      <c r="O34" s="282">
        <v>28</v>
      </c>
      <c r="P34" s="283"/>
      <c r="Q34" s="282">
        <v>36</v>
      </c>
    </row>
    <row r="35" spans="1:17" ht="18" customHeight="1">
      <c r="A35" s="280" t="s">
        <v>120</v>
      </c>
      <c r="B35" s="277"/>
      <c r="C35" s="281"/>
      <c r="D35" s="281"/>
      <c r="E35" s="281"/>
      <c r="F35" s="281"/>
      <c r="G35" s="281"/>
      <c r="H35" s="282">
        <v>0</v>
      </c>
      <c r="I35" s="283"/>
      <c r="J35" s="281">
        <v>2</v>
      </c>
      <c r="K35" s="281"/>
      <c r="L35" s="281"/>
      <c r="M35" s="281">
        <v>1</v>
      </c>
      <c r="N35" s="281"/>
      <c r="O35" s="282">
        <v>3</v>
      </c>
      <c r="P35" s="283"/>
      <c r="Q35" s="282">
        <v>3</v>
      </c>
    </row>
    <row r="36" spans="1:17" ht="18" customHeight="1">
      <c r="A36" s="280" t="s">
        <v>121</v>
      </c>
      <c r="B36" s="277"/>
      <c r="C36" s="281"/>
      <c r="D36" s="281">
        <v>2</v>
      </c>
      <c r="E36" s="281"/>
      <c r="F36" s="281"/>
      <c r="G36" s="281"/>
      <c r="H36" s="282">
        <v>2</v>
      </c>
      <c r="I36" s="283"/>
      <c r="J36" s="281">
        <v>3</v>
      </c>
      <c r="K36" s="281"/>
      <c r="L36" s="281"/>
      <c r="M36" s="281">
        <v>1</v>
      </c>
      <c r="N36" s="281"/>
      <c r="O36" s="282">
        <v>4</v>
      </c>
      <c r="P36" s="283"/>
      <c r="Q36" s="282">
        <v>6</v>
      </c>
    </row>
    <row r="37" spans="1:17" ht="18" customHeight="1">
      <c r="A37" s="280" t="s">
        <v>122</v>
      </c>
      <c r="B37" s="277"/>
      <c r="C37" s="281"/>
      <c r="D37" s="281"/>
      <c r="E37" s="281"/>
      <c r="F37" s="281"/>
      <c r="G37" s="281"/>
      <c r="H37" s="282">
        <v>0</v>
      </c>
      <c r="I37" s="283"/>
      <c r="J37" s="281">
        <v>3</v>
      </c>
      <c r="K37" s="281"/>
      <c r="L37" s="281">
        <v>2</v>
      </c>
      <c r="M37" s="281"/>
      <c r="N37" s="281"/>
      <c r="O37" s="282">
        <v>5</v>
      </c>
      <c r="P37" s="283"/>
      <c r="Q37" s="282">
        <v>5</v>
      </c>
    </row>
    <row r="38" spans="1:17" ht="18" customHeight="1">
      <c r="A38" s="280" t="s">
        <v>123</v>
      </c>
      <c r="B38" s="277"/>
      <c r="C38" s="281"/>
      <c r="D38" s="281"/>
      <c r="E38" s="281"/>
      <c r="F38" s="281"/>
      <c r="G38" s="281"/>
      <c r="H38" s="282">
        <v>0</v>
      </c>
      <c r="I38" s="283"/>
      <c r="J38" s="281">
        <v>1</v>
      </c>
      <c r="K38" s="281"/>
      <c r="L38" s="281"/>
      <c r="M38" s="281">
        <v>1</v>
      </c>
      <c r="N38" s="281"/>
      <c r="O38" s="282">
        <v>2</v>
      </c>
      <c r="P38" s="283"/>
      <c r="Q38" s="282">
        <v>2</v>
      </c>
    </row>
    <row r="39" spans="1:17" ht="18" customHeight="1">
      <c r="A39" s="280" t="s">
        <v>124</v>
      </c>
      <c r="B39" s="277"/>
      <c r="C39" s="281"/>
      <c r="D39" s="281"/>
      <c r="E39" s="281"/>
      <c r="F39" s="281"/>
      <c r="G39" s="281"/>
      <c r="H39" s="282">
        <v>0</v>
      </c>
      <c r="I39" s="283"/>
      <c r="J39" s="281">
        <v>1</v>
      </c>
      <c r="K39" s="281"/>
      <c r="L39" s="281"/>
      <c r="M39" s="281"/>
      <c r="N39" s="281"/>
      <c r="O39" s="282">
        <v>1</v>
      </c>
      <c r="P39" s="283"/>
      <c r="Q39" s="282">
        <v>1</v>
      </c>
    </row>
    <row r="40" spans="1:17" ht="18" customHeight="1">
      <c r="A40" s="280" t="s">
        <v>125</v>
      </c>
      <c r="B40" s="277"/>
      <c r="C40" s="281"/>
      <c r="D40" s="281"/>
      <c r="E40" s="281"/>
      <c r="F40" s="281"/>
      <c r="G40" s="281"/>
      <c r="H40" s="282">
        <v>0</v>
      </c>
      <c r="I40" s="283"/>
      <c r="J40" s="281"/>
      <c r="K40" s="281"/>
      <c r="L40" s="281"/>
      <c r="M40" s="281"/>
      <c r="N40" s="281"/>
      <c r="O40" s="282">
        <v>0</v>
      </c>
      <c r="P40" s="283"/>
      <c r="Q40" s="282">
        <v>0</v>
      </c>
    </row>
    <row r="41" spans="1:17" ht="8.1" customHeight="1">
      <c r="A41" s="278"/>
      <c r="B41" s="269"/>
      <c r="C41" s="279"/>
      <c r="D41" s="279"/>
      <c r="E41" s="279"/>
      <c r="F41" s="279"/>
      <c r="G41" s="279"/>
      <c r="H41" s="279"/>
      <c r="I41" s="269"/>
      <c r="J41" s="279"/>
      <c r="K41" s="279"/>
      <c r="L41" s="279"/>
      <c r="M41" s="279"/>
      <c r="N41" s="279"/>
      <c r="O41" s="279"/>
      <c r="P41" s="269"/>
      <c r="Q41" s="279"/>
    </row>
    <row r="42" spans="1:17" ht="20.100000000000001" customHeight="1">
      <c r="A42" s="284" t="s">
        <v>69</v>
      </c>
      <c r="B42" s="285"/>
      <c r="C42" s="286">
        <v>2</v>
      </c>
      <c r="D42" s="286">
        <v>33</v>
      </c>
      <c r="E42" s="286">
        <v>12</v>
      </c>
      <c r="F42" s="286">
        <v>0</v>
      </c>
      <c r="G42" s="286">
        <v>0</v>
      </c>
      <c r="H42" s="286">
        <v>47</v>
      </c>
      <c r="I42" s="285"/>
      <c r="J42" s="286">
        <v>192</v>
      </c>
      <c r="K42" s="286">
        <v>4</v>
      </c>
      <c r="L42" s="286">
        <v>13</v>
      </c>
      <c r="M42" s="286">
        <v>34</v>
      </c>
      <c r="N42" s="286">
        <v>0</v>
      </c>
      <c r="O42" s="286">
        <v>243</v>
      </c>
      <c r="P42" s="285"/>
      <c r="Q42" s="286">
        <v>290</v>
      </c>
    </row>
    <row r="43" spans="1:17">
      <c r="A43" s="135"/>
      <c r="B43" s="127"/>
      <c r="C43" s="127"/>
      <c r="D43" s="127"/>
      <c r="E43" s="127"/>
      <c r="F43" s="127"/>
      <c r="G43" s="127"/>
      <c r="H43" s="127"/>
      <c r="I43" s="127"/>
      <c r="J43" s="127"/>
      <c r="K43" s="127"/>
      <c r="L43" s="127"/>
      <c r="M43" s="127"/>
      <c r="N43" s="127"/>
      <c r="O43" s="127"/>
      <c r="P43" s="127"/>
      <c r="Q43" s="127"/>
    </row>
    <row r="44" spans="1:17" s="208" customFormat="1" ht="12.9" customHeight="1">
      <c r="A44" s="276" t="s">
        <v>559</v>
      </c>
    </row>
    <row r="45" spans="1:17" s="208" customFormat="1" ht="12.9" customHeight="1">
      <c r="A45" s="276" t="s">
        <v>537</v>
      </c>
    </row>
    <row r="46" spans="1:17" s="208" customFormat="1" ht="12.9" customHeight="1">
      <c r="A46" s="276" t="s">
        <v>541</v>
      </c>
    </row>
    <row r="47" spans="1:17" s="208" customFormat="1" ht="12.9" customHeight="1">
      <c r="A47" s="276" t="s">
        <v>82</v>
      </c>
    </row>
    <row r="48" spans="1:17" s="208" customFormat="1" ht="12.9" customHeight="1">
      <c r="A48" s="276"/>
    </row>
    <row r="49" spans="1:1">
      <c r="A49" s="203"/>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scale="58" firstPageNumber="52"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E80A9-25F6-445D-9C8D-B57592507DFD}">
  <sheetPr codeName="Hoja40">
    <pageSetUpPr fitToPage="1"/>
  </sheetPr>
  <dimension ref="A1:M39"/>
  <sheetViews>
    <sheetView view="pageBreakPreview" zoomScaleNormal="100" zoomScaleSheetLayoutView="100" workbookViewId="0">
      <selection activeCell="A38" sqref="A38"/>
    </sheetView>
  </sheetViews>
  <sheetFormatPr baseColWidth="10" defaultRowHeight="13.2"/>
  <cols>
    <col min="1" max="1" width="15.6640625" customWidth="1"/>
    <col min="2" max="2" width="3.109375" bestFit="1" customWidth="1"/>
    <col min="13" max="13" width="15.6640625" customWidth="1"/>
  </cols>
  <sheetData>
    <row r="1" spans="1:13">
      <c r="A1" s="127" t="s">
        <v>22</v>
      </c>
      <c r="B1" s="127"/>
      <c r="C1" s="127"/>
      <c r="D1" s="127"/>
      <c r="E1" s="127"/>
      <c r="F1" s="127"/>
      <c r="G1" s="127"/>
      <c r="H1" s="127"/>
      <c r="I1" s="127"/>
      <c r="J1" s="127"/>
      <c r="K1" s="127"/>
      <c r="L1" s="127"/>
      <c r="M1" s="127"/>
    </row>
    <row r="2" spans="1:13" ht="24.9" customHeight="1">
      <c r="A2" s="616" t="s">
        <v>560</v>
      </c>
      <c r="B2" s="616"/>
      <c r="C2" s="616"/>
      <c r="D2" s="616"/>
      <c r="E2" s="616"/>
      <c r="F2" s="616"/>
      <c r="G2" s="616"/>
      <c r="H2" s="616"/>
      <c r="I2" s="616"/>
      <c r="J2" s="616"/>
      <c r="K2" s="616"/>
      <c r="L2" s="616"/>
      <c r="M2" s="616"/>
    </row>
    <row r="3" spans="1:13" ht="18" customHeight="1">
      <c r="A3" s="616" t="str">
        <f>UPPER(CONCATENATE("Noviembre 2022"))</f>
        <v>NOVIEMBRE 2022</v>
      </c>
      <c r="B3" s="616"/>
      <c r="C3" s="616"/>
      <c r="D3" s="616"/>
      <c r="E3" s="616"/>
      <c r="F3" s="616"/>
      <c r="G3" s="616"/>
      <c r="H3" s="616"/>
      <c r="I3" s="616"/>
      <c r="J3" s="616"/>
      <c r="K3" s="616"/>
      <c r="L3" s="616"/>
      <c r="M3" s="616"/>
    </row>
    <row r="4" spans="1:13">
      <c r="A4" s="120"/>
    </row>
    <row r="5" spans="1:13" ht="33" customHeight="1">
      <c r="A5" s="201" t="s">
        <v>544</v>
      </c>
      <c r="B5" s="200" t="s">
        <v>69</v>
      </c>
      <c r="C5" s="677" t="s">
        <v>556</v>
      </c>
      <c r="D5" s="677"/>
      <c r="E5" s="677"/>
      <c r="J5" s="677" t="s">
        <v>557</v>
      </c>
      <c r="K5" s="677"/>
    </row>
    <row r="6" spans="1:13">
      <c r="A6" s="201" t="s">
        <v>527</v>
      </c>
      <c r="B6" s="200">
        <v>33</v>
      </c>
    </row>
    <row r="7" spans="1:13">
      <c r="A7" s="201" t="s">
        <v>528</v>
      </c>
      <c r="B7" s="200">
        <v>12</v>
      </c>
    </row>
    <row r="8" spans="1:13">
      <c r="A8" s="201" t="s">
        <v>526</v>
      </c>
      <c r="B8" s="200">
        <v>2</v>
      </c>
    </row>
    <row r="9" spans="1:13">
      <c r="A9" s="201" t="s">
        <v>545</v>
      </c>
      <c r="B9" s="200">
        <v>0</v>
      </c>
    </row>
    <row r="10" spans="1:13">
      <c r="A10" s="201" t="s">
        <v>529</v>
      </c>
      <c r="B10" s="200">
        <v>0</v>
      </c>
    </row>
    <row r="11" spans="1:13">
      <c r="A11" s="201" t="s">
        <v>69</v>
      </c>
      <c r="B11" s="200"/>
    </row>
    <row r="13" spans="1:13">
      <c r="A13" s="201" t="s">
        <v>547</v>
      </c>
      <c r="B13" s="200" t="s">
        <v>69</v>
      </c>
    </row>
    <row r="14" spans="1:13">
      <c r="A14" s="201" t="s">
        <v>530</v>
      </c>
      <c r="B14" s="200">
        <v>192</v>
      </c>
    </row>
    <row r="15" spans="1:13">
      <c r="A15" s="201" t="s">
        <v>533</v>
      </c>
      <c r="B15" s="200">
        <v>34</v>
      </c>
    </row>
    <row r="16" spans="1:13">
      <c r="A16" s="201" t="s">
        <v>532</v>
      </c>
      <c r="B16" s="200">
        <v>13</v>
      </c>
    </row>
    <row r="17" spans="1:2">
      <c r="A17" s="201" t="s">
        <v>531</v>
      </c>
      <c r="B17" s="200">
        <v>4</v>
      </c>
    </row>
    <row r="18" spans="1:2">
      <c r="A18" s="201" t="s">
        <v>534</v>
      </c>
      <c r="B18" s="200">
        <v>0</v>
      </c>
    </row>
    <row r="19" spans="1:2">
      <c r="A19" s="201" t="s">
        <v>69</v>
      </c>
      <c r="B19" s="200"/>
    </row>
    <row r="20" spans="1:2">
      <c r="A20" s="120"/>
    </row>
    <row r="21" spans="1:2">
      <c r="A21" s="120"/>
    </row>
    <row r="22" spans="1:2">
      <c r="A22" s="120"/>
    </row>
    <row r="23" spans="1:2">
      <c r="A23" s="120"/>
    </row>
    <row r="24" spans="1:2">
      <c r="A24" s="120"/>
    </row>
    <row r="25" spans="1:2">
      <c r="A25" s="120"/>
    </row>
    <row r="26" spans="1:2">
      <c r="A26" s="120"/>
    </row>
    <row r="27" spans="1:2">
      <c r="A27" s="120"/>
    </row>
    <row r="28" spans="1:2">
      <c r="A28" s="120"/>
    </row>
    <row r="29" spans="1:2">
      <c r="A29" s="120"/>
    </row>
    <row r="30" spans="1:2">
      <c r="A30" s="120"/>
    </row>
    <row r="31" spans="1:2">
      <c r="A31" s="120"/>
    </row>
    <row r="32" spans="1:2">
      <c r="A32" s="120"/>
    </row>
    <row r="33" spans="1:11" ht="17.399999999999999">
      <c r="A33" s="120"/>
      <c r="D33" s="267" t="s">
        <v>83</v>
      </c>
      <c r="E33" s="268">
        <v>47</v>
      </c>
      <c r="J33" s="267" t="s">
        <v>83</v>
      </c>
      <c r="K33" s="268">
        <v>243</v>
      </c>
    </row>
    <row r="34" spans="1:11">
      <c r="A34" s="120"/>
    </row>
    <row r="35" spans="1:11">
      <c r="A35" s="120"/>
    </row>
    <row r="36" spans="1:11">
      <c r="A36" s="120"/>
    </row>
    <row r="37" spans="1:11" s="127" customFormat="1" ht="10.5" customHeight="1">
      <c r="A37" s="172" t="s">
        <v>541</v>
      </c>
    </row>
    <row r="38" spans="1:11" s="127" customFormat="1" ht="10.5" customHeight="1">
      <c r="A38" s="172" t="s">
        <v>82</v>
      </c>
    </row>
    <row r="39" spans="1:11" s="127" customFormat="1" ht="12" customHeight="1">
      <c r="A39" s="205"/>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scale="93" firstPageNumber="53"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CB1D3-9A5B-4414-8777-DFF24DB01900}">
  <sheetPr codeName="Hoja41">
    <pageSetUpPr fitToPage="1"/>
  </sheetPr>
  <dimension ref="A1:AK53"/>
  <sheetViews>
    <sheetView view="pageBreakPreview" topLeftCell="A31" zoomScale="60" zoomScaleNormal="100" workbookViewId="0">
      <selection activeCell="A51" sqref="A51:XFD51"/>
    </sheetView>
  </sheetViews>
  <sheetFormatPr baseColWidth="10" defaultRowHeight="13.2"/>
  <cols>
    <col min="1" max="1" width="32.6640625" customWidth="1"/>
    <col min="2" max="2" width="68.6640625" customWidth="1"/>
    <col min="3" max="3" width="1.6640625" customWidth="1"/>
    <col min="4" max="35" width="7.6640625" customWidth="1"/>
    <col min="36" max="36" width="1.6640625" customWidth="1"/>
    <col min="37" max="37" width="12.6640625" customWidth="1"/>
  </cols>
  <sheetData>
    <row r="1" spans="1:37" ht="24.9"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row>
    <row r="2" spans="1:37" ht="69.900000000000006" customHeight="1">
      <c r="A2" s="683" t="s">
        <v>561</v>
      </c>
      <c r="B2" s="683"/>
      <c r="C2" s="683"/>
      <c r="D2" s="683"/>
      <c r="E2" s="683"/>
      <c r="F2" s="683"/>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row>
    <row r="3" spans="1:37" ht="24.9" customHeight="1">
      <c r="A3" s="683" t="str">
        <f>UPPER(CONCATENATE("Noviembre 2022"))</f>
        <v>NOVIEMBRE 2022</v>
      </c>
      <c r="B3" s="683"/>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row>
    <row r="4" spans="1:37">
      <c r="A4" s="135"/>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row>
    <row r="5" spans="1:37" ht="30" customHeight="1">
      <c r="A5" s="684" t="s">
        <v>562</v>
      </c>
      <c r="B5" s="684" t="s">
        <v>563</v>
      </c>
      <c r="C5" s="131"/>
      <c r="D5" s="684" t="s">
        <v>564</v>
      </c>
      <c r="E5" s="684"/>
      <c r="F5" s="684"/>
      <c r="G5" s="684"/>
      <c r="H5" s="684"/>
      <c r="I5" s="684"/>
      <c r="J5" s="684"/>
      <c r="K5" s="684"/>
      <c r="L5" s="684"/>
      <c r="M5" s="684"/>
      <c r="N5" s="684"/>
      <c r="O5" s="684"/>
      <c r="P5" s="684"/>
      <c r="Q5" s="684"/>
      <c r="R5" s="684"/>
      <c r="S5" s="684"/>
      <c r="T5" s="684"/>
      <c r="U5" s="684"/>
      <c r="V5" s="684"/>
      <c r="W5" s="684"/>
      <c r="X5" s="684"/>
      <c r="Y5" s="684"/>
      <c r="Z5" s="684"/>
      <c r="AA5" s="684"/>
      <c r="AB5" s="684"/>
      <c r="AC5" s="684"/>
      <c r="AD5" s="684"/>
      <c r="AE5" s="684"/>
      <c r="AF5" s="684"/>
      <c r="AG5" s="684"/>
      <c r="AH5" s="684"/>
      <c r="AI5" s="684"/>
      <c r="AJ5" s="131"/>
      <c r="AK5" s="684" t="s">
        <v>69</v>
      </c>
    </row>
    <row r="6" spans="1:37" ht="69.900000000000006" customHeight="1">
      <c r="A6" s="684"/>
      <c r="B6" s="684"/>
      <c r="C6" s="131"/>
      <c r="D6" s="359" t="s">
        <v>565</v>
      </c>
      <c r="E6" s="359" t="s">
        <v>566</v>
      </c>
      <c r="F6" s="359" t="s">
        <v>567</v>
      </c>
      <c r="G6" s="359" t="s">
        <v>568</v>
      </c>
      <c r="H6" s="359" t="s">
        <v>569</v>
      </c>
      <c r="I6" s="359" t="s">
        <v>570</v>
      </c>
      <c r="J6" s="359" t="s">
        <v>641</v>
      </c>
      <c r="K6" s="359" t="s">
        <v>571</v>
      </c>
      <c r="L6" s="359" t="s">
        <v>572</v>
      </c>
      <c r="M6" s="359" t="s">
        <v>573</v>
      </c>
      <c r="N6" s="359" t="s">
        <v>574</v>
      </c>
      <c r="O6" s="359" t="s">
        <v>575</v>
      </c>
      <c r="P6" s="359" t="s">
        <v>576</v>
      </c>
      <c r="Q6" s="359" t="s">
        <v>577</v>
      </c>
      <c r="R6" s="359" t="s">
        <v>578</v>
      </c>
      <c r="S6" s="359" t="s">
        <v>642</v>
      </c>
      <c r="T6" s="359" t="s">
        <v>579</v>
      </c>
      <c r="U6" s="359" t="s">
        <v>580</v>
      </c>
      <c r="V6" s="359" t="s">
        <v>581</v>
      </c>
      <c r="W6" s="359" t="s">
        <v>582</v>
      </c>
      <c r="X6" s="359" t="s">
        <v>583</v>
      </c>
      <c r="Y6" s="359" t="s">
        <v>584</v>
      </c>
      <c r="Z6" s="359" t="s">
        <v>585</v>
      </c>
      <c r="AA6" s="359" t="s">
        <v>586</v>
      </c>
      <c r="AB6" s="359" t="s">
        <v>587</v>
      </c>
      <c r="AC6" s="359" t="s">
        <v>588</v>
      </c>
      <c r="AD6" s="359" t="s">
        <v>589</v>
      </c>
      <c r="AE6" s="359" t="s">
        <v>590</v>
      </c>
      <c r="AF6" s="359" t="s">
        <v>591</v>
      </c>
      <c r="AG6" s="359" t="s">
        <v>643</v>
      </c>
      <c r="AH6" s="359" t="s">
        <v>592</v>
      </c>
      <c r="AI6" s="359" t="s">
        <v>593</v>
      </c>
      <c r="AJ6" s="131"/>
      <c r="AK6" s="684"/>
    </row>
    <row r="7" spans="1:37" ht="8.1" customHeight="1">
      <c r="A7" s="131"/>
      <c r="B7" s="131"/>
      <c r="C7" s="131"/>
      <c r="D7" s="131"/>
      <c r="E7" s="131"/>
      <c r="F7" s="131"/>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row>
    <row r="8" spans="1:37" ht="24.9" customHeight="1">
      <c r="A8" s="191" t="s">
        <v>644</v>
      </c>
      <c r="B8" s="288" t="s">
        <v>2</v>
      </c>
      <c r="C8" s="131"/>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131"/>
      <c r="AK8" s="287">
        <v>0</v>
      </c>
    </row>
    <row r="9" spans="1:37" ht="24.9" customHeight="1">
      <c r="A9" s="191"/>
      <c r="B9" s="288" t="s">
        <v>608</v>
      </c>
      <c r="C9" s="131"/>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131"/>
      <c r="AK9" s="287">
        <v>0</v>
      </c>
    </row>
    <row r="10" spans="1:37" ht="24.9" customHeight="1">
      <c r="A10" s="191"/>
      <c r="B10" s="288" t="s">
        <v>609</v>
      </c>
      <c r="C10" s="131"/>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131"/>
      <c r="AK10" s="287">
        <v>0</v>
      </c>
    </row>
    <row r="11" spans="1:37" ht="24.9" customHeight="1">
      <c r="A11" s="191"/>
      <c r="B11" s="288" t="s">
        <v>595</v>
      </c>
      <c r="C11" s="131"/>
      <c r="D11" s="289"/>
      <c r="E11" s="289"/>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131"/>
      <c r="AK11" s="287">
        <v>0</v>
      </c>
    </row>
    <row r="12" spans="1:37" ht="24.9" customHeight="1">
      <c r="A12" s="191" t="s">
        <v>645</v>
      </c>
      <c r="B12" s="288" t="s">
        <v>2</v>
      </c>
      <c r="C12" s="131"/>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131"/>
      <c r="AK12" s="287">
        <v>0</v>
      </c>
    </row>
    <row r="13" spans="1:37" ht="24.9" customHeight="1">
      <c r="A13" s="191"/>
      <c r="B13" s="288" t="s">
        <v>608</v>
      </c>
      <c r="C13" s="131"/>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131"/>
      <c r="AK13" s="287">
        <v>0</v>
      </c>
    </row>
    <row r="14" spans="1:37" ht="24.9" customHeight="1">
      <c r="A14" s="191"/>
      <c r="B14" s="288" t="s">
        <v>609</v>
      </c>
      <c r="C14" s="131"/>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131"/>
      <c r="AK14" s="287">
        <v>0</v>
      </c>
    </row>
    <row r="15" spans="1:37" ht="24.9" customHeight="1">
      <c r="A15" s="191"/>
      <c r="B15" s="288" t="s">
        <v>595</v>
      </c>
      <c r="C15" s="131"/>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131"/>
      <c r="AK15" s="287">
        <v>0</v>
      </c>
    </row>
    <row r="16" spans="1:37" ht="24.9" customHeight="1">
      <c r="A16" s="191" t="s">
        <v>596</v>
      </c>
      <c r="B16" s="288" t="s">
        <v>2</v>
      </c>
      <c r="C16" s="131"/>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131"/>
      <c r="AK16" s="287">
        <v>0</v>
      </c>
    </row>
    <row r="17" spans="1:37" ht="24.9" customHeight="1">
      <c r="A17" s="191"/>
      <c r="B17" s="288" t="s">
        <v>608</v>
      </c>
      <c r="C17" s="131"/>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131"/>
      <c r="AK17" s="287">
        <v>0</v>
      </c>
    </row>
    <row r="18" spans="1:37" ht="24.9" customHeight="1">
      <c r="A18" s="191"/>
      <c r="B18" s="288" t="s">
        <v>609</v>
      </c>
      <c r="C18" s="131"/>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131"/>
      <c r="AK18" s="287">
        <v>0</v>
      </c>
    </row>
    <row r="19" spans="1:37" ht="24.9" customHeight="1">
      <c r="A19" s="191"/>
      <c r="B19" s="288" t="s">
        <v>595</v>
      </c>
      <c r="C19" s="131"/>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131"/>
      <c r="AK19" s="287">
        <v>0</v>
      </c>
    </row>
    <row r="20" spans="1:37" ht="24.9" customHeight="1">
      <c r="A20" s="191" t="s">
        <v>597</v>
      </c>
      <c r="B20" s="288" t="s">
        <v>2</v>
      </c>
      <c r="C20" s="131"/>
      <c r="D20" s="289"/>
      <c r="E20" s="290">
        <v>2</v>
      </c>
      <c r="F20" s="290">
        <v>1</v>
      </c>
      <c r="G20" s="290">
        <v>1</v>
      </c>
      <c r="H20" s="289"/>
      <c r="I20" s="289"/>
      <c r="J20" s="289"/>
      <c r="K20" s="290">
        <v>3</v>
      </c>
      <c r="L20" s="289"/>
      <c r="M20" s="289"/>
      <c r="N20" s="289"/>
      <c r="O20" s="289"/>
      <c r="P20" s="290">
        <v>1</v>
      </c>
      <c r="Q20" s="290">
        <v>3</v>
      </c>
      <c r="R20" s="289"/>
      <c r="S20" s="290">
        <v>1</v>
      </c>
      <c r="T20" s="290">
        <v>1</v>
      </c>
      <c r="U20" s="289"/>
      <c r="V20" s="289"/>
      <c r="W20" s="289"/>
      <c r="X20" s="289"/>
      <c r="Y20" s="289"/>
      <c r="Z20" s="289"/>
      <c r="AA20" s="289"/>
      <c r="AB20" s="290">
        <v>2</v>
      </c>
      <c r="AC20" s="289"/>
      <c r="AD20" s="289"/>
      <c r="AE20" s="289"/>
      <c r="AF20" s="289"/>
      <c r="AG20" s="289"/>
      <c r="AH20" s="289"/>
      <c r="AI20" s="289"/>
      <c r="AJ20" s="131"/>
      <c r="AK20" s="287">
        <v>15</v>
      </c>
    </row>
    <row r="21" spans="1:37" ht="24.9" customHeight="1">
      <c r="A21" s="191"/>
      <c r="B21" s="288" t="s">
        <v>608</v>
      </c>
      <c r="C21" s="131"/>
      <c r="D21" s="289"/>
      <c r="E21" s="290">
        <v>6</v>
      </c>
      <c r="F21" s="290">
        <v>2</v>
      </c>
      <c r="G21" s="290">
        <v>2</v>
      </c>
      <c r="H21" s="289"/>
      <c r="I21" s="289"/>
      <c r="J21" s="289"/>
      <c r="K21" s="290">
        <v>6</v>
      </c>
      <c r="L21" s="289"/>
      <c r="M21" s="289"/>
      <c r="N21" s="289"/>
      <c r="O21" s="289"/>
      <c r="P21" s="290">
        <v>5</v>
      </c>
      <c r="Q21" s="290">
        <v>6</v>
      </c>
      <c r="R21" s="289"/>
      <c r="S21" s="290">
        <v>2</v>
      </c>
      <c r="T21" s="290">
        <v>2</v>
      </c>
      <c r="U21" s="289"/>
      <c r="V21" s="289"/>
      <c r="W21" s="289"/>
      <c r="X21" s="289"/>
      <c r="Y21" s="289"/>
      <c r="Z21" s="289"/>
      <c r="AA21" s="289"/>
      <c r="AB21" s="290">
        <v>10</v>
      </c>
      <c r="AC21" s="289"/>
      <c r="AD21" s="289"/>
      <c r="AE21" s="289"/>
      <c r="AF21" s="289"/>
      <c r="AG21" s="289"/>
      <c r="AH21" s="289"/>
      <c r="AI21" s="289"/>
      <c r="AJ21" s="131"/>
      <c r="AK21" s="287">
        <v>41</v>
      </c>
    </row>
    <row r="22" spans="1:37" ht="24.9" customHeight="1">
      <c r="A22" s="191"/>
      <c r="B22" s="288" t="s">
        <v>609</v>
      </c>
      <c r="C22" s="131"/>
      <c r="D22" s="289"/>
      <c r="E22" s="290"/>
      <c r="F22" s="290"/>
      <c r="G22" s="290"/>
      <c r="H22" s="289"/>
      <c r="I22" s="289"/>
      <c r="J22" s="289"/>
      <c r="K22" s="290">
        <v>2</v>
      </c>
      <c r="L22" s="289"/>
      <c r="M22" s="289"/>
      <c r="N22" s="289"/>
      <c r="O22" s="289"/>
      <c r="P22" s="290">
        <v>5</v>
      </c>
      <c r="Q22" s="290"/>
      <c r="R22" s="289"/>
      <c r="S22" s="290"/>
      <c r="T22" s="290"/>
      <c r="U22" s="289"/>
      <c r="V22" s="289"/>
      <c r="W22" s="289"/>
      <c r="X22" s="289"/>
      <c r="Y22" s="289"/>
      <c r="Z22" s="289"/>
      <c r="AA22" s="289"/>
      <c r="AB22" s="290">
        <v>1</v>
      </c>
      <c r="AC22" s="289"/>
      <c r="AD22" s="289"/>
      <c r="AE22" s="289"/>
      <c r="AF22" s="289"/>
      <c r="AG22" s="289"/>
      <c r="AH22" s="289"/>
      <c r="AI22" s="289"/>
      <c r="AJ22" s="131"/>
      <c r="AK22" s="287">
        <v>8</v>
      </c>
    </row>
    <row r="23" spans="1:37" ht="24.9" customHeight="1">
      <c r="A23" s="191"/>
      <c r="B23" s="288" t="s">
        <v>595</v>
      </c>
      <c r="C23" s="131"/>
      <c r="D23" s="289"/>
      <c r="E23" s="290"/>
      <c r="F23" s="290"/>
      <c r="G23" s="290"/>
      <c r="H23" s="289"/>
      <c r="I23" s="289"/>
      <c r="J23" s="289"/>
      <c r="K23" s="290"/>
      <c r="L23" s="289"/>
      <c r="M23" s="289"/>
      <c r="N23" s="289"/>
      <c r="O23" s="289"/>
      <c r="P23" s="290"/>
      <c r="Q23" s="290"/>
      <c r="R23" s="289"/>
      <c r="S23" s="290"/>
      <c r="T23" s="290"/>
      <c r="U23" s="289"/>
      <c r="V23" s="289"/>
      <c r="W23" s="289"/>
      <c r="X23" s="289"/>
      <c r="Y23" s="289"/>
      <c r="Z23" s="289"/>
      <c r="AA23" s="289"/>
      <c r="AB23" s="290">
        <v>2</v>
      </c>
      <c r="AC23" s="289"/>
      <c r="AD23" s="289"/>
      <c r="AE23" s="289"/>
      <c r="AF23" s="289"/>
      <c r="AG23" s="289"/>
      <c r="AH23" s="289"/>
      <c r="AI23" s="289"/>
      <c r="AJ23" s="131"/>
      <c r="AK23" s="287">
        <v>2</v>
      </c>
    </row>
    <row r="24" spans="1:37" ht="24.9" customHeight="1">
      <c r="A24" s="191" t="s">
        <v>598</v>
      </c>
      <c r="B24" s="288" t="s">
        <v>2</v>
      </c>
      <c r="C24" s="131"/>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131"/>
      <c r="AK24" s="287">
        <v>0</v>
      </c>
    </row>
    <row r="25" spans="1:37" ht="24.9" customHeight="1">
      <c r="A25" s="191"/>
      <c r="B25" s="288" t="s">
        <v>608</v>
      </c>
      <c r="C25" s="131"/>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131"/>
      <c r="AK25" s="287">
        <v>0</v>
      </c>
    </row>
    <row r="26" spans="1:37" ht="24.9" customHeight="1">
      <c r="A26" s="191"/>
      <c r="B26" s="288" t="s">
        <v>609</v>
      </c>
      <c r="C26" s="131"/>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131"/>
      <c r="AK26" s="287">
        <v>0</v>
      </c>
    </row>
    <row r="27" spans="1:37" ht="24.9" customHeight="1">
      <c r="A27" s="191" t="s">
        <v>599</v>
      </c>
      <c r="B27" s="288" t="s">
        <v>2</v>
      </c>
      <c r="C27" s="131"/>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131"/>
      <c r="AK27" s="287">
        <v>0</v>
      </c>
    </row>
    <row r="28" spans="1:37" ht="24.9" customHeight="1">
      <c r="A28" s="191"/>
      <c r="B28" s="288" t="s">
        <v>608</v>
      </c>
      <c r="C28" s="131"/>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131"/>
      <c r="AK28" s="287">
        <v>0</v>
      </c>
    </row>
    <row r="29" spans="1:37" ht="24.9" customHeight="1">
      <c r="A29" s="191"/>
      <c r="B29" s="288" t="s">
        <v>609</v>
      </c>
      <c r="C29" s="131"/>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131"/>
      <c r="AK29" s="287">
        <v>0</v>
      </c>
    </row>
    <row r="30" spans="1:37" ht="24.9" customHeight="1">
      <c r="A30" s="191" t="s">
        <v>600</v>
      </c>
      <c r="B30" s="288" t="s">
        <v>2</v>
      </c>
      <c r="C30" s="131"/>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131"/>
      <c r="AK30" s="287">
        <v>0</v>
      </c>
    </row>
    <row r="31" spans="1:37" ht="24.9" customHeight="1">
      <c r="A31" s="191"/>
      <c r="B31" s="288" t="s">
        <v>608</v>
      </c>
      <c r="C31" s="131"/>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131"/>
      <c r="AK31" s="287">
        <v>0</v>
      </c>
    </row>
    <row r="32" spans="1:37" ht="24.9" customHeight="1">
      <c r="A32" s="191" t="s">
        <v>601</v>
      </c>
      <c r="B32" s="288" t="s">
        <v>2</v>
      </c>
      <c r="C32" s="131"/>
      <c r="D32" s="289"/>
      <c r="E32" s="289"/>
      <c r="F32" s="289"/>
      <c r="G32" s="289"/>
      <c r="H32" s="289"/>
      <c r="I32" s="289"/>
      <c r="J32" s="290">
        <v>1</v>
      </c>
      <c r="K32" s="289"/>
      <c r="L32" s="289"/>
      <c r="M32" s="289"/>
      <c r="N32" s="289"/>
      <c r="O32" s="289"/>
      <c r="P32" s="290">
        <v>2</v>
      </c>
      <c r="Q32" s="290">
        <v>1</v>
      </c>
      <c r="R32" s="290">
        <v>1</v>
      </c>
      <c r="S32" s="290">
        <v>2</v>
      </c>
      <c r="T32" s="289"/>
      <c r="U32" s="289"/>
      <c r="V32" s="289"/>
      <c r="W32" s="289"/>
      <c r="X32" s="289"/>
      <c r="Y32" s="289"/>
      <c r="Z32" s="289"/>
      <c r="AA32" s="289"/>
      <c r="AB32" s="289"/>
      <c r="AC32" s="289"/>
      <c r="AD32" s="289"/>
      <c r="AE32" s="289"/>
      <c r="AF32" s="290">
        <v>1</v>
      </c>
      <c r="AG32" s="290">
        <v>1</v>
      </c>
      <c r="AH32" s="289"/>
      <c r="AI32" s="289"/>
      <c r="AJ32" s="131"/>
      <c r="AK32" s="287">
        <v>9</v>
      </c>
    </row>
    <row r="33" spans="1:37" ht="24.9" customHeight="1">
      <c r="A33" s="191"/>
      <c r="B33" s="288" t="s">
        <v>608</v>
      </c>
      <c r="C33" s="131"/>
      <c r="D33" s="289"/>
      <c r="E33" s="289"/>
      <c r="F33" s="289"/>
      <c r="G33" s="289"/>
      <c r="H33" s="289"/>
      <c r="I33" s="289"/>
      <c r="J33" s="290">
        <v>1</v>
      </c>
      <c r="K33" s="289"/>
      <c r="L33" s="289"/>
      <c r="M33" s="289"/>
      <c r="N33" s="289"/>
      <c r="O33" s="289"/>
      <c r="P33" s="290">
        <v>2</v>
      </c>
      <c r="Q33" s="290">
        <v>1</v>
      </c>
      <c r="R33" s="290">
        <v>1</v>
      </c>
      <c r="S33" s="290">
        <v>2</v>
      </c>
      <c r="T33" s="289"/>
      <c r="U33" s="289"/>
      <c r="V33" s="289"/>
      <c r="W33" s="289"/>
      <c r="X33" s="289"/>
      <c r="Y33" s="289"/>
      <c r="Z33" s="289"/>
      <c r="AA33" s="289"/>
      <c r="AB33" s="289"/>
      <c r="AC33" s="289"/>
      <c r="AD33" s="289"/>
      <c r="AE33" s="289"/>
      <c r="AF33" s="290">
        <v>1</v>
      </c>
      <c r="AG33" s="290">
        <v>1</v>
      </c>
      <c r="AH33" s="289"/>
      <c r="AI33" s="289"/>
      <c r="AJ33" s="131"/>
      <c r="AK33" s="287">
        <v>9</v>
      </c>
    </row>
    <row r="34" spans="1:37" ht="24.9" customHeight="1">
      <c r="A34" s="191" t="s">
        <v>602</v>
      </c>
      <c r="B34" s="288" t="s">
        <v>2</v>
      </c>
      <c r="C34" s="131"/>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131"/>
      <c r="AK34" s="287">
        <v>0</v>
      </c>
    </row>
    <row r="35" spans="1:37" ht="24.9" customHeight="1">
      <c r="A35" s="191"/>
      <c r="B35" s="288" t="s">
        <v>608</v>
      </c>
      <c r="C35" s="131"/>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131"/>
      <c r="AK35" s="287">
        <v>0</v>
      </c>
    </row>
    <row r="36" spans="1:37" ht="24.9" customHeight="1">
      <c r="A36" s="191" t="s">
        <v>603</v>
      </c>
      <c r="B36" s="288" t="s">
        <v>2</v>
      </c>
      <c r="C36" s="131"/>
      <c r="D36" s="289"/>
      <c r="E36" s="290">
        <v>4</v>
      </c>
      <c r="F36" s="290">
        <v>1</v>
      </c>
      <c r="G36" s="290">
        <v>2</v>
      </c>
      <c r="H36" s="290">
        <v>1</v>
      </c>
      <c r="I36" s="290">
        <v>5</v>
      </c>
      <c r="J36" s="290">
        <v>2</v>
      </c>
      <c r="K36" s="289"/>
      <c r="L36" s="290">
        <v>9</v>
      </c>
      <c r="M36" s="289"/>
      <c r="N36" s="290">
        <v>1</v>
      </c>
      <c r="O36" s="290">
        <v>2</v>
      </c>
      <c r="P36" s="289"/>
      <c r="Q36" s="290">
        <v>4</v>
      </c>
      <c r="R36" s="290">
        <v>5</v>
      </c>
      <c r="S36" s="290">
        <v>1</v>
      </c>
      <c r="T36" s="290">
        <v>5</v>
      </c>
      <c r="U36" s="289"/>
      <c r="V36" s="290">
        <v>2</v>
      </c>
      <c r="W36" s="289"/>
      <c r="X36" s="289"/>
      <c r="Y36" s="290">
        <v>1</v>
      </c>
      <c r="Z36" s="290">
        <v>1</v>
      </c>
      <c r="AA36" s="289"/>
      <c r="AB36" s="289"/>
      <c r="AC36" s="290">
        <v>4</v>
      </c>
      <c r="AD36" s="289"/>
      <c r="AE36" s="289"/>
      <c r="AF36" s="290">
        <v>1</v>
      </c>
      <c r="AG36" s="290">
        <v>1</v>
      </c>
      <c r="AH36" s="289"/>
      <c r="AI36" s="289"/>
      <c r="AJ36" s="131"/>
      <c r="AK36" s="287">
        <v>52</v>
      </c>
    </row>
    <row r="37" spans="1:37" ht="24.9" customHeight="1">
      <c r="A37" s="191"/>
      <c r="B37" s="288" t="s">
        <v>608</v>
      </c>
      <c r="C37" s="131"/>
      <c r="D37" s="289"/>
      <c r="E37" s="290">
        <v>4</v>
      </c>
      <c r="F37" s="290">
        <v>1</v>
      </c>
      <c r="G37" s="290">
        <v>2</v>
      </c>
      <c r="H37" s="290">
        <v>1</v>
      </c>
      <c r="I37" s="290">
        <v>5</v>
      </c>
      <c r="J37" s="290">
        <v>2</v>
      </c>
      <c r="K37" s="289"/>
      <c r="L37" s="290">
        <v>9</v>
      </c>
      <c r="M37" s="289"/>
      <c r="N37" s="290">
        <v>1</v>
      </c>
      <c r="O37" s="290">
        <v>2</v>
      </c>
      <c r="P37" s="289"/>
      <c r="Q37" s="290">
        <v>4</v>
      </c>
      <c r="R37" s="290">
        <v>5</v>
      </c>
      <c r="S37" s="290">
        <v>1</v>
      </c>
      <c r="T37" s="290">
        <v>5</v>
      </c>
      <c r="U37" s="289"/>
      <c r="V37" s="290">
        <v>2</v>
      </c>
      <c r="W37" s="289"/>
      <c r="X37" s="289"/>
      <c r="Y37" s="290">
        <v>1</v>
      </c>
      <c r="Z37" s="290">
        <v>1</v>
      </c>
      <c r="AA37" s="289"/>
      <c r="AB37" s="289"/>
      <c r="AC37" s="290">
        <v>4</v>
      </c>
      <c r="AD37" s="289"/>
      <c r="AE37" s="289"/>
      <c r="AF37" s="290">
        <v>1</v>
      </c>
      <c r="AG37" s="290">
        <v>1</v>
      </c>
      <c r="AH37" s="289"/>
      <c r="AI37" s="289"/>
      <c r="AJ37" s="131"/>
      <c r="AK37" s="287">
        <v>52</v>
      </c>
    </row>
    <row r="38" spans="1:37" ht="24.9" customHeight="1">
      <c r="A38" s="191" t="s">
        <v>604</v>
      </c>
      <c r="B38" s="288" t="s">
        <v>2</v>
      </c>
      <c r="C38" s="131"/>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131"/>
      <c r="AK38" s="287">
        <v>0</v>
      </c>
    </row>
    <row r="39" spans="1:37" ht="24.9" customHeight="1">
      <c r="A39" s="191"/>
      <c r="B39" s="288" t="s">
        <v>608</v>
      </c>
      <c r="C39" s="131"/>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131"/>
      <c r="AK39" s="287">
        <v>0</v>
      </c>
    </row>
    <row r="40" spans="1:37" ht="24.9" customHeight="1">
      <c r="A40" s="191" t="s">
        <v>605</v>
      </c>
      <c r="B40" s="288" t="s">
        <v>2</v>
      </c>
      <c r="C40" s="131"/>
      <c r="D40" s="289"/>
      <c r="E40" s="289"/>
      <c r="F40" s="289"/>
      <c r="G40" s="289"/>
      <c r="H40" s="289"/>
      <c r="I40" s="289"/>
      <c r="J40" s="289"/>
      <c r="K40" s="289"/>
      <c r="L40" s="289"/>
      <c r="M40" s="289"/>
      <c r="N40" s="289"/>
      <c r="O40" s="289"/>
      <c r="P40" s="289"/>
      <c r="Q40" s="289"/>
      <c r="R40" s="289"/>
      <c r="S40" s="289"/>
      <c r="T40" s="289"/>
      <c r="U40" s="289"/>
      <c r="V40" s="290">
        <v>2</v>
      </c>
      <c r="W40" s="289"/>
      <c r="X40" s="289"/>
      <c r="Y40" s="289"/>
      <c r="Z40" s="289"/>
      <c r="AA40" s="289"/>
      <c r="AB40" s="289"/>
      <c r="AC40" s="289"/>
      <c r="AD40" s="289"/>
      <c r="AE40" s="289"/>
      <c r="AF40" s="289"/>
      <c r="AG40" s="289"/>
      <c r="AH40" s="289"/>
      <c r="AI40" s="289"/>
      <c r="AJ40" s="131"/>
      <c r="AK40" s="287">
        <v>2</v>
      </c>
    </row>
    <row r="41" spans="1:37" ht="24.9" customHeight="1">
      <c r="A41" s="191"/>
      <c r="B41" s="288" t="s">
        <v>608</v>
      </c>
      <c r="C41" s="131"/>
      <c r="D41" s="289"/>
      <c r="E41" s="289"/>
      <c r="F41" s="289"/>
      <c r="G41" s="289"/>
      <c r="H41" s="289"/>
      <c r="I41" s="289"/>
      <c r="J41" s="289"/>
      <c r="K41" s="289"/>
      <c r="L41" s="289"/>
      <c r="M41" s="289"/>
      <c r="N41" s="289"/>
      <c r="O41" s="289"/>
      <c r="P41" s="289"/>
      <c r="Q41" s="289"/>
      <c r="R41" s="289"/>
      <c r="S41" s="289"/>
      <c r="T41" s="289"/>
      <c r="U41" s="289"/>
      <c r="V41" s="290">
        <v>2</v>
      </c>
      <c r="W41" s="289"/>
      <c r="X41" s="289"/>
      <c r="Y41" s="289"/>
      <c r="Z41" s="289"/>
      <c r="AA41" s="289"/>
      <c r="AB41" s="289"/>
      <c r="AC41" s="289"/>
      <c r="AD41" s="289"/>
      <c r="AE41" s="289"/>
      <c r="AF41" s="289"/>
      <c r="AG41" s="289"/>
      <c r="AH41" s="289"/>
      <c r="AI41" s="289"/>
      <c r="AJ41" s="131"/>
      <c r="AK41" s="287">
        <v>2</v>
      </c>
    </row>
    <row r="42" spans="1:37" ht="24.9" customHeight="1">
      <c r="A42" s="191" t="s">
        <v>606</v>
      </c>
      <c r="B42" s="288" t="s">
        <v>2</v>
      </c>
      <c r="C42" s="131"/>
      <c r="D42" s="289"/>
      <c r="E42" s="290">
        <v>3</v>
      </c>
      <c r="F42" s="289"/>
      <c r="G42" s="289"/>
      <c r="H42" s="289"/>
      <c r="I42" s="290">
        <v>3</v>
      </c>
      <c r="J42" s="289"/>
      <c r="K42" s="290">
        <v>2</v>
      </c>
      <c r="L42" s="290">
        <v>1</v>
      </c>
      <c r="M42" s="289"/>
      <c r="N42" s="289"/>
      <c r="O42" s="289"/>
      <c r="P42" s="290">
        <v>1</v>
      </c>
      <c r="Q42" s="289"/>
      <c r="R42" s="289"/>
      <c r="S42" s="289"/>
      <c r="T42" s="289"/>
      <c r="U42" s="289"/>
      <c r="V42" s="289"/>
      <c r="W42" s="289"/>
      <c r="X42" s="289"/>
      <c r="Y42" s="289"/>
      <c r="Z42" s="289"/>
      <c r="AA42" s="289"/>
      <c r="AB42" s="289"/>
      <c r="AC42" s="290">
        <v>28</v>
      </c>
      <c r="AD42" s="289"/>
      <c r="AE42" s="289"/>
      <c r="AF42" s="289"/>
      <c r="AG42" s="289"/>
      <c r="AH42" s="289"/>
      <c r="AI42" s="289"/>
      <c r="AJ42" s="131"/>
      <c r="AK42" s="287">
        <v>38</v>
      </c>
    </row>
    <row r="43" spans="1:37" ht="24.9" customHeight="1">
      <c r="A43" s="191"/>
      <c r="B43" s="288" t="s">
        <v>608</v>
      </c>
      <c r="C43" s="131"/>
      <c r="D43" s="289"/>
      <c r="E43" s="290">
        <v>16</v>
      </c>
      <c r="F43" s="289"/>
      <c r="G43" s="289"/>
      <c r="H43" s="289"/>
      <c r="I43" s="290">
        <v>11</v>
      </c>
      <c r="J43" s="289"/>
      <c r="K43" s="290">
        <v>3</v>
      </c>
      <c r="L43" s="290">
        <v>1</v>
      </c>
      <c r="M43" s="289"/>
      <c r="N43" s="289"/>
      <c r="O43" s="289"/>
      <c r="P43" s="290">
        <v>2</v>
      </c>
      <c r="Q43" s="289"/>
      <c r="R43" s="289"/>
      <c r="S43" s="289"/>
      <c r="T43" s="289"/>
      <c r="U43" s="289"/>
      <c r="V43" s="289"/>
      <c r="W43" s="289"/>
      <c r="X43" s="289"/>
      <c r="Y43" s="289"/>
      <c r="Z43" s="289"/>
      <c r="AA43" s="289"/>
      <c r="AB43" s="289"/>
      <c r="AC43" s="290">
        <v>34</v>
      </c>
      <c r="AD43" s="289"/>
      <c r="AE43" s="289"/>
      <c r="AF43" s="289"/>
      <c r="AG43" s="289"/>
      <c r="AH43" s="289"/>
      <c r="AI43" s="289"/>
      <c r="AJ43" s="131"/>
      <c r="AK43" s="287">
        <v>67</v>
      </c>
    </row>
    <row r="44" spans="1:37" ht="24.9" customHeight="1">
      <c r="A44" s="191" t="s">
        <v>607</v>
      </c>
      <c r="B44" s="288" t="s">
        <v>2</v>
      </c>
      <c r="C44" s="131"/>
      <c r="D44" s="289"/>
      <c r="E44" s="290">
        <v>9</v>
      </c>
      <c r="F44" s="289"/>
      <c r="G44" s="289"/>
      <c r="H44" s="289"/>
      <c r="I44" s="289"/>
      <c r="J44" s="289"/>
      <c r="K44" s="289"/>
      <c r="L44" s="289"/>
      <c r="M44" s="289"/>
      <c r="N44" s="289"/>
      <c r="O44" s="289"/>
      <c r="P44" s="289"/>
      <c r="Q44" s="290">
        <v>2</v>
      </c>
      <c r="R44" s="289"/>
      <c r="S44" s="289"/>
      <c r="T44" s="289"/>
      <c r="U44" s="289"/>
      <c r="V44" s="289"/>
      <c r="W44" s="289"/>
      <c r="X44" s="289"/>
      <c r="Y44" s="289"/>
      <c r="Z44" s="289"/>
      <c r="AA44" s="289"/>
      <c r="AB44" s="289"/>
      <c r="AC44" s="289"/>
      <c r="AD44" s="289"/>
      <c r="AE44" s="289"/>
      <c r="AF44" s="289"/>
      <c r="AG44" s="289"/>
      <c r="AH44" s="289"/>
      <c r="AI44" s="289"/>
      <c r="AJ44" s="131"/>
      <c r="AK44" s="287">
        <v>11</v>
      </c>
    </row>
    <row r="45" spans="1:37" ht="24.9" customHeight="1">
      <c r="A45" s="191"/>
      <c r="B45" s="288" t="s">
        <v>608</v>
      </c>
      <c r="C45" s="131"/>
      <c r="D45" s="289"/>
      <c r="E45" s="290">
        <v>9</v>
      </c>
      <c r="F45" s="289"/>
      <c r="G45" s="289"/>
      <c r="H45" s="289"/>
      <c r="I45" s="289"/>
      <c r="J45" s="289"/>
      <c r="K45" s="289"/>
      <c r="L45" s="289"/>
      <c r="M45" s="289"/>
      <c r="N45" s="289"/>
      <c r="O45" s="289"/>
      <c r="P45" s="289"/>
      <c r="Q45" s="290">
        <v>2</v>
      </c>
      <c r="R45" s="289"/>
      <c r="S45" s="289"/>
      <c r="T45" s="289"/>
      <c r="U45" s="289"/>
      <c r="V45" s="289"/>
      <c r="W45" s="289"/>
      <c r="X45" s="289"/>
      <c r="Y45" s="289"/>
      <c r="Z45" s="289"/>
      <c r="AA45" s="289"/>
      <c r="AB45" s="289"/>
      <c r="AC45" s="289"/>
      <c r="AD45" s="289"/>
      <c r="AE45" s="289"/>
      <c r="AF45" s="289"/>
      <c r="AG45" s="289"/>
      <c r="AH45" s="289"/>
      <c r="AI45" s="289"/>
      <c r="AJ45" s="131"/>
      <c r="AK45" s="287">
        <v>11</v>
      </c>
    </row>
    <row r="46" spans="1:37" ht="8.1" customHeight="1">
      <c r="A46" s="205"/>
      <c r="B46" s="197"/>
      <c r="C46" s="131"/>
      <c r="D46" s="131"/>
      <c r="E46" s="131"/>
      <c r="F46" s="131"/>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row>
    <row r="47" spans="1:37" ht="24.9" customHeight="1">
      <c r="A47" s="685" t="s">
        <v>69</v>
      </c>
      <c r="B47" s="154" t="s">
        <v>2</v>
      </c>
      <c r="C47" s="131"/>
      <c r="D47" s="149">
        <v>0</v>
      </c>
      <c r="E47" s="149">
        <v>18</v>
      </c>
      <c r="F47" s="149">
        <v>2</v>
      </c>
      <c r="G47" s="149">
        <v>3</v>
      </c>
      <c r="H47" s="149">
        <v>1</v>
      </c>
      <c r="I47" s="149">
        <v>8</v>
      </c>
      <c r="J47" s="149">
        <v>3</v>
      </c>
      <c r="K47" s="149">
        <v>5</v>
      </c>
      <c r="L47" s="149">
        <v>10</v>
      </c>
      <c r="M47" s="149">
        <v>0</v>
      </c>
      <c r="N47" s="149">
        <v>1</v>
      </c>
      <c r="O47" s="149">
        <v>2</v>
      </c>
      <c r="P47" s="149">
        <v>4</v>
      </c>
      <c r="Q47" s="149">
        <v>10</v>
      </c>
      <c r="R47" s="149">
        <v>6</v>
      </c>
      <c r="S47" s="149">
        <v>4</v>
      </c>
      <c r="T47" s="149">
        <v>6</v>
      </c>
      <c r="U47" s="149">
        <v>0</v>
      </c>
      <c r="V47" s="149">
        <v>4</v>
      </c>
      <c r="W47" s="149">
        <v>0</v>
      </c>
      <c r="X47" s="149">
        <v>0</v>
      </c>
      <c r="Y47" s="149">
        <v>1</v>
      </c>
      <c r="Z47" s="149">
        <v>1</v>
      </c>
      <c r="AA47" s="149">
        <v>0</v>
      </c>
      <c r="AB47" s="149">
        <v>2</v>
      </c>
      <c r="AC47" s="149">
        <v>32</v>
      </c>
      <c r="AD47" s="149">
        <v>0</v>
      </c>
      <c r="AE47" s="149">
        <v>0</v>
      </c>
      <c r="AF47" s="149">
        <v>2</v>
      </c>
      <c r="AG47" s="149">
        <v>2</v>
      </c>
      <c r="AH47" s="149">
        <v>0</v>
      </c>
      <c r="AI47" s="149">
        <v>0</v>
      </c>
      <c r="AJ47" s="131"/>
      <c r="AK47" s="149">
        <v>127</v>
      </c>
    </row>
    <row r="48" spans="1:37" ht="24.9" customHeight="1">
      <c r="A48" s="685"/>
      <c r="B48" s="154" t="s">
        <v>608</v>
      </c>
      <c r="C48" s="131"/>
      <c r="D48" s="149">
        <v>0</v>
      </c>
      <c r="E48" s="149">
        <v>35</v>
      </c>
      <c r="F48" s="149">
        <v>3</v>
      </c>
      <c r="G48" s="149">
        <v>4</v>
      </c>
      <c r="H48" s="149">
        <v>1</v>
      </c>
      <c r="I48" s="149">
        <v>16</v>
      </c>
      <c r="J48" s="149">
        <v>3</v>
      </c>
      <c r="K48" s="149">
        <v>9</v>
      </c>
      <c r="L48" s="149">
        <v>10</v>
      </c>
      <c r="M48" s="149">
        <v>0</v>
      </c>
      <c r="N48" s="149">
        <v>1</v>
      </c>
      <c r="O48" s="149">
        <v>2</v>
      </c>
      <c r="P48" s="149">
        <v>9</v>
      </c>
      <c r="Q48" s="149">
        <v>13</v>
      </c>
      <c r="R48" s="149">
        <v>6</v>
      </c>
      <c r="S48" s="149">
        <v>5</v>
      </c>
      <c r="T48" s="149">
        <v>7</v>
      </c>
      <c r="U48" s="149">
        <v>0</v>
      </c>
      <c r="V48" s="149">
        <v>4</v>
      </c>
      <c r="W48" s="149">
        <v>0</v>
      </c>
      <c r="X48" s="149">
        <v>0</v>
      </c>
      <c r="Y48" s="149">
        <v>1</v>
      </c>
      <c r="Z48" s="149">
        <v>1</v>
      </c>
      <c r="AA48" s="149">
        <v>0</v>
      </c>
      <c r="AB48" s="149">
        <v>10</v>
      </c>
      <c r="AC48" s="149">
        <v>38</v>
      </c>
      <c r="AD48" s="149">
        <v>0</v>
      </c>
      <c r="AE48" s="149">
        <v>0</v>
      </c>
      <c r="AF48" s="149">
        <v>2</v>
      </c>
      <c r="AG48" s="149">
        <v>2</v>
      </c>
      <c r="AH48" s="149">
        <v>0</v>
      </c>
      <c r="AI48" s="149">
        <v>0</v>
      </c>
      <c r="AJ48" s="131"/>
      <c r="AK48" s="149">
        <v>182</v>
      </c>
    </row>
    <row r="49" spans="1:37">
      <c r="A49" s="135"/>
      <c r="B49" s="135"/>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row>
    <row r="50" spans="1:37" ht="36.75" customHeight="1">
      <c r="A50" s="682" t="s">
        <v>725</v>
      </c>
      <c r="B50" s="682"/>
      <c r="C50" s="682"/>
      <c r="D50" s="682"/>
      <c r="E50" s="682"/>
      <c r="F50" s="682"/>
      <c r="G50" s="682"/>
      <c r="H50" s="682"/>
      <c r="I50" s="682"/>
      <c r="J50" s="682"/>
      <c r="K50" s="682"/>
      <c r="L50" s="682"/>
      <c r="M50" s="682"/>
      <c r="N50" s="682"/>
      <c r="O50" s="682"/>
      <c r="P50" s="682"/>
      <c r="Q50" s="682"/>
      <c r="R50" s="682"/>
      <c r="S50" s="682"/>
      <c r="T50" s="682"/>
      <c r="U50" s="682"/>
      <c r="V50" s="682"/>
      <c r="W50" s="682"/>
      <c r="X50" s="682"/>
      <c r="Y50" s="682"/>
      <c r="Z50" s="682"/>
      <c r="AA50" s="682"/>
      <c r="AB50" s="682"/>
      <c r="AC50" s="682"/>
      <c r="AD50" s="682"/>
      <c r="AE50" s="682"/>
      <c r="AF50" s="682"/>
      <c r="AG50" s="682"/>
      <c r="AH50" s="682"/>
      <c r="AI50" s="682"/>
      <c r="AJ50" s="682"/>
      <c r="AK50" s="682"/>
    </row>
    <row r="51" spans="1:37" ht="10.95" customHeight="1">
      <c r="A51" s="291"/>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row>
    <row r="52" spans="1:37" ht="17.100000000000001" customHeight="1">
      <c r="A52" s="291" t="s">
        <v>726</v>
      </c>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row>
    <row r="53" spans="1:37" ht="17.100000000000001" customHeight="1">
      <c r="A53" s="160"/>
    </row>
  </sheetData>
  <mergeCells count="8">
    <mergeCell ref="A50:AK50"/>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scale="38" firstPageNumber="54"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0D8AD-ED94-4D50-A34C-52F974778FF7}">
  <sheetPr codeName="Hoja42">
    <pageSetUpPr fitToPage="1"/>
  </sheetPr>
  <dimension ref="A1:S53"/>
  <sheetViews>
    <sheetView view="pageBreakPreview" topLeftCell="A32" zoomScale="60" zoomScaleNormal="70" workbookViewId="0">
      <selection activeCell="I58" sqref="I58"/>
    </sheetView>
  </sheetViews>
  <sheetFormatPr baseColWidth="10" defaultRowHeight="13.2"/>
  <cols>
    <col min="1" max="1" width="32.6640625" customWidth="1"/>
    <col min="2" max="2" width="68.6640625" customWidth="1"/>
    <col min="3" max="3" width="1.6640625" customWidth="1"/>
    <col min="4" max="17" width="13.6640625" customWidth="1"/>
    <col min="18" max="18" width="1.6640625" customWidth="1"/>
    <col min="19" max="19" width="12.6640625" customWidth="1"/>
  </cols>
  <sheetData>
    <row r="1" spans="1:19" ht="30" customHeight="1">
      <c r="A1" s="127" t="s">
        <v>22</v>
      </c>
      <c r="B1" s="127"/>
      <c r="C1" s="127"/>
      <c r="D1" s="127"/>
      <c r="E1" s="127"/>
      <c r="F1" s="127"/>
      <c r="G1" s="127"/>
      <c r="H1" s="127"/>
      <c r="I1" s="127"/>
      <c r="J1" s="127"/>
      <c r="K1" s="127"/>
      <c r="L1" s="127"/>
      <c r="M1" s="127"/>
      <c r="N1" s="127"/>
      <c r="O1" s="127"/>
      <c r="P1" s="127"/>
      <c r="Q1" s="127"/>
      <c r="R1" s="127"/>
      <c r="S1" s="127"/>
    </row>
    <row r="2" spans="1:19" ht="72.900000000000006" customHeight="1">
      <c r="A2" s="683" t="s">
        <v>610</v>
      </c>
      <c r="B2" s="683"/>
      <c r="C2" s="683"/>
      <c r="D2" s="683"/>
      <c r="E2" s="683"/>
      <c r="F2" s="683"/>
      <c r="G2" s="683"/>
      <c r="H2" s="683"/>
      <c r="I2" s="683"/>
      <c r="J2" s="683"/>
      <c r="K2" s="683"/>
      <c r="L2" s="683"/>
      <c r="M2" s="683"/>
      <c r="N2" s="683"/>
      <c r="O2" s="683"/>
      <c r="P2" s="683"/>
      <c r="Q2" s="683"/>
      <c r="R2" s="683"/>
      <c r="S2" s="683"/>
    </row>
    <row r="3" spans="1:19" ht="30" customHeight="1">
      <c r="A3" s="683" t="str">
        <f>UPPER(CONCATENATE("Noviembre 2022"))</f>
        <v>NOVIEMBRE 2022</v>
      </c>
      <c r="B3" s="683"/>
      <c r="C3" s="683"/>
      <c r="D3" s="683"/>
      <c r="E3" s="683"/>
      <c r="F3" s="683"/>
      <c r="G3" s="683"/>
      <c r="H3" s="683"/>
      <c r="I3" s="683"/>
      <c r="J3" s="683"/>
      <c r="K3" s="683"/>
      <c r="L3" s="683"/>
      <c r="M3" s="683"/>
      <c r="N3" s="683"/>
      <c r="O3" s="683"/>
      <c r="P3" s="683"/>
      <c r="Q3" s="683"/>
      <c r="R3" s="683"/>
      <c r="S3" s="683"/>
    </row>
    <row r="4" spans="1:19">
      <c r="A4" s="135"/>
      <c r="B4" s="127"/>
      <c r="C4" s="127"/>
      <c r="D4" s="127"/>
      <c r="E4" s="127"/>
      <c r="F4" s="127"/>
      <c r="G4" s="127"/>
      <c r="H4" s="127"/>
      <c r="I4" s="127"/>
      <c r="J4" s="127"/>
      <c r="K4" s="127"/>
      <c r="L4" s="127"/>
      <c r="M4" s="127"/>
      <c r="N4" s="127"/>
      <c r="O4" s="127"/>
      <c r="P4" s="127"/>
      <c r="Q4" s="127"/>
      <c r="R4" s="127"/>
      <c r="S4" s="127"/>
    </row>
    <row r="5" spans="1:19" ht="30" customHeight="1">
      <c r="A5" s="684" t="s">
        <v>562</v>
      </c>
      <c r="B5" s="684" t="s">
        <v>563</v>
      </c>
      <c r="C5" s="131"/>
      <c r="D5" s="684" t="s">
        <v>37</v>
      </c>
      <c r="E5" s="684"/>
      <c r="F5" s="684"/>
      <c r="G5" s="684"/>
      <c r="H5" s="684"/>
      <c r="I5" s="684"/>
      <c r="J5" s="684"/>
      <c r="K5" s="684"/>
      <c r="L5" s="684"/>
      <c r="M5" s="684"/>
      <c r="N5" s="684"/>
      <c r="O5" s="684"/>
      <c r="P5" s="684"/>
      <c r="Q5" s="684"/>
      <c r="R5" s="131"/>
      <c r="S5" s="684" t="s">
        <v>69</v>
      </c>
    </row>
    <row r="6" spans="1:19" ht="200.1" customHeight="1">
      <c r="A6" s="684"/>
      <c r="B6" s="684"/>
      <c r="C6" s="131"/>
      <c r="D6" s="359" t="s">
        <v>126</v>
      </c>
      <c r="E6" s="359" t="s">
        <v>127</v>
      </c>
      <c r="F6" s="359" t="s">
        <v>128</v>
      </c>
      <c r="G6" s="359" t="s">
        <v>129</v>
      </c>
      <c r="H6" s="359" t="s">
        <v>130</v>
      </c>
      <c r="I6" s="359" t="s">
        <v>131</v>
      </c>
      <c r="J6" s="359" t="s">
        <v>132</v>
      </c>
      <c r="K6" s="359" t="s">
        <v>133</v>
      </c>
      <c r="L6" s="359" t="s">
        <v>134</v>
      </c>
      <c r="M6" s="359" t="s">
        <v>135</v>
      </c>
      <c r="N6" s="359" t="s">
        <v>136</v>
      </c>
      <c r="O6" s="359" t="s">
        <v>137</v>
      </c>
      <c r="P6" s="359" t="s">
        <v>138</v>
      </c>
      <c r="Q6" s="359" t="s">
        <v>139</v>
      </c>
      <c r="R6" s="131"/>
      <c r="S6" s="684"/>
    </row>
    <row r="7" spans="1:19" ht="8.1" customHeight="1">
      <c r="A7" s="131"/>
      <c r="B7" s="131"/>
      <c r="C7" s="131"/>
      <c r="D7" s="131"/>
      <c r="E7" s="131"/>
      <c r="F7" s="131"/>
      <c r="G7" s="127"/>
      <c r="H7" s="127"/>
      <c r="I7" s="127"/>
      <c r="J7" s="127"/>
      <c r="K7" s="127"/>
      <c r="L7" s="127"/>
      <c r="M7" s="127"/>
      <c r="N7" s="127"/>
      <c r="O7" s="127"/>
      <c r="P7" s="127"/>
      <c r="Q7" s="127"/>
      <c r="R7" s="127"/>
      <c r="S7" s="127"/>
    </row>
    <row r="8" spans="1:19" ht="23.1" customHeight="1">
      <c r="A8" s="191" t="s">
        <v>644</v>
      </c>
      <c r="B8" s="288" t="s">
        <v>2</v>
      </c>
      <c r="C8" s="131"/>
      <c r="D8" s="289"/>
      <c r="E8" s="289"/>
      <c r="F8" s="289"/>
      <c r="G8" s="289"/>
      <c r="H8" s="289"/>
      <c r="I8" s="289"/>
      <c r="J8" s="289"/>
      <c r="K8" s="289"/>
      <c r="L8" s="289"/>
      <c r="M8" s="289"/>
      <c r="N8" s="289"/>
      <c r="O8" s="289"/>
      <c r="P8" s="289"/>
      <c r="Q8" s="289"/>
      <c r="R8" s="131"/>
      <c r="S8" s="287">
        <v>0</v>
      </c>
    </row>
    <row r="9" spans="1:19" ht="23.1" customHeight="1">
      <c r="A9" s="191"/>
      <c r="B9" s="288" t="s">
        <v>608</v>
      </c>
      <c r="C9" s="131"/>
      <c r="D9" s="289"/>
      <c r="E9" s="289"/>
      <c r="F9" s="289"/>
      <c r="G9" s="289"/>
      <c r="H9" s="289"/>
      <c r="I9" s="289"/>
      <c r="J9" s="289"/>
      <c r="K9" s="289"/>
      <c r="L9" s="289"/>
      <c r="M9" s="289"/>
      <c r="N9" s="289"/>
      <c r="O9" s="289"/>
      <c r="P9" s="289"/>
      <c r="Q9" s="289"/>
      <c r="R9" s="131"/>
      <c r="S9" s="287">
        <v>0</v>
      </c>
    </row>
    <row r="10" spans="1:19" ht="23.1" customHeight="1">
      <c r="A10" s="191"/>
      <c r="B10" s="288" t="s">
        <v>609</v>
      </c>
      <c r="C10" s="131"/>
      <c r="D10" s="289"/>
      <c r="E10" s="289"/>
      <c r="F10" s="289"/>
      <c r="G10" s="289"/>
      <c r="H10" s="289"/>
      <c r="I10" s="289"/>
      <c r="J10" s="289"/>
      <c r="K10" s="289"/>
      <c r="L10" s="289"/>
      <c r="M10" s="289"/>
      <c r="N10" s="289"/>
      <c r="O10" s="289"/>
      <c r="P10" s="289"/>
      <c r="Q10" s="289"/>
      <c r="R10" s="131"/>
      <c r="S10" s="287">
        <v>0</v>
      </c>
    </row>
    <row r="11" spans="1:19" ht="23.1" customHeight="1">
      <c r="A11" s="191"/>
      <c r="B11" s="288" t="s">
        <v>595</v>
      </c>
      <c r="C11" s="131"/>
      <c r="D11" s="289"/>
      <c r="E11" s="289"/>
      <c r="F11" s="289"/>
      <c r="G11" s="289"/>
      <c r="H11" s="289"/>
      <c r="I11" s="289"/>
      <c r="J11" s="289"/>
      <c r="K11" s="289"/>
      <c r="L11" s="289"/>
      <c r="M11" s="289"/>
      <c r="N11" s="289"/>
      <c r="O11" s="289"/>
      <c r="P11" s="289"/>
      <c r="Q11" s="289"/>
      <c r="R11" s="131"/>
      <c r="S11" s="287">
        <v>0</v>
      </c>
    </row>
    <row r="12" spans="1:19" ht="23.1" customHeight="1">
      <c r="A12" s="288" t="s">
        <v>645</v>
      </c>
      <c r="B12" s="288" t="s">
        <v>2</v>
      </c>
      <c r="C12" s="131"/>
      <c r="D12" s="289"/>
      <c r="E12" s="289"/>
      <c r="F12" s="289"/>
      <c r="G12" s="289"/>
      <c r="H12" s="289"/>
      <c r="I12" s="289"/>
      <c r="J12" s="289"/>
      <c r="K12" s="289"/>
      <c r="L12" s="289"/>
      <c r="M12" s="289"/>
      <c r="N12" s="289"/>
      <c r="O12" s="289"/>
      <c r="P12" s="289"/>
      <c r="Q12" s="289"/>
      <c r="R12" s="131"/>
      <c r="S12" s="287">
        <v>0</v>
      </c>
    </row>
    <row r="13" spans="1:19" ht="23.1" customHeight="1">
      <c r="A13" s="191"/>
      <c r="B13" s="288" t="s">
        <v>608</v>
      </c>
      <c r="C13" s="131"/>
      <c r="D13" s="289"/>
      <c r="E13" s="289"/>
      <c r="F13" s="289"/>
      <c r="G13" s="289"/>
      <c r="H13" s="289"/>
      <c r="I13" s="289"/>
      <c r="J13" s="289"/>
      <c r="K13" s="289"/>
      <c r="L13" s="289"/>
      <c r="M13" s="289"/>
      <c r="N13" s="289"/>
      <c r="O13" s="289"/>
      <c r="P13" s="289"/>
      <c r="Q13" s="289"/>
      <c r="R13" s="131"/>
      <c r="S13" s="287">
        <v>0</v>
      </c>
    </row>
    <row r="14" spans="1:19" ht="23.1" customHeight="1">
      <c r="A14" s="191"/>
      <c r="B14" s="288" t="s">
        <v>609</v>
      </c>
      <c r="C14" s="131"/>
      <c r="D14" s="289"/>
      <c r="E14" s="289"/>
      <c r="F14" s="289"/>
      <c r="G14" s="289"/>
      <c r="H14" s="289"/>
      <c r="I14" s="289"/>
      <c r="J14" s="289"/>
      <c r="K14" s="289"/>
      <c r="L14" s="289"/>
      <c r="M14" s="289"/>
      <c r="N14" s="289"/>
      <c r="O14" s="289"/>
      <c r="P14" s="289"/>
      <c r="Q14" s="289"/>
      <c r="R14" s="131"/>
      <c r="S14" s="287">
        <v>0</v>
      </c>
    </row>
    <row r="15" spans="1:19" ht="23.1" customHeight="1">
      <c r="A15" s="191"/>
      <c r="B15" s="288" t="s">
        <v>595</v>
      </c>
      <c r="C15" s="131"/>
      <c r="D15" s="289"/>
      <c r="E15" s="289"/>
      <c r="F15" s="289"/>
      <c r="G15" s="289"/>
      <c r="H15" s="289"/>
      <c r="I15" s="289"/>
      <c r="J15" s="289"/>
      <c r="K15" s="289"/>
      <c r="L15" s="289"/>
      <c r="M15" s="289"/>
      <c r="N15" s="289"/>
      <c r="O15" s="289"/>
      <c r="P15" s="289"/>
      <c r="Q15" s="289"/>
      <c r="R15" s="131"/>
      <c r="S15" s="287">
        <v>0</v>
      </c>
    </row>
    <row r="16" spans="1:19" ht="23.1" customHeight="1">
      <c r="A16" s="288" t="s">
        <v>596</v>
      </c>
      <c r="B16" s="288" t="s">
        <v>2</v>
      </c>
      <c r="C16" s="131"/>
      <c r="D16" s="289"/>
      <c r="E16" s="289"/>
      <c r="F16" s="289"/>
      <c r="G16" s="289"/>
      <c r="H16" s="289"/>
      <c r="I16" s="289"/>
      <c r="J16" s="289"/>
      <c r="K16" s="289"/>
      <c r="L16" s="289"/>
      <c r="M16" s="289"/>
      <c r="N16" s="289"/>
      <c r="O16" s="289"/>
      <c r="P16" s="289"/>
      <c r="Q16" s="289"/>
      <c r="R16" s="131"/>
      <c r="S16" s="287">
        <v>0</v>
      </c>
    </row>
    <row r="17" spans="1:19" ht="23.1" customHeight="1">
      <c r="A17" s="191"/>
      <c r="B17" s="288" t="s">
        <v>608</v>
      </c>
      <c r="C17" s="131"/>
      <c r="D17" s="289"/>
      <c r="E17" s="289"/>
      <c r="F17" s="289"/>
      <c r="G17" s="289"/>
      <c r="H17" s="289"/>
      <c r="I17" s="289"/>
      <c r="J17" s="289"/>
      <c r="K17" s="289"/>
      <c r="L17" s="289"/>
      <c r="M17" s="289"/>
      <c r="N17" s="289"/>
      <c r="O17" s="289"/>
      <c r="P17" s="289"/>
      <c r="Q17" s="289"/>
      <c r="R17" s="131"/>
      <c r="S17" s="287">
        <v>0</v>
      </c>
    </row>
    <row r="18" spans="1:19" ht="23.1" customHeight="1">
      <c r="A18" s="191"/>
      <c r="B18" s="288" t="s">
        <v>609</v>
      </c>
      <c r="C18" s="131"/>
      <c r="D18" s="289"/>
      <c r="E18" s="289"/>
      <c r="F18" s="289"/>
      <c r="G18" s="289"/>
      <c r="H18" s="289"/>
      <c r="I18" s="289"/>
      <c r="J18" s="289"/>
      <c r="K18" s="289"/>
      <c r="L18" s="289"/>
      <c r="M18" s="289"/>
      <c r="N18" s="289"/>
      <c r="O18" s="289"/>
      <c r="P18" s="289"/>
      <c r="Q18" s="289"/>
      <c r="R18" s="131"/>
      <c r="S18" s="287">
        <v>0</v>
      </c>
    </row>
    <row r="19" spans="1:19" ht="23.1" customHeight="1">
      <c r="A19" s="191"/>
      <c r="B19" s="288" t="s">
        <v>595</v>
      </c>
      <c r="C19" s="131"/>
      <c r="D19" s="289"/>
      <c r="E19" s="289"/>
      <c r="F19" s="289"/>
      <c r="G19" s="289"/>
      <c r="H19" s="289"/>
      <c r="I19" s="289"/>
      <c r="J19" s="289"/>
      <c r="K19" s="289"/>
      <c r="L19" s="289"/>
      <c r="M19" s="289"/>
      <c r="N19" s="289"/>
      <c r="O19" s="289"/>
      <c r="P19" s="289"/>
      <c r="Q19" s="289"/>
      <c r="R19" s="131"/>
      <c r="S19" s="287">
        <v>0</v>
      </c>
    </row>
    <row r="20" spans="1:19" ht="23.1" customHeight="1">
      <c r="A20" s="191" t="s">
        <v>597</v>
      </c>
      <c r="B20" s="288" t="s">
        <v>2</v>
      </c>
      <c r="C20" s="131"/>
      <c r="D20" s="289"/>
      <c r="E20" s="289"/>
      <c r="F20" s="290">
        <v>11</v>
      </c>
      <c r="G20" s="290">
        <v>1</v>
      </c>
      <c r="H20" s="290">
        <v>1</v>
      </c>
      <c r="I20" s="290">
        <v>1</v>
      </c>
      <c r="J20" s="290">
        <v>4</v>
      </c>
      <c r="K20" s="290">
        <v>7</v>
      </c>
      <c r="L20" s="289"/>
      <c r="M20" s="290">
        <v>5</v>
      </c>
      <c r="N20" s="290">
        <v>6</v>
      </c>
      <c r="O20" s="290">
        <v>3</v>
      </c>
      <c r="P20" s="290">
        <v>1</v>
      </c>
      <c r="Q20" s="289"/>
      <c r="R20" s="131"/>
      <c r="S20" s="287">
        <v>40</v>
      </c>
    </row>
    <row r="21" spans="1:19" ht="23.1" customHeight="1">
      <c r="A21" s="191"/>
      <c r="B21" s="288" t="s">
        <v>608</v>
      </c>
      <c r="C21" s="131"/>
      <c r="D21" s="289"/>
      <c r="E21" s="289"/>
      <c r="F21" s="290">
        <v>39</v>
      </c>
      <c r="G21" s="290">
        <v>2</v>
      </c>
      <c r="H21" s="290">
        <v>2</v>
      </c>
      <c r="I21" s="290">
        <v>2</v>
      </c>
      <c r="J21" s="290">
        <v>12</v>
      </c>
      <c r="K21" s="290">
        <v>28</v>
      </c>
      <c r="L21" s="289"/>
      <c r="M21" s="290">
        <v>17</v>
      </c>
      <c r="N21" s="290">
        <v>17</v>
      </c>
      <c r="O21" s="290">
        <v>7</v>
      </c>
      <c r="P21" s="290">
        <v>2</v>
      </c>
      <c r="Q21" s="289"/>
      <c r="R21" s="131"/>
      <c r="S21" s="287">
        <v>128</v>
      </c>
    </row>
    <row r="22" spans="1:19" ht="23.1" customHeight="1">
      <c r="A22" s="191"/>
      <c r="B22" s="288" t="s">
        <v>609</v>
      </c>
      <c r="C22" s="131"/>
      <c r="D22" s="289"/>
      <c r="E22" s="289"/>
      <c r="F22" s="290">
        <v>3</v>
      </c>
      <c r="G22" s="290"/>
      <c r="H22" s="290"/>
      <c r="I22" s="290"/>
      <c r="J22" s="290"/>
      <c r="K22" s="290">
        <v>10</v>
      </c>
      <c r="L22" s="289"/>
      <c r="M22" s="290">
        <v>2</v>
      </c>
      <c r="N22" s="290">
        <v>14</v>
      </c>
      <c r="O22" s="290"/>
      <c r="P22" s="290"/>
      <c r="Q22" s="289"/>
      <c r="R22" s="131"/>
      <c r="S22" s="287">
        <v>29</v>
      </c>
    </row>
    <row r="23" spans="1:19" ht="23.1" customHeight="1">
      <c r="A23" s="191"/>
      <c r="B23" s="288" t="s">
        <v>595</v>
      </c>
      <c r="C23" s="131"/>
      <c r="D23" s="289"/>
      <c r="E23" s="289"/>
      <c r="F23" s="290"/>
      <c r="G23" s="290"/>
      <c r="H23" s="290"/>
      <c r="I23" s="290"/>
      <c r="J23" s="290"/>
      <c r="K23" s="290"/>
      <c r="L23" s="289"/>
      <c r="M23" s="290"/>
      <c r="N23" s="290"/>
      <c r="O23" s="290"/>
      <c r="P23" s="290"/>
      <c r="Q23" s="289"/>
      <c r="R23" s="131"/>
      <c r="S23" s="287">
        <v>0</v>
      </c>
    </row>
    <row r="24" spans="1:19" ht="23.1" customHeight="1">
      <c r="A24" s="191" t="s">
        <v>598</v>
      </c>
      <c r="B24" s="288" t="s">
        <v>2</v>
      </c>
      <c r="C24" s="131"/>
      <c r="D24" s="289"/>
      <c r="E24" s="289"/>
      <c r="F24" s="289"/>
      <c r="G24" s="289"/>
      <c r="H24" s="289"/>
      <c r="I24" s="289"/>
      <c r="J24" s="289"/>
      <c r="K24" s="289"/>
      <c r="L24" s="289"/>
      <c r="M24" s="289"/>
      <c r="N24" s="289"/>
      <c r="O24" s="289"/>
      <c r="P24" s="289"/>
      <c r="Q24" s="289"/>
      <c r="R24" s="131"/>
      <c r="S24" s="287">
        <v>0</v>
      </c>
    </row>
    <row r="25" spans="1:19" ht="23.1" customHeight="1">
      <c r="A25" s="191"/>
      <c r="B25" s="288" t="s">
        <v>608</v>
      </c>
      <c r="C25" s="131"/>
      <c r="D25" s="289"/>
      <c r="E25" s="289"/>
      <c r="F25" s="289"/>
      <c r="G25" s="289"/>
      <c r="H25" s="289"/>
      <c r="I25" s="289"/>
      <c r="J25" s="289"/>
      <c r="K25" s="289"/>
      <c r="L25" s="289"/>
      <c r="M25" s="289"/>
      <c r="N25" s="289"/>
      <c r="O25" s="289"/>
      <c r="P25" s="289"/>
      <c r="Q25" s="289"/>
      <c r="R25" s="131"/>
      <c r="S25" s="287">
        <v>0</v>
      </c>
    </row>
    <row r="26" spans="1:19" ht="23.1" customHeight="1">
      <c r="A26" s="191"/>
      <c r="B26" s="288" t="s">
        <v>609</v>
      </c>
      <c r="C26" s="131"/>
      <c r="D26" s="289"/>
      <c r="E26" s="289"/>
      <c r="F26" s="289"/>
      <c r="G26" s="289"/>
      <c r="H26" s="289"/>
      <c r="I26" s="289"/>
      <c r="J26" s="289"/>
      <c r="K26" s="289"/>
      <c r="L26" s="289"/>
      <c r="M26" s="289"/>
      <c r="N26" s="289"/>
      <c r="O26" s="289"/>
      <c r="P26" s="289"/>
      <c r="Q26" s="289"/>
      <c r="R26" s="131"/>
      <c r="S26" s="287">
        <v>0</v>
      </c>
    </row>
    <row r="27" spans="1:19" ht="23.1" customHeight="1">
      <c r="A27" s="191" t="s">
        <v>599</v>
      </c>
      <c r="B27" s="288" t="s">
        <v>2</v>
      </c>
      <c r="C27" s="131"/>
      <c r="D27" s="289"/>
      <c r="E27" s="289"/>
      <c r="F27" s="289"/>
      <c r="G27" s="289"/>
      <c r="H27" s="289"/>
      <c r="I27" s="289"/>
      <c r="J27" s="289"/>
      <c r="K27" s="289"/>
      <c r="L27" s="289"/>
      <c r="M27" s="289"/>
      <c r="N27" s="289"/>
      <c r="O27" s="289"/>
      <c r="P27" s="289"/>
      <c r="Q27" s="289"/>
      <c r="R27" s="131"/>
      <c r="S27" s="287">
        <v>0</v>
      </c>
    </row>
    <row r="28" spans="1:19" ht="23.1" customHeight="1">
      <c r="A28" s="191"/>
      <c r="B28" s="288" t="s">
        <v>608</v>
      </c>
      <c r="C28" s="131"/>
      <c r="D28" s="289"/>
      <c r="E28" s="289"/>
      <c r="F28" s="289"/>
      <c r="G28" s="289"/>
      <c r="H28" s="289"/>
      <c r="I28" s="289"/>
      <c r="J28" s="289"/>
      <c r="K28" s="289"/>
      <c r="L28" s="289"/>
      <c r="M28" s="289"/>
      <c r="N28" s="289"/>
      <c r="O28" s="289"/>
      <c r="P28" s="289"/>
      <c r="Q28" s="289"/>
      <c r="R28" s="131"/>
      <c r="S28" s="287">
        <v>0</v>
      </c>
    </row>
    <row r="29" spans="1:19" ht="23.1" customHeight="1">
      <c r="A29" s="191"/>
      <c r="B29" s="288" t="s">
        <v>609</v>
      </c>
      <c r="C29" s="131"/>
      <c r="D29" s="289"/>
      <c r="E29" s="289"/>
      <c r="F29" s="289"/>
      <c r="G29" s="289"/>
      <c r="H29" s="289"/>
      <c r="I29" s="289"/>
      <c r="J29" s="289"/>
      <c r="K29" s="289"/>
      <c r="L29" s="289"/>
      <c r="M29" s="289"/>
      <c r="N29" s="289"/>
      <c r="O29" s="289"/>
      <c r="P29" s="289"/>
      <c r="Q29" s="289"/>
      <c r="R29" s="131"/>
      <c r="S29" s="287">
        <v>0</v>
      </c>
    </row>
    <row r="30" spans="1:19" ht="23.1" customHeight="1">
      <c r="A30" s="191" t="s">
        <v>600</v>
      </c>
      <c r="B30" s="288" t="s">
        <v>2</v>
      </c>
      <c r="C30" s="131"/>
      <c r="D30" s="289"/>
      <c r="E30" s="289"/>
      <c r="F30" s="289"/>
      <c r="G30" s="289"/>
      <c r="H30" s="289"/>
      <c r="I30" s="290">
        <v>1</v>
      </c>
      <c r="J30" s="289"/>
      <c r="K30" s="290">
        <v>1</v>
      </c>
      <c r="L30" s="289"/>
      <c r="M30" s="289"/>
      <c r="N30" s="289"/>
      <c r="O30" s="289"/>
      <c r="P30" s="289"/>
      <c r="Q30" s="289"/>
      <c r="R30" s="131"/>
      <c r="S30" s="287">
        <v>2</v>
      </c>
    </row>
    <row r="31" spans="1:19" ht="23.1" customHeight="1">
      <c r="A31" s="191"/>
      <c r="B31" s="288" t="s">
        <v>608</v>
      </c>
      <c r="C31" s="131"/>
      <c r="D31" s="289"/>
      <c r="E31" s="289"/>
      <c r="F31" s="289"/>
      <c r="G31" s="289"/>
      <c r="H31" s="289"/>
      <c r="I31" s="290">
        <v>1</v>
      </c>
      <c r="J31" s="289"/>
      <c r="K31" s="290">
        <v>1</v>
      </c>
      <c r="L31" s="289"/>
      <c r="M31" s="289"/>
      <c r="N31" s="289"/>
      <c r="O31" s="289"/>
      <c r="P31" s="289"/>
      <c r="Q31" s="289"/>
      <c r="R31" s="131"/>
      <c r="S31" s="287">
        <v>2</v>
      </c>
    </row>
    <row r="32" spans="1:19" ht="23.1" customHeight="1">
      <c r="A32" s="191" t="s">
        <v>601</v>
      </c>
      <c r="B32" s="288" t="s">
        <v>2</v>
      </c>
      <c r="C32" s="131"/>
      <c r="D32" s="289"/>
      <c r="E32" s="289"/>
      <c r="F32" s="289"/>
      <c r="G32" s="289"/>
      <c r="H32" s="289"/>
      <c r="I32" s="289"/>
      <c r="J32" s="289"/>
      <c r="K32" s="289"/>
      <c r="L32" s="290">
        <v>1</v>
      </c>
      <c r="M32" s="289"/>
      <c r="N32" s="289"/>
      <c r="O32" s="289"/>
      <c r="P32" s="289"/>
      <c r="Q32" s="289"/>
      <c r="R32" s="131"/>
      <c r="S32" s="287">
        <v>1</v>
      </c>
    </row>
    <row r="33" spans="1:19" ht="23.1" customHeight="1">
      <c r="A33" s="191"/>
      <c r="B33" s="288" t="s">
        <v>608</v>
      </c>
      <c r="C33" s="131"/>
      <c r="D33" s="289"/>
      <c r="E33" s="289"/>
      <c r="F33" s="289"/>
      <c r="G33" s="289"/>
      <c r="H33" s="289"/>
      <c r="I33" s="289"/>
      <c r="J33" s="289"/>
      <c r="K33" s="289"/>
      <c r="L33" s="290">
        <v>1</v>
      </c>
      <c r="M33" s="289"/>
      <c r="N33" s="289"/>
      <c r="O33" s="289"/>
      <c r="P33" s="289"/>
      <c r="Q33" s="289"/>
      <c r="R33" s="131"/>
      <c r="S33" s="287">
        <v>1</v>
      </c>
    </row>
    <row r="34" spans="1:19" ht="23.1" customHeight="1">
      <c r="A34" s="191" t="s">
        <v>602</v>
      </c>
      <c r="B34" s="288" t="s">
        <v>2</v>
      </c>
      <c r="C34" s="131"/>
      <c r="D34" s="289"/>
      <c r="E34" s="289"/>
      <c r="F34" s="289"/>
      <c r="G34" s="289"/>
      <c r="H34" s="289"/>
      <c r="I34" s="289"/>
      <c r="J34" s="289"/>
      <c r="K34" s="289"/>
      <c r="L34" s="289"/>
      <c r="M34" s="289"/>
      <c r="N34" s="289"/>
      <c r="O34" s="289"/>
      <c r="P34" s="289"/>
      <c r="Q34" s="289"/>
      <c r="R34" s="131"/>
      <c r="S34" s="287">
        <v>0</v>
      </c>
    </row>
    <row r="35" spans="1:19" ht="23.1" customHeight="1">
      <c r="A35" s="191"/>
      <c r="B35" s="288" t="s">
        <v>608</v>
      </c>
      <c r="C35" s="131"/>
      <c r="D35" s="289"/>
      <c r="E35" s="289"/>
      <c r="F35" s="289"/>
      <c r="G35" s="289"/>
      <c r="H35" s="289"/>
      <c r="I35" s="289"/>
      <c r="J35" s="289"/>
      <c r="K35" s="289"/>
      <c r="L35" s="289"/>
      <c r="M35" s="289"/>
      <c r="N35" s="289"/>
      <c r="O35" s="289"/>
      <c r="P35" s="289"/>
      <c r="Q35" s="289"/>
      <c r="R35" s="131"/>
      <c r="S35" s="287">
        <v>0</v>
      </c>
    </row>
    <row r="36" spans="1:19" ht="23.1" customHeight="1">
      <c r="A36" s="191" t="s">
        <v>603</v>
      </c>
      <c r="B36" s="288" t="s">
        <v>2</v>
      </c>
      <c r="C36" s="131"/>
      <c r="D36" s="289"/>
      <c r="E36" s="289"/>
      <c r="F36" s="289"/>
      <c r="G36" s="289"/>
      <c r="H36" s="289"/>
      <c r="I36" s="290">
        <v>2</v>
      </c>
      <c r="J36" s="289"/>
      <c r="K36" s="290">
        <v>1</v>
      </c>
      <c r="L36" s="289"/>
      <c r="M36" s="289"/>
      <c r="N36" s="289"/>
      <c r="O36" s="290">
        <v>1</v>
      </c>
      <c r="P36" s="289"/>
      <c r="Q36" s="289"/>
      <c r="R36" s="131"/>
      <c r="S36" s="287">
        <v>4</v>
      </c>
    </row>
    <row r="37" spans="1:19" ht="23.1" customHeight="1">
      <c r="A37" s="191"/>
      <c r="B37" s="288" t="s">
        <v>608</v>
      </c>
      <c r="C37" s="131"/>
      <c r="D37" s="289"/>
      <c r="E37" s="289"/>
      <c r="F37" s="289"/>
      <c r="G37" s="289"/>
      <c r="H37" s="289"/>
      <c r="I37" s="290">
        <v>2</v>
      </c>
      <c r="J37" s="289"/>
      <c r="K37" s="290">
        <v>1</v>
      </c>
      <c r="L37" s="289"/>
      <c r="M37" s="289"/>
      <c r="N37" s="289"/>
      <c r="O37" s="290">
        <v>1</v>
      </c>
      <c r="P37" s="289"/>
      <c r="Q37" s="289"/>
      <c r="R37" s="131"/>
      <c r="S37" s="287">
        <v>4</v>
      </c>
    </row>
    <row r="38" spans="1:19" ht="23.1" customHeight="1">
      <c r="A38" s="191" t="s">
        <v>604</v>
      </c>
      <c r="B38" s="288" t="s">
        <v>2</v>
      </c>
      <c r="C38" s="131"/>
      <c r="D38" s="289"/>
      <c r="E38" s="289"/>
      <c r="F38" s="289"/>
      <c r="G38" s="289"/>
      <c r="H38" s="289"/>
      <c r="I38" s="289"/>
      <c r="J38" s="289"/>
      <c r="K38" s="289"/>
      <c r="L38" s="289"/>
      <c r="M38" s="289"/>
      <c r="N38" s="289"/>
      <c r="O38" s="289"/>
      <c r="P38" s="289"/>
      <c r="Q38" s="289"/>
      <c r="R38" s="131"/>
      <c r="S38" s="287">
        <v>0</v>
      </c>
    </row>
    <row r="39" spans="1:19" ht="23.1" customHeight="1">
      <c r="A39" s="191"/>
      <c r="B39" s="288" t="s">
        <v>608</v>
      </c>
      <c r="C39" s="131"/>
      <c r="D39" s="289"/>
      <c r="E39" s="289"/>
      <c r="F39" s="289"/>
      <c r="G39" s="289"/>
      <c r="H39" s="289"/>
      <c r="I39" s="289"/>
      <c r="J39" s="289"/>
      <c r="K39" s="289"/>
      <c r="L39" s="289"/>
      <c r="M39" s="289"/>
      <c r="N39" s="289"/>
      <c r="O39" s="289"/>
      <c r="P39" s="289"/>
      <c r="Q39" s="289"/>
      <c r="R39" s="131"/>
      <c r="S39" s="287">
        <v>0</v>
      </c>
    </row>
    <row r="40" spans="1:19" ht="23.1" customHeight="1">
      <c r="A40" s="191" t="s">
        <v>605</v>
      </c>
      <c r="B40" s="288" t="s">
        <v>2</v>
      </c>
      <c r="C40" s="131"/>
      <c r="D40" s="289"/>
      <c r="E40" s="289"/>
      <c r="F40" s="289"/>
      <c r="G40" s="289"/>
      <c r="H40" s="289"/>
      <c r="I40" s="289"/>
      <c r="J40" s="289"/>
      <c r="K40" s="289"/>
      <c r="L40" s="289"/>
      <c r="M40" s="289"/>
      <c r="N40" s="289"/>
      <c r="O40" s="289"/>
      <c r="P40" s="289"/>
      <c r="Q40" s="289"/>
      <c r="R40" s="131"/>
      <c r="S40" s="287">
        <v>0</v>
      </c>
    </row>
    <row r="41" spans="1:19" ht="23.1" customHeight="1">
      <c r="A41" s="191"/>
      <c r="B41" s="288" t="s">
        <v>608</v>
      </c>
      <c r="C41" s="131"/>
      <c r="D41" s="289"/>
      <c r="E41" s="289"/>
      <c r="F41" s="289"/>
      <c r="G41" s="289"/>
      <c r="H41" s="289"/>
      <c r="I41" s="289"/>
      <c r="J41" s="289"/>
      <c r="K41" s="289"/>
      <c r="L41" s="289"/>
      <c r="M41" s="289"/>
      <c r="N41" s="289"/>
      <c r="O41" s="289"/>
      <c r="P41" s="289"/>
      <c r="Q41" s="289"/>
      <c r="R41" s="131"/>
      <c r="S41" s="287">
        <v>0</v>
      </c>
    </row>
    <row r="42" spans="1:19" ht="23.1" customHeight="1">
      <c r="A42" s="191" t="s">
        <v>606</v>
      </c>
      <c r="B42" s="288" t="s">
        <v>2</v>
      </c>
      <c r="C42" s="131"/>
      <c r="D42" s="290">
        <v>2</v>
      </c>
      <c r="E42" s="290">
        <v>5</v>
      </c>
      <c r="F42" s="290">
        <v>1</v>
      </c>
      <c r="G42" s="289"/>
      <c r="H42" s="289"/>
      <c r="I42" s="290">
        <v>1</v>
      </c>
      <c r="J42" s="290">
        <v>2</v>
      </c>
      <c r="K42" s="290">
        <v>8</v>
      </c>
      <c r="L42" s="290">
        <v>2</v>
      </c>
      <c r="M42" s="290">
        <v>3</v>
      </c>
      <c r="N42" s="289"/>
      <c r="O42" s="290">
        <v>1</v>
      </c>
      <c r="P42" s="289"/>
      <c r="Q42" s="290">
        <v>7</v>
      </c>
      <c r="R42" s="131"/>
      <c r="S42" s="287">
        <v>32</v>
      </c>
    </row>
    <row r="43" spans="1:19" ht="23.1" customHeight="1">
      <c r="A43" s="288"/>
      <c r="B43" s="288" t="s">
        <v>608</v>
      </c>
      <c r="C43" s="131"/>
      <c r="D43" s="290">
        <v>3</v>
      </c>
      <c r="E43" s="290">
        <v>6</v>
      </c>
      <c r="F43" s="290">
        <v>4</v>
      </c>
      <c r="G43" s="289"/>
      <c r="H43" s="289"/>
      <c r="I43" s="290">
        <v>4</v>
      </c>
      <c r="J43" s="290">
        <v>2</v>
      </c>
      <c r="K43" s="290">
        <v>27</v>
      </c>
      <c r="L43" s="290">
        <v>8</v>
      </c>
      <c r="M43" s="290">
        <v>3</v>
      </c>
      <c r="N43" s="289"/>
      <c r="O43" s="290">
        <v>1</v>
      </c>
      <c r="P43" s="289"/>
      <c r="Q43" s="290">
        <v>7</v>
      </c>
      <c r="R43" s="131"/>
      <c r="S43" s="287">
        <v>65</v>
      </c>
    </row>
    <row r="44" spans="1:19" ht="23.1" customHeight="1">
      <c r="A44" s="191" t="s">
        <v>607</v>
      </c>
      <c r="B44" s="288" t="s">
        <v>2</v>
      </c>
      <c r="C44" s="131"/>
      <c r="D44" s="289"/>
      <c r="E44" s="289"/>
      <c r="F44" s="290">
        <v>2</v>
      </c>
      <c r="G44" s="289"/>
      <c r="H44" s="289"/>
      <c r="I44" s="290">
        <v>1</v>
      </c>
      <c r="J44" s="289"/>
      <c r="K44" s="289"/>
      <c r="L44" s="289"/>
      <c r="M44" s="289"/>
      <c r="N44" s="289"/>
      <c r="O44" s="289"/>
      <c r="P44" s="289"/>
      <c r="Q44" s="290">
        <v>1</v>
      </c>
      <c r="R44" s="131"/>
      <c r="S44" s="287">
        <v>4</v>
      </c>
    </row>
    <row r="45" spans="1:19" ht="23.1" customHeight="1">
      <c r="A45" s="191"/>
      <c r="B45" s="288" t="s">
        <v>608</v>
      </c>
      <c r="C45" s="131"/>
      <c r="D45" s="289"/>
      <c r="E45" s="289"/>
      <c r="F45" s="290">
        <v>2</v>
      </c>
      <c r="G45" s="289"/>
      <c r="H45" s="289"/>
      <c r="I45" s="290">
        <v>1</v>
      </c>
      <c r="J45" s="289"/>
      <c r="K45" s="289"/>
      <c r="L45" s="289"/>
      <c r="M45" s="289"/>
      <c r="N45" s="289"/>
      <c r="O45" s="289"/>
      <c r="P45" s="289"/>
      <c r="Q45" s="290">
        <v>1</v>
      </c>
      <c r="R45" s="131"/>
      <c r="S45" s="287">
        <v>4</v>
      </c>
    </row>
    <row r="46" spans="1:19" ht="8.1" customHeight="1">
      <c r="A46" s="205"/>
      <c r="B46" s="131"/>
      <c r="C46" s="131"/>
      <c r="D46" s="131"/>
      <c r="E46" s="131"/>
      <c r="F46" s="131"/>
      <c r="G46" s="127"/>
      <c r="H46" s="127"/>
      <c r="I46" s="127"/>
      <c r="J46" s="127"/>
      <c r="K46" s="127"/>
      <c r="L46" s="127"/>
      <c r="M46" s="127"/>
      <c r="N46" s="127"/>
      <c r="O46" s="127"/>
      <c r="P46" s="127"/>
      <c r="Q46" s="127"/>
      <c r="R46" s="127"/>
      <c r="S46" s="127"/>
    </row>
    <row r="47" spans="1:19" ht="23.1" customHeight="1">
      <c r="A47" s="685" t="s">
        <v>69</v>
      </c>
      <c r="B47" s="154" t="s">
        <v>2</v>
      </c>
      <c r="C47" s="131"/>
      <c r="D47" s="149">
        <v>2</v>
      </c>
      <c r="E47" s="149">
        <v>5</v>
      </c>
      <c r="F47" s="149">
        <v>14</v>
      </c>
      <c r="G47" s="149">
        <v>1</v>
      </c>
      <c r="H47" s="149">
        <v>1</v>
      </c>
      <c r="I47" s="149">
        <v>6</v>
      </c>
      <c r="J47" s="149">
        <v>6</v>
      </c>
      <c r="K47" s="149">
        <v>17</v>
      </c>
      <c r="L47" s="149">
        <v>3</v>
      </c>
      <c r="M47" s="149">
        <v>8</v>
      </c>
      <c r="N47" s="149">
        <v>6</v>
      </c>
      <c r="O47" s="149">
        <v>5</v>
      </c>
      <c r="P47" s="149">
        <v>1</v>
      </c>
      <c r="Q47" s="149">
        <v>8</v>
      </c>
      <c r="R47" s="131"/>
      <c r="S47" s="149">
        <v>83</v>
      </c>
    </row>
    <row r="48" spans="1:19" ht="23.1" customHeight="1">
      <c r="A48" s="685"/>
      <c r="B48" s="154" t="s">
        <v>608</v>
      </c>
      <c r="C48" s="131"/>
      <c r="D48" s="149">
        <v>3</v>
      </c>
      <c r="E48" s="149">
        <v>6</v>
      </c>
      <c r="F48" s="149">
        <v>45</v>
      </c>
      <c r="G48" s="149">
        <v>2</v>
      </c>
      <c r="H48" s="149">
        <v>2</v>
      </c>
      <c r="I48" s="149">
        <v>10</v>
      </c>
      <c r="J48" s="149">
        <v>14</v>
      </c>
      <c r="K48" s="149">
        <v>57</v>
      </c>
      <c r="L48" s="149">
        <v>9</v>
      </c>
      <c r="M48" s="149">
        <v>20</v>
      </c>
      <c r="N48" s="149">
        <v>17</v>
      </c>
      <c r="O48" s="149">
        <v>9</v>
      </c>
      <c r="P48" s="149">
        <v>2</v>
      </c>
      <c r="Q48" s="149">
        <v>8</v>
      </c>
      <c r="R48" s="131"/>
      <c r="S48" s="149">
        <v>204</v>
      </c>
    </row>
    <row r="49" spans="1:19">
      <c r="A49" s="135"/>
      <c r="B49" s="135"/>
      <c r="C49" s="127"/>
      <c r="D49" s="127"/>
      <c r="E49" s="127"/>
      <c r="F49" s="127"/>
      <c r="G49" s="127"/>
      <c r="H49" s="127"/>
      <c r="I49" s="127"/>
      <c r="J49" s="127"/>
      <c r="K49" s="127"/>
      <c r="L49" s="127"/>
      <c r="M49" s="127"/>
      <c r="N49" s="127"/>
      <c r="O49" s="127"/>
      <c r="P49" s="127"/>
      <c r="Q49" s="127"/>
      <c r="R49" s="127"/>
      <c r="S49" s="127"/>
    </row>
    <row r="50" spans="1:19" ht="33.75" customHeight="1">
      <c r="A50" s="682" t="s">
        <v>725</v>
      </c>
      <c r="B50" s="682"/>
      <c r="C50" s="682"/>
      <c r="D50" s="682"/>
      <c r="E50" s="682"/>
      <c r="F50" s="682"/>
      <c r="G50" s="682"/>
      <c r="H50" s="682"/>
      <c r="I50" s="682"/>
      <c r="J50" s="682"/>
      <c r="K50" s="682"/>
      <c r="L50" s="682"/>
      <c r="M50" s="682"/>
      <c r="N50" s="682"/>
      <c r="O50" s="682"/>
      <c r="P50" s="682"/>
      <c r="Q50" s="682"/>
      <c r="R50" s="682"/>
      <c r="S50" s="682"/>
    </row>
    <row r="51" spans="1:19" ht="10.95" customHeight="1">
      <c r="A51" s="293"/>
      <c r="B51" s="127"/>
      <c r="C51" s="127"/>
      <c r="D51" s="127"/>
      <c r="E51" s="127"/>
      <c r="F51" s="127"/>
      <c r="G51" s="127"/>
      <c r="H51" s="127"/>
      <c r="I51" s="127"/>
      <c r="J51" s="127"/>
      <c r="K51" s="127"/>
      <c r="L51" s="127"/>
      <c r="M51" s="127"/>
      <c r="N51" s="127"/>
      <c r="O51" s="127"/>
      <c r="P51" s="127"/>
      <c r="Q51" s="127"/>
      <c r="R51" s="127"/>
      <c r="S51" s="127"/>
    </row>
    <row r="52" spans="1:19" ht="18" customHeight="1">
      <c r="A52" s="291" t="s">
        <v>726</v>
      </c>
      <c r="B52" s="127"/>
      <c r="C52" s="127"/>
      <c r="D52" s="127"/>
      <c r="E52" s="127"/>
      <c r="F52" s="127"/>
      <c r="G52" s="127"/>
      <c r="H52" s="127"/>
      <c r="I52" s="127"/>
      <c r="J52" s="127"/>
      <c r="K52" s="127"/>
      <c r="L52" s="127"/>
      <c r="M52" s="127"/>
      <c r="N52" s="127"/>
      <c r="O52" s="127"/>
      <c r="P52" s="127"/>
      <c r="Q52" s="127"/>
      <c r="R52" s="127"/>
      <c r="S52" s="127"/>
    </row>
    <row r="53" spans="1:19" ht="18" customHeight="1">
      <c r="A53" s="292"/>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scale="38" firstPageNumber="55"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AE733-D48D-4967-B8B9-976140CAA9FA}">
  <sheetPr codeName="Hoja43">
    <pageSetUpPr fitToPage="1"/>
  </sheetPr>
  <dimension ref="A1:R32"/>
  <sheetViews>
    <sheetView view="pageBreakPreview" zoomScale="70" zoomScaleNormal="100" zoomScaleSheetLayoutView="70" workbookViewId="0">
      <selection activeCell="A4" sqref="A4"/>
    </sheetView>
  </sheetViews>
  <sheetFormatPr baseColWidth="10" defaultRowHeight="13.2"/>
  <cols>
    <col min="1" max="1" width="45.6640625" customWidth="1"/>
    <col min="2" max="2" width="1.6640625" customWidth="1"/>
    <col min="3" max="16" width="15" customWidth="1"/>
    <col min="17" max="17" width="1.6640625" customWidth="1"/>
    <col min="18" max="18" width="12.6640625" customWidth="1"/>
  </cols>
  <sheetData>
    <row r="1" spans="1:18" ht="24.9" customHeight="1">
      <c r="A1" s="127" t="s">
        <v>22</v>
      </c>
      <c r="B1" s="127"/>
      <c r="C1" s="127"/>
      <c r="D1" s="127"/>
      <c r="E1" s="127"/>
      <c r="F1" s="127"/>
      <c r="G1" s="127"/>
      <c r="H1" s="127"/>
      <c r="I1" s="127"/>
      <c r="J1" s="127"/>
      <c r="K1" s="127"/>
      <c r="L1" s="127"/>
      <c r="M1" s="127"/>
      <c r="N1" s="127"/>
      <c r="O1" s="127"/>
      <c r="P1" s="127"/>
      <c r="Q1" s="127"/>
      <c r="R1" s="127"/>
    </row>
    <row r="2" spans="1:18" ht="28.5" customHeight="1">
      <c r="A2" s="642" t="s">
        <v>611</v>
      </c>
      <c r="B2" s="642"/>
      <c r="C2" s="642"/>
      <c r="D2" s="642"/>
      <c r="E2" s="642"/>
      <c r="F2" s="642"/>
      <c r="G2" s="642"/>
      <c r="H2" s="642"/>
      <c r="I2" s="642"/>
      <c r="J2" s="642"/>
      <c r="K2" s="642"/>
      <c r="L2" s="642"/>
      <c r="M2" s="642"/>
      <c r="N2" s="642"/>
      <c r="O2" s="642"/>
      <c r="P2" s="642"/>
      <c r="Q2" s="642"/>
      <c r="R2" s="642"/>
    </row>
    <row r="3" spans="1:18" ht="28.5" customHeight="1">
      <c r="A3" s="642" t="str">
        <f>UPPER(CONCATENATE("Noviembre 2022"))</f>
        <v>NOVIEMBRE 2022</v>
      </c>
      <c r="B3" s="642"/>
      <c r="C3" s="642"/>
      <c r="D3" s="642"/>
      <c r="E3" s="642"/>
      <c r="F3" s="642"/>
      <c r="G3" s="642"/>
      <c r="H3" s="642"/>
      <c r="I3" s="642"/>
      <c r="J3" s="642"/>
      <c r="K3" s="642"/>
      <c r="L3" s="642"/>
      <c r="M3" s="642"/>
      <c r="N3" s="642"/>
      <c r="O3" s="642"/>
      <c r="P3" s="642"/>
      <c r="Q3" s="642"/>
      <c r="R3" s="642"/>
    </row>
    <row r="4" spans="1:18" ht="150" customHeight="1">
      <c r="A4" s="135"/>
      <c r="B4" s="127"/>
      <c r="C4" s="127"/>
      <c r="D4" s="127"/>
      <c r="E4" s="127"/>
      <c r="F4" s="127"/>
      <c r="G4" s="127"/>
      <c r="H4" s="127"/>
      <c r="I4" s="127"/>
      <c r="J4" s="127"/>
      <c r="K4" s="127"/>
      <c r="L4" s="127"/>
      <c r="M4" s="127"/>
      <c r="N4" s="127"/>
      <c r="O4" s="127"/>
      <c r="P4" s="127"/>
      <c r="Q4" s="127"/>
      <c r="R4" s="127"/>
    </row>
    <row r="5" spans="1:18" ht="45" customHeight="1">
      <c r="A5" s="356" t="s">
        <v>612</v>
      </c>
      <c r="B5" s="269"/>
      <c r="C5" s="356" t="s">
        <v>644</v>
      </c>
      <c r="D5" s="356" t="s">
        <v>645</v>
      </c>
      <c r="E5" s="356" t="s">
        <v>596</v>
      </c>
      <c r="F5" s="356" t="s">
        <v>597</v>
      </c>
      <c r="G5" s="356" t="s">
        <v>598</v>
      </c>
      <c r="H5" s="356" t="s">
        <v>599</v>
      </c>
      <c r="I5" s="356" t="s">
        <v>600</v>
      </c>
      <c r="J5" s="356" t="s">
        <v>601</v>
      </c>
      <c r="K5" s="356" t="s">
        <v>602</v>
      </c>
      <c r="L5" s="356" t="s">
        <v>603</v>
      </c>
      <c r="M5" s="356" t="s">
        <v>604</v>
      </c>
      <c r="N5" s="356" t="s">
        <v>605</v>
      </c>
      <c r="O5" s="356" t="s">
        <v>606</v>
      </c>
      <c r="P5" s="356" t="s">
        <v>607</v>
      </c>
      <c r="Q5" s="269"/>
      <c r="R5" s="356" t="s">
        <v>69</v>
      </c>
    </row>
    <row r="6" spans="1:18" ht="8.1" customHeight="1">
      <c r="A6" s="360"/>
      <c r="B6" s="161"/>
      <c r="C6" s="361"/>
      <c r="D6" s="361"/>
      <c r="E6" s="361"/>
      <c r="F6" s="361"/>
      <c r="G6" s="361"/>
      <c r="H6" s="361"/>
      <c r="I6" s="361"/>
      <c r="J6" s="361"/>
      <c r="K6" s="361"/>
      <c r="L6" s="361"/>
      <c r="M6" s="361"/>
      <c r="N6" s="361"/>
      <c r="O6" s="361"/>
      <c r="P6" s="361"/>
      <c r="Q6" s="161"/>
      <c r="R6" s="361"/>
    </row>
    <row r="7" spans="1:18" ht="50.1" customHeight="1">
      <c r="A7" s="280" t="s">
        <v>613</v>
      </c>
      <c r="B7" s="294"/>
      <c r="C7" s="262"/>
      <c r="D7" s="262" t="s">
        <v>614</v>
      </c>
      <c r="E7" s="262" t="s">
        <v>614</v>
      </c>
      <c r="F7" s="262" t="s">
        <v>614</v>
      </c>
      <c r="G7" s="262" t="s">
        <v>614</v>
      </c>
      <c r="H7" s="262" t="s">
        <v>614</v>
      </c>
      <c r="I7" s="262" t="s">
        <v>614</v>
      </c>
      <c r="J7" s="262" t="s">
        <v>614</v>
      </c>
      <c r="K7" s="262" t="s">
        <v>614</v>
      </c>
      <c r="L7" s="262" t="s">
        <v>614</v>
      </c>
      <c r="M7" s="262" t="s">
        <v>614</v>
      </c>
      <c r="N7" s="262" t="s">
        <v>614</v>
      </c>
      <c r="O7" s="262" t="s">
        <v>614</v>
      </c>
      <c r="P7" s="262" t="s">
        <v>614</v>
      </c>
      <c r="Q7" s="295"/>
      <c r="R7" s="270">
        <v>0</v>
      </c>
    </row>
    <row r="8" spans="1:18" ht="50.1" customHeight="1">
      <c r="A8" s="296" t="s">
        <v>79</v>
      </c>
      <c r="B8" s="295"/>
      <c r="C8" s="262" t="s">
        <v>614</v>
      </c>
      <c r="D8" s="262" t="s">
        <v>614</v>
      </c>
      <c r="E8" s="262" t="s">
        <v>614</v>
      </c>
      <c r="F8" s="262">
        <v>24</v>
      </c>
      <c r="G8" s="262" t="s">
        <v>614</v>
      </c>
      <c r="H8" s="262" t="s">
        <v>614</v>
      </c>
      <c r="I8" s="262" t="s">
        <v>614</v>
      </c>
      <c r="J8" s="262">
        <v>5</v>
      </c>
      <c r="K8" s="262" t="s">
        <v>614</v>
      </c>
      <c r="L8" s="262">
        <v>15</v>
      </c>
      <c r="M8" s="262" t="s">
        <v>614</v>
      </c>
      <c r="N8" s="262">
        <v>2</v>
      </c>
      <c r="O8" s="262">
        <v>32</v>
      </c>
      <c r="P8" s="262">
        <v>3</v>
      </c>
      <c r="Q8" s="295"/>
      <c r="R8" s="270">
        <v>81</v>
      </c>
    </row>
    <row r="9" spans="1:18" ht="50.1" customHeight="1">
      <c r="A9" s="296" t="s">
        <v>77</v>
      </c>
      <c r="B9" s="297"/>
      <c r="C9" s="262" t="s">
        <v>614</v>
      </c>
      <c r="D9" s="262" t="s">
        <v>614</v>
      </c>
      <c r="E9" s="262" t="s">
        <v>614</v>
      </c>
      <c r="F9" s="262">
        <v>86</v>
      </c>
      <c r="G9" s="262" t="s">
        <v>614</v>
      </c>
      <c r="H9" s="262" t="s">
        <v>614</v>
      </c>
      <c r="I9" s="262">
        <v>1</v>
      </c>
      <c r="J9" s="262">
        <v>3</v>
      </c>
      <c r="K9" s="262" t="s">
        <v>614</v>
      </c>
      <c r="L9" s="262">
        <v>34</v>
      </c>
      <c r="M9" s="262" t="s">
        <v>614</v>
      </c>
      <c r="N9" s="262" t="s">
        <v>614</v>
      </c>
      <c r="O9" s="262">
        <v>75</v>
      </c>
      <c r="P9" s="262">
        <v>10</v>
      </c>
      <c r="Q9" s="295"/>
      <c r="R9" s="270">
        <v>209</v>
      </c>
    </row>
    <row r="10" spans="1:18" ht="50.1" customHeight="1">
      <c r="A10" s="296" t="s">
        <v>615</v>
      </c>
      <c r="B10" s="297"/>
      <c r="C10" s="262" t="s">
        <v>614</v>
      </c>
      <c r="D10" s="262" t="s">
        <v>614</v>
      </c>
      <c r="E10" s="262" t="s">
        <v>614</v>
      </c>
      <c r="F10" s="262" t="s">
        <v>614</v>
      </c>
      <c r="G10" s="262" t="s">
        <v>614</v>
      </c>
      <c r="H10" s="262" t="s">
        <v>614</v>
      </c>
      <c r="I10" s="262" t="s">
        <v>614</v>
      </c>
      <c r="J10" s="262" t="s">
        <v>614</v>
      </c>
      <c r="K10" s="262" t="s">
        <v>614</v>
      </c>
      <c r="L10" s="262" t="s">
        <v>614</v>
      </c>
      <c r="M10" s="262" t="s">
        <v>614</v>
      </c>
      <c r="N10" s="262" t="s">
        <v>614</v>
      </c>
      <c r="O10" s="262">
        <v>1</v>
      </c>
      <c r="P10" s="262" t="s">
        <v>614</v>
      </c>
      <c r="Q10" s="295"/>
      <c r="R10" s="270">
        <v>1</v>
      </c>
    </row>
    <row r="11" spans="1:18" ht="50.1" customHeight="1">
      <c r="A11" s="296" t="s">
        <v>80</v>
      </c>
      <c r="B11" s="297"/>
      <c r="C11" s="262" t="s">
        <v>614</v>
      </c>
      <c r="D11" s="262" t="s">
        <v>614</v>
      </c>
      <c r="E11" s="262" t="s">
        <v>614</v>
      </c>
      <c r="F11" s="262">
        <v>34</v>
      </c>
      <c r="G11" s="262" t="s">
        <v>614</v>
      </c>
      <c r="H11" s="262" t="s">
        <v>614</v>
      </c>
      <c r="I11" s="262" t="s">
        <v>614</v>
      </c>
      <c r="J11" s="262">
        <v>1</v>
      </c>
      <c r="K11" s="262" t="s">
        <v>614</v>
      </c>
      <c r="L11" s="262">
        <v>4</v>
      </c>
      <c r="M11" s="262" t="s">
        <v>614</v>
      </c>
      <c r="N11" s="262" t="s">
        <v>614</v>
      </c>
      <c r="O11" s="262">
        <v>11</v>
      </c>
      <c r="P11" s="262">
        <v>1</v>
      </c>
      <c r="Q11" s="297"/>
      <c r="R11" s="270">
        <v>51</v>
      </c>
    </row>
    <row r="12" spans="1:18" ht="50.1" customHeight="1">
      <c r="A12" s="296" t="s">
        <v>78</v>
      </c>
      <c r="B12" s="297"/>
      <c r="C12" s="262" t="s">
        <v>614</v>
      </c>
      <c r="D12" s="262" t="s">
        <v>614</v>
      </c>
      <c r="E12" s="262" t="s">
        <v>614</v>
      </c>
      <c r="F12" s="262">
        <v>25</v>
      </c>
      <c r="G12" s="262" t="s">
        <v>614</v>
      </c>
      <c r="H12" s="262" t="s">
        <v>614</v>
      </c>
      <c r="I12" s="262">
        <v>1</v>
      </c>
      <c r="J12" s="262">
        <v>1</v>
      </c>
      <c r="K12" s="262" t="s">
        <v>614</v>
      </c>
      <c r="L12" s="262">
        <v>3</v>
      </c>
      <c r="M12" s="262" t="s">
        <v>614</v>
      </c>
      <c r="N12" s="262" t="s">
        <v>614</v>
      </c>
      <c r="O12" s="262">
        <v>11</v>
      </c>
      <c r="P12" s="262">
        <v>1</v>
      </c>
      <c r="Q12" s="295"/>
      <c r="R12" s="270">
        <v>42</v>
      </c>
    </row>
    <row r="13" spans="1:18" ht="50.1" customHeight="1">
      <c r="A13" s="296" t="s">
        <v>616</v>
      </c>
      <c r="B13" s="297"/>
      <c r="C13" s="262" t="s">
        <v>614</v>
      </c>
      <c r="D13" s="262" t="s">
        <v>614</v>
      </c>
      <c r="E13" s="262" t="s">
        <v>614</v>
      </c>
      <c r="F13" s="262" t="s">
        <v>614</v>
      </c>
      <c r="G13" s="262" t="s">
        <v>614</v>
      </c>
      <c r="H13" s="262" t="s">
        <v>614</v>
      </c>
      <c r="I13" s="262" t="s">
        <v>614</v>
      </c>
      <c r="J13" s="262" t="s">
        <v>614</v>
      </c>
      <c r="K13" s="262" t="s">
        <v>614</v>
      </c>
      <c r="L13" s="262" t="s">
        <v>614</v>
      </c>
      <c r="M13" s="262" t="s">
        <v>614</v>
      </c>
      <c r="N13" s="262" t="s">
        <v>614</v>
      </c>
      <c r="O13" s="262" t="s">
        <v>614</v>
      </c>
      <c r="P13" s="262" t="s">
        <v>614</v>
      </c>
      <c r="Q13" s="295"/>
      <c r="R13" s="270">
        <v>0</v>
      </c>
    </row>
    <row r="14" spans="1:18" ht="50.1" customHeight="1">
      <c r="A14" s="296" t="s">
        <v>617</v>
      </c>
      <c r="B14" s="297"/>
      <c r="C14" s="262" t="s">
        <v>614</v>
      </c>
      <c r="D14" s="262" t="s">
        <v>614</v>
      </c>
      <c r="E14" s="262" t="s">
        <v>614</v>
      </c>
      <c r="F14" s="262" t="s">
        <v>614</v>
      </c>
      <c r="G14" s="262" t="s">
        <v>614</v>
      </c>
      <c r="H14" s="262" t="s">
        <v>614</v>
      </c>
      <c r="I14" s="262" t="s">
        <v>614</v>
      </c>
      <c r="J14" s="262" t="s">
        <v>614</v>
      </c>
      <c r="K14" s="262" t="s">
        <v>614</v>
      </c>
      <c r="L14" s="262" t="s">
        <v>614</v>
      </c>
      <c r="M14" s="262" t="s">
        <v>614</v>
      </c>
      <c r="N14" s="262" t="s">
        <v>614</v>
      </c>
      <c r="O14" s="262">
        <v>2</v>
      </c>
      <c r="P14" s="262" t="s">
        <v>614</v>
      </c>
      <c r="Q14" s="295"/>
      <c r="R14" s="270">
        <v>2</v>
      </c>
    </row>
    <row r="15" spans="1:18" ht="8.1" customHeight="1">
      <c r="A15" s="298"/>
      <c r="B15" s="299"/>
      <c r="C15" s="300"/>
      <c r="D15" s="300"/>
      <c r="E15" s="300"/>
      <c r="F15" s="300"/>
      <c r="G15" s="300"/>
      <c r="H15" s="300"/>
      <c r="I15" s="300"/>
      <c r="J15" s="300"/>
      <c r="K15" s="300"/>
      <c r="L15" s="300"/>
      <c r="M15" s="300"/>
      <c r="N15" s="300"/>
      <c r="O15" s="300"/>
      <c r="P15" s="300"/>
      <c r="Q15" s="299"/>
      <c r="R15" s="300"/>
    </row>
    <row r="16" spans="1:18" ht="50.1" customHeight="1">
      <c r="A16" s="284" t="s">
        <v>69</v>
      </c>
      <c r="B16" s="301"/>
      <c r="C16" s="273">
        <v>0</v>
      </c>
      <c r="D16" s="273">
        <v>0</v>
      </c>
      <c r="E16" s="273">
        <v>0</v>
      </c>
      <c r="F16" s="273">
        <v>169</v>
      </c>
      <c r="G16" s="273">
        <v>0</v>
      </c>
      <c r="H16" s="273">
        <v>0</v>
      </c>
      <c r="I16" s="273">
        <v>2</v>
      </c>
      <c r="J16" s="273">
        <v>10</v>
      </c>
      <c r="K16" s="273">
        <v>0</v>
      </c>
      <c r="L16" s="273">
        <v>56</v>
      </c>
      <c r="M16" s="273">
        <v>0</v>
      </c>
      <c r="N16" s="273">
        <v>2</v>
      </c>
      <c r="O16" s="273">
        <v>132</v>
      </c>
      <c r="P16" s="273">
        <v>15</v>
      </c>
      <c r="Q16" s="302"/>
      <c r="R16" s="273">
        <v>386</v>
      </c>
    </row>
    <row r="17" spans="1:18">
      <c r="A17" s="135"/>
      <c r="B17" s="135"/>
      <c r="C17" s="127"/>
      <c r="D17" s="127"/>
      <c r="E17" s="127"/>
      <c r="F17" s="127"/>
      <c r="G17" s="127"/>
      <c r="H17" s="127"/>
      <c r="I17" s="127"/>
      <c r="J17" s="127"/>
      <c r="K17" s="127"/>
      <c r="L17" s="127"/>
      <c r="M17" s="127"/>
      <c r="N17" s="127"/>
      <c r="O17" s="127"/>
      <c r="P17" s="127"/>
      <c r="Q17" s="127"/>
      <c r="R17" s="127"/>
    </row>
    <row r="18" spans="1:18">
      <c r="A18" s="135"/>
      <c r="B18" s="135"/>
      <c r="C18" s="127"/>
      <c r="D18" s="127"/>
      <c r="E18" s="127"/>
      <c r="F18" s="127"/>
      <c r="G18" s="127"/>
      <c r="H18" s="127"/>
      <c r="I18" s="127"/>
      <c r="J18" s="127"/>
      <c r="K18" s="127"/>
      <c r="L18" s="127"/>
      <c r="M18" s="127"/>
      <c r="N18" s="127"/>
      <c r="O18" s="127"/>
      <c r="P18" s="127"/>
      <c r="Q18" s="127"/>
      <c r="R18" s="127"/>
    </row>
    <row r="19" spans="1:18">
      <c r="A19" s="135"/>
      <c r="B19" s="135"/>
      <c r="C19" s="127"/>
      <c r="D19" s="127"/>
      <c r="E19" s="127"/>
      <c r="F19" s="127"/>
      <c r="G19" s="127"/>
      <c r="H19" s="127"/>
      <c r="I19" s="127"/>
      <c r="J19" s="127"/>
      <c r="K19" s="127"/>
      <c r="L19" s="127"/>
      <c r="M19" s="127"/>
      <c r="N19" s="127"/>
      <c r="O19" s="127"/>
      <c r="P19" s="127"/>
      <c r="Q19" s="127"/>
      <c r="R19" s="127"/>
    </row>
    <row r="20" spans="1:18">
      <c r="A20" s="135"/>
      <c r="B20" s="135"/>
      <c r="C20" s="127"/>
      <c r="D20" s="127"/>
      <c r="E20" s="127"/>
      <c r="F20" s="127"/>
      <c r="G20" s="127"/>
      <c r="H20" s="127"/>
      <c r="I20" s="127"/>
      <c r="J20" s="127"/>
      <c r="K20" s="127"/>
      <c r="L20" s="127"/>
      <c r="M20" s="127"/>
      <c r="N20" s="127"/>
      <c r="O20" s="127"/>
      <c r="P20" s="127"/>
      <c r="Q20" s="127"/>
      <c r="R20" s="127"/>
    </row>
    <row r="21" spans="1:18">
      <c r="A21" s="135"/>
      <c r="B21" s="135"/>
      <c r="C21" s="127"/>
      <c r="D21" s="127"/>
      <c r="E21" s="127"/>
      <c r="F21" s="127"/>
      <c r="G21" s="127"/>
      <c r="H21" s="127"/>
      <c r="I21" s="127"/>
      <c r="J21" s="127"/>
      <c r="K21" s="127"/>
      <c r="L21" s="127"/>
      <c r="M21" s="127"/>
      <c r="N21" s="127"/>
      <c r="O21" s="127"/>
      <c r="P21" s="127"/>
      <c r="Q21" s="127"/>
      <c r="R21" s="127"/>
    </row>
    <row r="22" spans="1:18">
      <c r="A22" s="135"/>
      <c r="B22" s="135"/>
      <c r="C22" s="127"/>
      <c r="D22" s="127"/>
      <c r="E22" s="127"/>
      <c r="F22" s="127"/>
      <c r="G22" s="127"/>
      <c r="H22" s="127"/>
      <c r="I22" s="127"/>
      <c r="J22" s="127"/>
      <c r="K22" s="127"/>
      <c r="L22" s="127"/>
      <c r="M22" s="127"/>
      <c r="N22" s="127"/>
      <c r="O22" s="127"/>
      <c r="P22" s="127"/>
      <c r="Q22" s="127"/>
      <c r="R22" s="127"/>
    </row>
    <row r="23" spans="1:18">
      <c r="A23" s="135"/>
      <c r="B23" s="135"/>
      <c r="C23" s="127"/>
      <c r="D23" s="127"/>
      <c r="E23" s="127"/>
      <c r="F23" s="127"/>
      <c r="G23" s="127"/>
      <c r="H23" s="127"/>
      <c r="I23" s="127"/>
      <c r="J23" s="127"/>
      <c r="K23" s="127"/>
      <c r="L23" s="127"/>
      <c r="M23" s="127"/>
      <c r="N23" s="127"/>
      <c r="O23" s="127"/>
      <c r="P23" s="127"/>
      <c r="Q23" s="127"/>
      <c r="R23" s="127"/>
    </row>
    <row r="24" spans="1:18">
      <c r="A24" s="135"/>
      <c r="B24" s="135"/>
      <c r="C24" s="127"/>
      <c r="D24" s="127"/>
      <c r="E24" s="127"/>
      <c r="F24" s="127"/>
      <c r="G24" s="127"/>
      <c r="H24" s="127"/>
      <c r="I24" s="127"/>
      <c r="J24" s="127"/>
      <c r="K24" s="127"/>
      <c r="L24" s="127"/>
      <c r="M24" s="127"/>
      <c r="N24" s="127"/>
      <c r="O24" s="127"/>
      <c r="P24" s="127"/>
      <c r="Q24" s="127"/>
      <c r="R24" s="127"/>
    </row>
    <row r="25" spans="1:18">
      <c r="A25" s="135"/>
      <c r="B25" s="135"/>
      <c r="C25" s="127"/>
      <c r="D25" s="127"/>
      <c r="E25" s="127"/>
      <c r="F25" s="127"/>
      <c r="G25" s="127"/>
      <c r="H25" s="127"/>
      <c r="I25" s="127"/>
      <c r="J25" s="127"/>
      <c r="K25" s="127"/>
      <c r="L25" s="127"/>
      <c r="M25" s="127"/>
      <c r="N25" s="127"/>
      <c r="O25" s="127"/>
      <c r="P25" s="127"/>
      <c r="Q25" s="127"/>
      <c r="R25" s="127"/>
    </row>
    <row r="26" spans="1:18">
      <c r="A26" s="135"/>
      <c r="B26" s="135"/>
      <c r="C26" s="127"/>
      <c r="D26" s="127"/>
      <c r="E26" s="127"/>
      <c r="F26" s="127"/>
      <c r="G26" s="127"/>
      <c r="H26" s="127"/>
      <c r="I26" s="127"/>
      <c r="J26" s="127"/>
      <c r="K26" s="127"/>
      <c r="L26" s="127"/>
      <c r="M26" s="127"/>
      <c r="N26" s="127"/>
      <c r="O26" s="127"/>
      <c r="P26" s="127"/>
      <c r="Q26" s="127"/>
      <c r="R26" s="127"/>
    </row>
    <row r="27" spans="1:18">
      <c r="A27" s="135"/>
      <c r="B27" s="135"/>
      <c r="C27" s="127"/>
      <c r="D27" s="127"/>
      <c r="E27" s="127"/>
      <c r="F27" s="127"/>
      <c r="G27" s="127"/>
      <c r="H27" s="127"/>
      <c r="I27" s="127"/>
      <c r="J27" s="127"/>
      <c r="K27" s="127"/>
      <c r="L27" s="127"/>
      <c r="M27" s="127"/>
      <c r="N27" s="127"/>
      <c r="O27" s="127"/>
      <c r="P27" s="127"/>
      <c r="Q27" s="127"/>
      <c r="R27" s="127"/>
    </row>
    <row r="28" spans="1:18">
      <c r="A28" s="135"/>
      <c r="B28" s="135"/>
      <c r="C28" s="127"/>
      <c r="D28" s="127"/>
      <c r="E28" s="127"/>
      <c r="F28" s="127"/>
      <c r="G28" s="127"/>
      <c r="H28" s="127"/>
      <c r="I28" s="127"/>
      <c r="J28" s="127"/>
      <c r="K28" s="127"/>
      <c r="L28" s="127"/>
      <c r="M28" s="127"/>
      <c r="N28" s="127"/>
      <c r="O28" s="127"/>
      <c r="P28" s="127"/>
      <c r="Q28" s="127"/>
      <c r="R28" s="127"/>
    </row>
    <row r="29" spans="1:18">
      <c r="A29" s="135"/>
      <c r="B29" s="135"/>
      <c r="C29" s="127"/>
      <c r="D29" s="127"/>
      <c r="E29" s="127"/>
      <c r="F29" s="127"/>
      <c r="G29" s="127"/>
      <c r="H29" s="127"/>
      <c r="I29" s="127"/>
      <c r="J29" s="127"/>
      <c r="K29" s="127"/>
      <c r="L29" s="127"/>
      <c r="M29" s="127"/>
      <c r="N29" s="127"/>
      <c r="O29" s="127"/>
      <c r="P29" s="127"/>
      <c r="Q29" s="127"/>
      <c r="R29" s="127"/>
    </row>
    <row r="30" spans="1:18" ht="14.1" customHeight="1">
      <c r="A30" s="180" t="s">
        <v>81</v>
      </c>
      <c r="B30" s="127"/>
      <c r="C30" s="127"/>
      <c r="D30" s="127"/>
      <c r="E30" s="127"/>
      <c r="F30" s="127"/>
      <c r="G30" s="127"/>
      <c r="H30" s="127"/>
      <c r="I30" s="127"/>
      <c r="J30" s="127"/>
      <c r="K30" s="127"/>
      <c r="L30" s="127"/>
      <c r="M30" s="127"/>
      <c r="N30" s="127"/>
      <c r="O30" s="127"/>
      <c r="P30" s="127"/>
      <c r="Q30" s="127"/>
      <c r="R30" s="127"/>
    </row>
    <row r="31" spans="1:18" ht="14.1" customHeight="1">
      <c r="A31" s="180" t="s">
        <v>82</v>
      </c>
      <c r="B31" s="127"/>
      <c r="C31" s="127"/>
      <c r="D31" s="127"/>
      <c r="E31" s="127"/>
      <c r="F31" s="127"/>
      <c r="G31" s="127"/>
      <c r="H31" s="127"/>
      <c r="I31" s="127"/>
      <c r="J31" s="127"/>
      <c r="K31" s="127"/>
      <c r="L31" s="127"/>
      <c r="M31" s="127"/>
      <c r="N31" s="127"/>
      <c r="O31" s="127"/>
      <c r="P31" s="127"/>
      <c r="Q31" s="127"/>
      <c r="R31" s="127"/>
    </row>
    <row r="32" spans="1:18" ht="14.1" customHeight="1">
      <c r="A32" s="226"/>
    </row>
  </sheetData>
  <mergeCells count="2">
    <mergeCell ref="A3:R3"/>
    <mergeCell ref="A2:R2"/>
  </mergeCells>
  <printOptions horizontalCentered="1"/>
  <pageMargins left="0.23622047244094491" right="0.23622047244094491" top="0.74803149606299213" bottom="0.35433070866141736" header="0" footer="0.31496062992125984"/>
  <pageSetup scale="51" firstPageNumber="56"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2F6DF-BFDC-4D3F-9FC5-F4DF374558AE}">
  <sheetPr codeName="Hoja44">
    <pageSetUpPr fitToPage="1"/>
  </sheetPr>
  <dimension ref="A1:M36"/>
  <sheetViews>
    <sheetView view="pageBreakPreview" topLeftCell="A2" zoomScaleNormal="100" zoomScaleSheetLayoutView="100" workbookViewId="0">
      <selection activeCell="N4" sqref="N4"/>
    </sheetView>
  </sheetViews>
  <sheetFormatPr baseColWidth="10" defaultRowHeight="13.2"/>
  <cols>
    <col min="1" max="1" width="10.6640625" customWidth="1"/>
    <col min="2" max="2" width="3.88671875" bestFit="1" customWidth="1"/>
  </cols>
  <sheetData>
    <row r="1" spans="1:13" ht="24.9" customHeight="1">
      <c r="A1" s="127" t="s">
        <v>22</v>
      </c>
      <c r="B1" s="127"/>
      <c r="C1" s="127"/>
      <c r="D1" s="127"/>
      <c r="E1" s="127"/>
      <c r="F1" s="127"/>
      <c r="G1" s="127"/>
      <c r="H1" s="127"/>
      <c r="I1" s="127"/>
      <c r="J1" s="127"/>
      <c r="K1" s="127"/>
      <c r="L1" s="127"/>
      <c r="M1" s="127"/>
    </row>
    <row r="2" spans="1:13" ht="45" customHeight="1">
      <c r="A2" s="594" t="s">
        <v>618</v>
      </c>
      <c r="B2" s="594"/>
      <c r="C2" s="594"/>
      <c r="D2" s="594"/>
      <c r="E2" s="594"/>
      <c r="F2" s="594"/>
      <c r="G2" s="594"/>
      <c r="H2" s="594"/>
      <c r="I2" s="594"/>
      <c r="J2" s="594"/>
      <c r="K2" s="594"/>
      <c r="L2" s="594"/>
      <c r="M2" s="594"/>
    </row>
    <row r="3" spans="1:13" ht="20.100000000000001" customHeight="1">
      <c r="A3" s="594" t="str">
        <f>UPPER(CONCATENATE("Noviembre 2022"))</f>
        <v>NOVIEMBRE 2022</v>
      </c>
      <c r="B3" s="594"/>
      <c r="C3" s="594"/>
      <c r="D3" s="594"/>
      <c r="E3" s="594"/>
      <c r="F3" s="594"/>
      <c r="G3" s="594"/>
      <c r="H3" s="594"/>
      <c r="I3" s="594"/>
      <c r="J3" s="594"/>
      <c r="K3" s="594"/>
      <c r="L3" s="594"/>
      <c r="M3" s="594"/>
    </row>
    <row r="4" spans="1:13" ht="54" customHeight="1">
      <c r="A4" s="120"/>
    </row>
    <row r="5" spans="1:13">
      <c r="A5" s="200" t="s">
        <v>67</v>
      </c>
      <c r="B5" s="200" t="s">
        <v>90</v>
      </c>
    </row>
    <row r="6" spans="1:13">
      <c r="A6" s="201" t="s">
        <v>77</v>
      </c>
      <c r="B6" s="200">
        <v>209</v>
      </c>
    </row>
    <row r="7" spans="1:13">
      <c r="A7" s="201" t="s">
        <v>79</v>
      </c>
      <c r="B7" s="200">
        <v>81</v>
      </c>
    </row>
    <row r="8" spans="1:13">
      <c r="A8" s="201" t="s">
        <v>80</v>
      </c>
      <c r="B8" s="200">
        <v>51</v>
      </c>
    </row>
    <row r="9" spans="1:13">
      <c r="A9" s="201" t="s">
        <v>78</v>
      </c>
      <c r="B9" s="200">
        <v>42</v>
      </c>
    </row>
    <row r="10" spans="1:13" ht="19.8">
      <c r="A10" s="201" t="s">
        <v>617</v>
      </c>
      <c r="B10" s="200">
        <v>2</v>
      </c>
    </row>
    <row r="11" spans="1:13">
      <c r="A11" s="201" t="s">
        <v>615</v>
      </c>
      <c r="B11" s="200">
        <v>1</v>
      </c>
    </row>
    <row r="12" spans="1:13">
      <c r="A12" s="201" t="s">
        <v>613</v>
      </c>
      <c r="B12" s="200">
        <v>0</v>
      </c>
    </row>
    <row r="13" spans="1:13">
      <c r="A13" s="201" t="s">
        <v>616</v>
      </c>
      <c r="B13" s="200">
        <v>0</v>
      </c>
    </row>
    <row r="14" spans="1:13">
      <c r="A14" s="201" t="s">
        <v>69</v>
      </c>
      <c r="B14" s="200"/>
    </row>
    <row r="15" spans="1:13">
      <c r="A15" s="120"/>
    </row>
    <row r="16" spans="1:13">
      <c r="A16" s="120"/>
    </row>
    <row r="17" spans="1:8">
      <c r="A17" s="120"/>
    </row>
    <row r="18" spans="1:8">
      <c r="A18" s="120"/>
    </row>
    <row r="19" spans="1:8">
      <c r="A19" s="120"/>
    </row>
    <row r="20" spans="1:8">
      <c r="A20" s="120"/>
    </row>
    <row r="21" spans="1:8">
      <c r="A21" s="120"/>
    </row>
    <row r="22" spans="1:8">
      <c r="A22" s="120"/>
    </row>
    <row r="23" spans="1:8">
      <c r="A23" s="120"/>
    </row>
    <row r="24" spans="1:8">
      <c r="A24" s="120"/>
    </row>
    <row r="25" spans="1:8">
      <c r="A25" s="120"/>
    </row>
    <row r="26" spans="1:8">
      <c r="A26" s="120"/>
    </row>
    <row r="27" spans="1:8">
      <c r="A27" s="120"/>
    </row>
    <row r="28" spans="1:8">
      <c r="A28" s="120"/>
    </row>
    <row r="29" spans="1:8">
      <c r="A29" s="120"/>
    </row>
    <row r="30" spans="1:8">
      <c r="A30" s="120"/>
    </row>
    <row r="31" spans="1:8" ht="18">
      <c r="A31" s="120"/>
      <c r="G31" s="188" t="s">
        <v>83</v>
      </c>
      <c r="H31" s="304">
        <v>386</v>
      </c>
    </row>
    <row r="32" spans="1:8">
      <c r="A32" s="120"/>
    </row>
    <row r="33" spans="1:1">
      <c r="A33" s="120"/>
    </row>
    <row r="34" spans="1:1" s="275" customFormat="1" ht="12" customHeight="1">
      <c r="A34" s="181" t="s">
        <v>81</v>
      </c>
    </row>
    <row r="35" spans="1:1" s="275" customFormat="1" ht="12" customHeight="1">
      <c r="A35" s="181" t="s">
        <v>82</v>
      </c>
    </row>
    <row r="36" spans="1:1" s="275" customFormat="1" ht="12" customHeight="1">
      <c r="A36" s="303"/>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scale="94" firstPageNumber="57"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0007-E351-49FE-A18B-8128F3B8AF06}">
  <sheetPr codeName="Hoja45">
    <pageSetUpPr fitToPage="1"/>
  </sheetPr>
  <dimension ref="A1:N43"/>
  <sheetViews>
    <sheetView view="pageBreakPreview" zoomScale="85" zoomScaleNormal="100" zoomScaleSheetLayoutView="85" workbookViewId="0">
      <selection activeCell="Q41" sqref="Q41"/>
    </sheetView>
  </sheetViews>
  <sheetFormatPr baseColWidth="10" defaultRowHeight="13.2"/>
  <cols>
    <col min="1" max="1" width="10.6640625" customWidth="1"/>
    <col min="2" max="2" width="3.88671875" bestFit="1" customWidth="1"/>
  </cols>
  <sheetData>
    <row r="1" spans="1:14" ht="21.9" customHeight="1">
      <c r="A1" s="127" t="s">
        <v>22</v>
      </c>
      <c r="B1" s="127"/>
      <c r="C1" s="127"/>
      <c r="D1" s="127"/>
      <c r="E1" s="127"/>
      <c r="F1" s="127"/>
      <c r="G1" s="127"/>
      <c r="H1" s="127"/>
      <c r="I1" s="127"/>
      <c r="J1" s="127"/>
      <c r="K1" s="127"/>
      <c r="L1" s="127"/>
      <c r="M1" s="127"/>
      <c r="N1" s="127"/>
    </row>
    <row r="2" spans="1:14" ht="45" customHeight="1">
      <c r="A2" s="644" t="s">
        <v>619</v>
      </c>
      <c r="B2" s="644"/>
      <c r="C2" s="644"/>
      <c r="D2" s="644"/>
      <c r="E2" s="644"/>
      <c r="F2" s="644"/>
      <c r="G2" s="644"/>
      <c r="H2" s="644"/>
      <c r="I2" s="644"/>
      <c r="J2" s="644"/>
      <c r="K2" s="644"/>
      <c r="L2" s="644"/>
      <c r="M2" s="644"/>
      <c r="N2" s="644"/>
    </row>
    <row r="3" spans="1:14" ht="21.9" customHeight="1">
      <c r="A3" s="644" t="str">
        <f>UPPER(CONCATENATE("Noviembre 2022"))</f>
        <v>NOVIEMBRE 2022</v>
      </c>
      <c r="B3" s="644"/>
      <c r="C3" s="644"/>
      <c r="D3" s="644"/>
      <c r="E3" s="644"/>
      <c r="F3" s="644"/>
      <c r="G3" s="644"/>
      <c r="H3" s="644"/>
      <c r="I3" s="644"/>
      <c r="J3" s="644"/>
      <c r="K3" s="644"/>
      <c r="L3" s="644"/>
      <c r="M3" s="644"/>
      <c r="N3" s="644"/>
    </row>
    <row r="4" spans="1:14">
      <c r="A4" s="120"/>
    </row>
    <row r="5" spans="1:14">
      <c r="A5" s="200" t="s">
        <v>2</v>
      </c>
      <c r="B5" s="200" t="s">
        <v>90</v>
      </c>
    </row>
    <row r="6" spans="1:14">
      <c r="A6" s="201" t="s">
        <v>606</v>
      </c>
      <c r="B6" s="200">
        <v>70</v>
      </c>
    </row>
    <row r="7" spans="1:14">
      <c r="A7" s="201" t="s">
        <v>603</v>
      </c>
      <c r="B7" s="200">
        <v>56</v>
      </c>
    </row>
    <row r="8" spans="1:14">
      <c r="A8" s="201" t="s">
        <v>597</v>
      </c>
      <c r="B8" s="200">
        <v>55</v>
      </c>
    </row>
    <row r="9" spans="1:14">
      <c r="A9" s="201" t="s">
        <v>607</v>
      </c>
      <c r="B9" s="200">
        <v>15</v>
      </c>
    </row>
    <row r="10" spans="1:14">
      <c r="A10" s="201" t="s">
        <v>601</v>
      </c>
      <c r="B10" s="200">
        <v>10</v>
      </c>
    </row>
    <row r="11" spans="1:14">
      <c r="A11" s="201" t="s">
        <v>600</v>
      </c>
      <c r="B11" s="200">
        <v>2</v>
      </c>
    </row>
    <row r="12" spans="1:14">
      <c r="A12" s="201" t="s">
        <v>605</v>
      </c>
      <c r="B12" s="200">
        <v>2</v>
      </c>
    </row>
    <row r="13" spans="1:14">
      <c r="A13" s="201" t="s">
        <v>644</v>
      </c>
      <c r="B13" s="200">
        <v>0</v>
      </c>
    </row>
    <row r="14" spans="1:14">
      <c r="A14" s="201" t="s">
        <v>645</v>
      </c>
      <c r="B14" s="200">
        <v>0</v>
      </c>
    </row>
    <row r="15" spans="1:14">
      <c r="A15" s="201" t="s">
        <v>596</v>
      </c>
      <c r="B15" s="200">
        <v>0</v>
      </c>
    </row>
    <row r="16" spans="1:14">
      <c r="A16" s="201" t="s">
        <v>598</v>
      </c>
      <c r="B16" s="200">
        <v>0</v>
      </c>
    </row>
    <row r="17" spans="1:2">
      <c r="A17" s="201" t="s">
        <v>599</v>
      </c>
      <c r="B17" s="200">
        <v>0</v>
      </c>
    </row>
    <row r="18" spans="1:2">
      <c r="A18" s="201" t="s">
        <v>602</v>
      </c>
      <c r="B18" s="200">
        <v>0</v>
      </c>
    </row>
    <row r="19" spans="1:2">
      <c r="A19" s="201" t="s">
        <v>604</v>
      </c>
      <c r="B19" s="200">
        <v>0</v>
      </c>
    </row>
    <row r="20" spans="1:2">
      <c r="A20" s="201" t="s">
        <v>69</v>
      </c>
      <c r="B20" s="200"/>
    </row>
    <row r="23" spans="1:2">
      <c r="A23" s="200" t="s">
        <v>594</v>
      </c>
      <c r="B23" s="200" t="s">
        <v>90</v>
      </c>
    </row>
    <row r="24" spans="1:2">
      <c r="A24" s="201" t="s">
        <v>597</v>
      </c>
      <c r="B24" s="200">
        <v>169</v>
      </c>
    </row>
    <row r="25" spans="1:2">
      <c r="A25" s="201" t="s">
        <v>606</v>
      </c>
      <c r="B25" s="200">
        <v>132</v>
      </c>
    </row>
    <row r="26" spans="1:2">
      <c r="A26" s="201" t="s">
        <v>603</v>
      </c>
      <c r="B26" s="200">
        <v>56</v>
      </c>
    </row>
    <row r="27" spans="1:2">
      <c r="A27" s="201" t="s">
        <v>607</v>
      </c>
      <c r="B27" s="200">
        <v>15</v>
      </c>
    </row>
    <row r="28" spans="1:2">
      <c r="A28" s="201" t="s">
        <v>601</v>
      </c>
      <c r="B28" s="200">
        <v>10</v>
      </c>
    </row>
    <row r="29" spans="1:2">
      <c r="A29" s="201" t="s">
        <v>600</v>
      </c>
      <c r="B29" s="200">
        <v>2</v>
      </c>
    </row>
    <row r="30" spans="1:2">
      <c r="A30" s="201" t="s">
        <v>605</v>
      </c>
      <c r="B30" s="200">
        <v>2</v>
      </c>
    </row>
    <row r="31" spans="1:2">
      <c r="A31" s="201" t="s">
        <v>644</v>
      </c>
      <c r="B31" s="200">
        <v>0</v>
      </c>
    </row>
    <row r="32" spans="1:2">
      <c r="A32" s="201" t="s">
        <v>645</v>
      </c>
      <c r="B32" s="200">
        <v>0</v>
      </c>
    </row>
    <row r="33" spans="1:12">
      <c r="A33" s="201" t="s">
        <v>596</v>
      </c>
      <c r="B33" s="200">
        <v>0</v>
      </c>
    </row>
    <row r="34" spans="1:12">
      <c r="A34" s="201" t="s">
        <v>598</v>
      </c>
      <c r="B34" s="200">
        <v>0</v>
      </c>
    </row>
    <row r="35" spans="1:12">
      <c r="A35" s="201" t="s">
        <v>599</v>
      </c>
      <c r="B35" s="200">
        <v>0</v>
      </c>
    </row>
    <row r="36" spans="1:12">
      <c r="A36" s="201" t="s">
        <v>602</v>
      </c>
      <c r="B36" s="200">
        <v>0</v>
      </c>
    </row>
    <row r="37" spans="1:12">
      <c r="A37" s="201" t="s">
        <v>604</v>
      </c>
      <c r="B37" s="200">
        <v>0</v>
      </c>
    </row>
    <row r="38" spans="1:12">
      <c r="A38" s="201" t="s">
        <v>69</v>
      </c>
      <c r="B38" s="200"/>
    </row>
    <row r="39" spans="1:12" ht="15.6">
      <c r="A39" s="120"/>
      <c r="E39" s="224" t="s">
        <v>83</v>
      </c>
      <c r="F39" s="305">
        <v>210</v>
      </c>
      <c r="K39" s="224" t="s">
        <v>83</v>
      </c>
      <c r="L39" s="305">
        <v>386</v>
      </c>
    </row>
    <row r="40" spans="1:12">
      <c r="A40" s="120"/>
    </row>
    <row r="41" spans="1:12" s="275" customFormat="1" ht="12" customHeight="1">
      <c r="A41" s="181" t="s">
        <v>81</v>
      </c>
    </row>
    <row r="42" spans="1:12" s="275" customFormat="1" ht="12" customHeight="1">
      <c r="A42" s="181" t="s">
        <v>82</v>
      </c>
    </row>
    <row r="43" spans="1:12" s="275" customFormat="1" ht="12" customHeight="1">
      <c r="A43" s="303"/>
    </row>
  </sheetData>
  <sortState xmlns:xlrd2="http://schemas.microsoft.com/office/spreadsheetml/2017/richdata2" ref="A24:B37">
    <sortCondition descending="1" ref="B24:B37"/>
  </sortState>
  <mergeCells count="2">
    <mergeCell ref="A3:N3"/>
    <mergeCell ref="A2:N2"/>
  </mergeCells>
  <printOptions horizontalCentered="1"/>
  <pageMargins left="0.23622047244094491" right="0.23622047244094491" top="0.74803149606299213" bottom="0.35433070866141736" header="0" footer="0.31496062992125984"/>
  <pageSetup scale="89"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508A9-44A9-465B-AA6C-EC625453049A}">
  <sheetPr>
    <tabColor theme="0" tint="-0.14999847407452621"/>
    <pageSetUpPr fitToPage="1"/>
  </sheetPr>
  <dimension ref="A1:P65"/>
  <sheetViews>
    <sheetView view="pageBreakPreview" topLeftCell="A31" zoomScale="70" zoomScaleNormal="55" zoomScaleSheetLayoutView="70" workbookViewId="0">
      <selection activeCell="A62" sqref="A62"/>
    </sheetView>
  </sheetViews>
  <sheetFormatPr baseColWidth="10" defaultColWidth="11.44140625" defaultRowHeight="13.2"/>
  <cols>
    <col min="1" max="1" width="73.5546875" style="308" customWidth="1"/>
    <col min="2" max="2" width="1.44140625" style="308" customWidth="1"/>
    <col min="3" max="3" width="41.44140625" style="308" customWidth="1"/>
    <col min="4" max="4" width="1.44140625" style="308" customWidth="1"/>
    <col min="5" max="7" width="26.5546875" style="308" customWidth="1"/>
    <col min="8" max="8" width="1.44140625" style="308" customWidth="1"/>
    <col min="9" max="11" width="26.5546875" style="308" customWidth="1"/>
    <col min="12" max="12" width="1.44140625" style="308" customWidth="1"/>
    <col min="13" max="13" width="36.33203125" style="308" customWidth="1"/>
    <col min="14" max="14" width="1.44140625" style="308" customWidth="1"/>
    <col min="15" max="15" width="14.5546875" style="308" customWidth="1"/>
    <col min="16" max="16384" width="11.44140625" style="308"/>
  </cols>
  <sheetData>
    <row r="1" spans="1:16">
      <c r="A1" s="362" t="s">
        <v>22</v>
      </c>
      <c r="B1" s="362"/>
      <c r="C1" s="362"/>
      <c r="D1" s="362"/>
      <c r="E1" s="362"/>
      <c r="F1" s="362"/>
      <c r="G1" s="362"/>
      <c r="H1" s="362"/>
      <c r="I1" s="362"/>
      <c r="J1" s="362"/>
      <c r="K1" s="362"/>
      <c r="L1" s="362"/>
      <c r="M1" s="362"/>
      <c r="N1" s="362"/>
    </row>
    <row r="2" spans="1:16" ht="28.2">
      <c r="A2" s="598" t="s">
        <v>704</v>
      </c>
      <c r="B2" s="598"/>
      <c r="C2" s="598"/>
      <c r="D2" s="598"/>
      <c r="E2" s="598"/>
      <c r="F2" s="598"/>
      <c r="G2" s="598"/>
      <c r="H2" s="598"/>
      <c r="I2" s="598"/>
      <c r="J2" s="598"/>
      <c r="K2" s="598"/>
      <c r="L2" s="598"/>
      <c r="M2" s="598"/>
      <c r="N2" s="598"/>
    </row>
    <row r="3" spans="1:16" ht="28.2">
      <c r="A3" s="598" t="str">
        <f>UPPER(CONCATENATE("NOVIEMBRE 2022"))</f>
        <v>NOVIEMBRE 2022</v>
      </c>
      <c r="B3" s="598"/>
      <c r="C3" s="598"/>
      <c r="D3" s="598"/>
      <c r="E3" s="598"/>
      <c r="F3" s="598"/>
      <c r="G3" s="598"/>
      <c r="H3" s="598"/>
      <c r="I3" s="598"/>
      <c r="J3" s="598"/>
      <c r="K3" s="598"/>
      <c r="L3" s="598"/>
      <c r="M3" s="598"/>
      <c r="N3" s="598"/>
    </row>
    <row r="4" spans="1:16">
      <c r="A4" s="363"/>
      <c r="B4" s="362"/>
      <c r="C4" s="362"/>
      <c r="D4" s="362"/>
      <c r="E4" s="362"/>
      <c r="F4" s="362"/>
      <c r="G4" s="362"/>
      <c r="H4" s="362"/>
      <c r="I4" s="362"/>
      <c r="J4" s="362"/>
      <c r="K4" s="362"/>
      <c r="L4" s="362"/>
      <c r="M4" s="362"/>
      <c r="N4" s="362"/>
    </row>
    <row r="5" spans="1:16" ht="38.25" customHeight="1">
      <c r="A5" s="599" t="s">
        <v>86</v>
      </c>
      <c r="B5" s="509"/>
      <c r="C5" s="599" t="s">
        <v>705</v>
      </c>
      <c r="D5" s="509"/>
      <c r="E5" s="601" t="s">
        <v>706</v>
      </c>
      <c r="F5" s="602"/>
      <c r="G5" s="603" t="s">
        <v>90</v>
      </c>
      <c r="H5" s="509"/>
      <c r="I5" s="601" t="s">
        <v>707</v>
      </c>
      <c r="J5" s="602"/>
      <c r="K5" s="605" t="s">
        <v>90</v>
      </c>
      <c r="L5" s="509"/>
      <c r="M5" s="606" t="s">
        <v>708</v>
      </c>
      <c r="N5" s="509"/>
    </row>
    <row r="6" spans="1:16" ht="38.4">
      <c r="A6" s="600"/>
      <c r="B6" s="509"/>
      <c r="C6" s="600"/>
      <c r="D6" s="509"/>
      <c r="E6" s="510" t="s">
        <v>91</v>
      </c>
      <c r="F6" s="510" t="s">
        <v>92</v>
      </c>
      <c r="G6" s="604"/>
      <c r="H6" s="509"/>
      <c r="I6" s="511" t="s">
        <v>91</v>
      </c>
      <c r="J6" s="511" t="s">
        <v>92</v>
      </c>
      <c r="K6" s="600"/>
      <c r="L6" s="509"/>
      <c r="M6" s="607"/>
      <c r="N6" s="509"/>
    </row>
    <row r="7" spans="1:16" ht="6" customHeight="1">
      <c r="A7" s="363"/>
      <c r="B7" s="363"/>
      <c r="C7" s="363"/>
      <c r="D7" s="363"/>
      <c r="E7" s="363"/>
      <c r="F7" s="363"/>
      <c r="G7" s="363"/>
      <c r="H7" s="363"/>
      <c r="I7" s="363"/>
      <c r="J7" s="363"/>
      <c r="K7" s="363"/>
      <c r="L7" s="363"/>
      <c r="M7" s="363"/>
      <c r="N7" s="363"/>
    </row>
    <row r="8" spans="1:16" ht="18">
      <c r="A8" s="512" t="s">
        <v>94</v>
      </c>
      <c r="B8" s="363"/>
      <c r="C8" s="506">
        <v>2110</v>
      </c>
      <c r="D8" s="513"/>
      <c r="E8" s="514">
        <v>227</v>
      </c>
      <c r="F8" s="514">
        <v>29</v>
      </c>
      <c r="G8" s="506">
        <f t="shared" ref="G8:G39" si="0">E8+F8</f>
        <v>256</v>
      </c>
      <c r="H8" s="513"/>
      <c r="I8" s="515">
        <v>237</v>
      </c>
      <c r="J8" s="515">
        <v>26</v>
      </c>
      <c r="K8" s="506">
        <f t="shared" ref="K8:K39" si="1">I8+J8</f>
        <v>263</v>
      </c>
      <c r="L8" s="513"/>
      <c r="M8" s="506">
        <f t="shared" ref="M8:M39" si="2">C8+(G8-K8)</f>
        <v>2103</v>
      </c>
      <c r="N8" s="363"/>
      <c r="O8" s="516"/>
      <c r="P8" s="517"/>
    </row>
    <row r="9" spans="1:16" ht="18">
      <c r="A9" s="512" t="s">
        <v>95</v>
      </c>
      <c r="B9" s="363"/>
      <c r="C9" s="506">
        <v>13342</v>
      </c>
      <c r="D9" s="513"/>
      <c r="E9" s="514">
        <v>1676</v>
      </c>
      <c r="F9" s="514">
        <v>80</v>
      </c>
      <c r="G9" s="506">
        <f t="shared" si="0"/>
        <v>1756</v>
      </c>
      <c r="H9" s="513"/>
      <c r="I9" s="515">
        <v>1655</v>
      </c>
      <c r="J9" s="515">
        <v>124</v>
      </c>
      <c r="K9" s="506">
        <f t="shared" si="1"/>
        <v>1779</v>
      </c>
      <c r="L9" s="513"/>
      <c r="M9" s="506">
        <f t="shared" si="2"/>
        <v>13319</v>
      </c>
      <c r="N9" s="363"/>
      <c r="O9" s="516"/>
      <c r="P9" s="517"/>
    </row>
    <row r="10" spans="1:16" ht="18">
      <c r="A10" s="512" t="s">
        <v>96</v>
      </c>
      <c r="B10" s="363"/>
      <c r="C10" s="506">
        <v>1261</v>
      </c>
      <c r="D10" s="513"/>
      <c r="E10" s="514">
        <v>44</v>
      </c>
      <c r="F10" s="514">
        <v>4</v>
      </c>
      <c r="G10" s="506">
        <f t="shared" si="0"/>
        <v>48</v>
      </c>
      <c r="H10" s="513"/>
      <c r="I10" s="515">
        <v>32</v>
      </c>
      <c r="J10" s="515">
        <v>3</v>
      </c>
      <c r="K10" s="506">
        <f t="shared" si="1"/>
        <v>35</v>
      </c>
      <c r="L10" s="513"/>
      <c r="M10" s="506">
        <f t="shared" si="2"/>
        <v>1274</v>
      </c>
      <c r="N10" s="363"/>
      <c r="O10" s="516"/>
      <c r="P10" s="517"/>
    </row>
    <row r="11" spans="1:16" ht="18">
      <c r="A11" s="512" t="s">
        <v>97</v>
      </c>
      <c r="B11" s="363"/>
      <c r="C11" s="506">
        <v>1089</v>
      </c>
      <c r="D11" s="513"/>
      <c r="E11" s="514">
        <v>23</v>
      </c>
      <c r="F11" s="514">
        <v>1</v>
      </c>
      <c r="G11" s="506">
        <f t="shared" si="0"/>
        <v>24</v>
      </c>
      <c r="H11" s="513"/>
      <c r="I11" s="515">
        <v>27</v>
      </c>
      <c r="J11" s="515">
        <v>0</v>
      </c>
      <c r="K11" s="506">
        <f t="shared" si="1"/>
        <v>27</v>
      </c>
      <c r="L11" s="513"/>
      <c r="M11" s="506">
        <f t="shared" si="2"/>
        <v>1086</v>
      </c>
      <c r="N11" s="363"/>
      <c r="O11" s="516"/>
      <c r="P11" s="517"/>
    </row>
    <row r="12" spans="1:16" ht="18">
      <c r="A12" s="512" t="s">
        <v>100</v>
      </c>
      <c r="B12" s="363"/>
      <c r="C12" s="506">
        <v>4978</v>
      </c>
      <c r="D12" s="513"/>
      <c r="E12" s="514">
        <v>220</v>
      </c>
      <c r="F12" s="514">
        <v>10</v>
      </c>
      <c r="G12" s="506">
        <f t="shared" si="0"/>
        <v>230</v>
      </c>
      <c r="H12" s="513"/>
      <c r="I12" s="515">
        <v>154</v>
      </c>
      <c r="J12" s="515">
        <v>14</v>
      </c>
      <c r="K12" s="506">
        <f t="shared" si="1"/>
        <v>168</v>
      </c>
      <c r="L12" s="513"/>
      <c r="M12" s="506">
        <f t="shared" si="2"/>
        <v>5040</v>
      </c>
      <c r="N12" s="363"/>
      <c r="O12" s="516"/>
      <c r="P12" s="517"/>
    </row>
    <row r="13" spans="1:16" ht="18">
      <c r="A13" s="512" t="s">
        <v>101</v>
      </c>
      <c r="B13" s="363"/>
      <c r="C13" s="506">
        <v>8908</v>
      </c>
      <c r="D13" s="513"/>
      <c r="E13" s="514">
        <v>785</v>
      </c>
      <c r="F13" s="514">
        <v>64</v>
      </c>
      <c r="G13" s="506">
        <f t="shared" si="0"/>
        <v>849</v>
      </c>
      <c r="H13" s="513"/>
      <c r="I13" s="515">
        <v>793</v>
      </c>
      <c r="J13" s="515">
        <v>63</v>
      </c>
      <c r="K13" s="506">
        <f t="shared" si="1"/>
        <v>856</v>
      </c>
      <c r="L13" s="513"/>
      <c r="M13" s="506">
        <f t="shared" si="2"/>
        <v>8901</v>
      </c>
      <c r="N13" s="363"/>
      <c r="O13" s="516"/>
      <c r="P13" s="517"/>
    </row>
    <row r="14" spans="1:16" ht="18">
      <c r="A14" s="512" t="s">
        <v>102</v>
      </c>
      <c r="B14" s="363"/>
      <c r="C14" s="506">
        <v>25802</v>
      </c>
      <c r="D14" s="513"/>
      <c r="E14" s="514">
        <v>781</v>
      </c>
      <c r="F14" s="514">
        <v>41</v>
      </c>
      <c r="G14" s="506">
        <f t="shared" si="0"/>
        <v>822</v>
      </c>
      <c r="H14" s="513"/>
      <c r="I14" s="515">
        <v>828</v>
      </c>
      <c r="J14" s="515">
        <v>54</v>
      </c>
      <c r="K14" s="506">
        <f t="shared" si="1"/>
        <v>882</v>
      </c>
      <c r="L14" s="513"/>
      <c r="M14" s="506">
        <f t="shared" si="2"/>
        <v>25742</v>
      </c>
      <c r="N14" s="363"/>
      <c r="O14" s="516"/>
      <c r="P14" s="517"/>
    </row>
    <row r="15" spans="1:16" ht="18">
      <c r="A15" s="512" t="s">
        <v>98</v>
      </c>
      <c r="B15" s="363"/>
      <c r="C15" s="506">
        <v>4333</v>
      </c>
      <c r="D15" s="513"/>
      <c r="E15" s="514">
        <v>776</v>
      </c>
      <c r="F15" s="514">
        <v>25</v>
      </c>
      <c r="G15" s="506">
        <f t="shared" si="0"/>
        <v>801</v>
      </c>
      <c r="H15" s="513"/>
      <c r="I15" s="515">
        <v>759</v>
      </c>
      <c r="J15" s="515">
        <v>18</v>
      </c>
      <c r="K15" s="506">
        <f t="shared" si="1"/>
        <v>777</v>
      </c>
      <c r="L15" s="513"/>
      <c r="M15" s="506">
        <f t="shared" si="2"/>
        <v>4357</v>
      </c>
      <c r="N15" s="363"/>
      <c r="O15" s="516"/>
      <c r="P15" s="517"/>
    </row>
    <row r="16" spans="1:16" ht="18">
      <c r="A16" s="512" t="s">
        <v>99</v>
      </c>
      <c r="B16" s="363"/>
      <c r="C16" s="506">
        <v>1286</v>
      </c>
      <c r="D16" s="513"/>
      <c r="E16" s="514">
        <v>81</v>
      </c>
      <c r="F16" s="514">
        <v>10</v>
      </c>
      <c r="G16" s="506">
        <f t="shared" si="0"/>
        <v>91</v>
      </c>
      <c r="H16" s="513"/>
      <c r="I16" s="515">
        <v>77</v>
      </c>
      <c r="J16" s="515">
        <v>7</v>
      </c>
      <c r="K16" s="506">
        <f t="shared" si="1"/>
        <v>84</v>
      </c>
      <c r="L16" s="513"/>
      <c r="M16" s="506">
        <f t="shared" si="2"/>
        <v>1293</v>
      </c>
      <c r="N16" s="363"/>
      <c r="O16" s="516"/>
      <c r="P16" s="517"/>
    </row>
    <row r="17" spans="1:16" ht="18">
      <c r="A17" s="512" t="s">
        <v>103</v>
      </c>
      <c r="B17" s="363"/>
      <c r="C17" s="506">
        <v>3872</v>
      </c>
      <c r="D17" s="513"/>
      <c r="E17" s="514">
        <v>214</v>
      </c>
      <c r="F17" s="514">
        <v>21</v>
      </c>
      <c r="G17" s="506">
        <f t="shared" si="0"/>
        <v>235</v>
      </c>
      <c r="H17" s="513"/>
      <c r="I17" s="515">
        <v>195</v>
      </c>
      <c r="J17" s="515">
        <v>18</v>
      </c>
      <c r="K17" s="506">
        <f t="shared" si="1"/>
        <v>213</v>
      </c>
      <c r="L17" s="513"/>
      <c r="M17" s="506">
        <f t="shared" si="2"/>
        <v>3894</v>
      </c>
      <c r="N17" s="363"/>
      <c r="O17" s="516"/>
      <c r="P17" s="517"/>
    </row>
    <row r="18" spans="1:16" ht="18">
      <c r="A18" s="512" t="s">
        <v>108</v>
      </c>
      <c r="B18" s="363"/>
      <c r="C18" s="506">
        <v>34605</v>
      </c>
      <c r="D18" s="513"/>
      <c r="E18" s="514">
        <v>848</v>
      </c>
      <c r="F18" s="514">
        <v>90</v>
      </c>
      <c r="G18" s="506">
        <f t="shared" si="0"/>
        <v>938</v>
      </c>
      <c r="H18" s="513"/>
      <c r="I18" s="515">
        <v>742</v>
      </c>
      <c r="J18" s="515">
        <v>33</v>
      </c>
      <c r="K18" s="506">
        <f t="shared" si="1"/>
        <v>775</v>
      </c>
      <c r="L18" s="513"/>
      <c r="M18" s="506">
        <f t="shared" si="2"/>
        <v>34768</v>
      </c>
      <c r="N18" s="363"/>
      <c r="O18" s="516"/>
      <c r="P18" s="517"/>
    </row>
    <row r="19" spans="1:16" ht="18">
      <c r="A19" s="512" t="s">
        <v>104</v>
      </c>
      <c r="B19" s="363"/>
      <c r="C19" s="506">
        <v>7289</v>
      </c>
      <c r="D19" s="513"/>
      <c r="E19" s="514">
        <v>803</v>
      </c>
      <c r="F19" s="514">
        <v>45</v>
      </c>
      <c r="G19" s="506">
        <f t="shared" si="0"/>
        <v>848</v>
      </c>
      <c r="H19" s="513"/>
      <c r="I19" s="515">
        <v>823</v>
      </c>
      <c r="J19" s="515">
        <v>53</v>
      </c>
      <c r="K19" s="506">
        <f t="shared" si="1"/>
        <v>876</v>
      </c>
      <c r="L19" s="513"/>
      <c r="M19" s="506">
        <f t="shared" si="2"/>
        <v>7261</v>
      </c>
      <c r="N19" s="363"/>
      <c r="O19" s="516"/>
      <c r="P19" s="517"/>
    </row>
    <row r="20" spans="1:16" ht="18">
      <c r="A20" s="512" t="s">
        <v>105</v>
      </c>
      <c r="B20" s="363"/>
      <c r="C20" s="506">
        <v>4107</v>
      </c>
      <c r="D20" s="513"/>
      <c r="E20" s="514">
        <v>89</v>
      </c>
      <c r="F20" s="514">
        <v>6</v>
      </c>
      <c r="G20" s="506">
        <f t="shared" si="0"/>
        <v>95</v>
      </c>
      <c r="H20" s="513"/>
      <c r="I20" s="515">
        <v>97</v>
      </c>
      <c r="J20" s="515">
        <v>4</v>
      </c>
      <c r="K20" s="506">
        <f t="shared" si="1"/>
        <v>101</v>
      </c>
      <c r="L20" s="513"/>
      <c r="M20" s="506">
        <f t="shared" si="2"/>
        <v>4101</v>
      </c>
      <c r="N20" s="363"/>
      <c r="O20" s="516"/>
      <c r="P20" s="517"/>
    </row>
    <row r="21" spans="1:16" ht="18">
      <c r="A21" s="512" t="s">
        <v>106</v>
      </c>
      <c r="B21" s="363"/>
      <c r="C21" s="506">
        <v>4753</v>
      </c>
      <c r="D21" s="513"/>
      <c r="E21" s="514">
        <v>217</v>
      </c>
      <c r="F21" s="514">
        <v>15</v>
      </c>
      <c r="G21" s="506">
        <f t="shared" si="0"/>
        <v>232</v>
      </c>
      <c r="H21" s="513"/>
      <c r="I21" s="515">
        <v>187</v>
      </c>
      <c r="J21" s="515">
        <v>25</v>
      </c>
      <c r="K21" s="506">
        <f t="shared" si="1"/>
        <v>212</v>
      </c>
      <c r="L21" s="513"/>
      <c r="M21" s="506">
        <f t="shared" si="2"/>
        <v>4773</v>
      </c>
      <c r="N21" s="363"/>
      <c r="O21" s="516"/>
      <c r="P21" s="517"/>
    </row>
    <row r="22" spans="1:16" ht="18">
      <c r="A22" s="512" t="s">
        <v>107</v>
      </c>
      <c r="B22" s="363"/>
      <c r="C22" s="506">
        <v>13557</v>
      </c>
      <c r="D22" s="513"/>
      <c r="E22" s="514">
        <v>405</v>
      </c>
      <c r="F22" s="514">
        <v>37</v>
      </c>
      <c r="G22" s="506">
        <f t="shared" si="0"/>
        <v>442</v>
      </c>
      <c r="H22" s="513"/>
      <c r="I22" s="515">
        <v>321</v>
      </c>
      <c r="J22" s="515">
        <v>47</v>
      </c>
      <c r="K22" s="506">
        <f t="shared" si="1"/>
        <v>368</v>
      </c>
      <c r="L22" s="513"/>
      <c r="M22" s="506">
        <f t="shared" si="2"/>
        <v>13631</v>
      </c>
      <c r="N22" s="363"/>
      <c r="O22" s="516"/>
      <c r="P22" s="517"/>
    </row>
    <row r="23" spans="1:16" ht="18">
      <c r="A23" s="512" t="s">
        <v>109</v>
      </c>
      <c r="B23" s="363"/>
      <c r="C23" s="506">
        <v>6465</v>
      </c>
      <c r="D23" s="513"/>
      <c r="E23" s="514">
        <v>175</v>
      </c>
      <c r="F23" s="514">
        <v>15</v>
      </c>
      <c r="G23" s="506">
        <f t="shared" si="0"/>
        <v>190</v>
      </c>
      <c r="H23" s="513"/>
      <c r="I23" s="515">
        <v>167</v>
      </c>
      <c r="J23" s="515">
        <v>25</v>
      </c>
      <c r="K23" s="506">
        <f t="shared" si="1"/>
        <v>192</v>
      </c>
      <c r="L23" s="513"/>
      <c r="M23" s="506">
        <f t="shared" si="2"/>
        <v>6463</v>
      </c>
      <c r="N23" s="363"/>
      <c r="O23" s="516"/>
      <c r="P23" s="517"/>
    </row>
    <row r="24" spans="1:16" ht="18">
      <c r="A24" s="512" t="s">
        <v>110</v>
      </c>
      <c r="B24" s="363"/>
      <c r="C24" s="506">
        <v>3962</v>
      </c>
      <c r="D24" s="513"/>
      <c r="E24" s="514">
        <v>133</v>
      </c>
      <c r="F24" s="514">
        <v>6</v>
      </c>
      <c r="G24" s="506">
        <f t="shared" si="0"/>
        <v>139</v>
      </c>
      <c r="H24" s="513"/>
      <c r="I24" s="515">
        <v>189</v>
      </c>
      <c r="J24" s="515">
        <v>24</v>
      </c>
      <c r="K24" s="506">
        <f t="shared" si="1"/>
        <v>213</v>
      </c>
      <c r="L24" s="513"/>
      <c r="M24" s="506">
        <f t="shared" si="2"/>
        <v>3888</v>
      </c>
      <c r="N24" s="363"/>
      <c r="O24" s="516"/>
      <c r="P24" s="517"/>
    </row>
    <row r="25" spans="1:16" ht="18">
      <c r="A25" s="512" t="s">
        <v>111</v>
      </c>
      <c r="B25" s="363"/>
      <c r="C25" s="506">
        <v>2350</v>
      </c>
      <c r="D25" s="513"/>
      <c r="E25" s="514">
        <v>324</v>
      </c>
      <c r="F25" s="514">
        <v>22</v>
      </c>
      <c r="G25" s="506">
        <f t="shared" si="0"/>
        <v>346</v>
      </c>
      <c r="H25" s="513"/>
      <c r="I25" s="515">
        <v>316</v>
      </c>
      <c r="J25" s="515">
        <v>26</v>
      </c>
      <c r="K25" s="506">
        <f t="shared" si="1"/>
        <v>342</v>
      </c>
      <c r="L25" s="513"/>
      <c r="M25" s="506">
        <f t="shared" si="2"/>
        <v>2354</v>
      </c>
      <c r="N25" s="363"/>
      <c r="O25" s="516"/>
      <c r="P25" s="517"/>
    </row>
    <row r="26" spans="1:16" ht="18">
      <c r="A26" s="512" t="s">
        <v>112</v>
      </c>
      <c r="B26" s="363"/>
      <c r="C26" s="506">
        <v>9689</v>
      </c>
      <c r="D26" s="513"/>
      <c r="E26" s="514">
        <v>640</v>
      </c>
      <c r="F26" s="514">
        <v>47</v>
      </c>
      <c r="G26" s="506">
        <f t="shared" si="0"/>
        <v>687</v>
      </c>
      <c r="H26" s="513"/>
      <c r="I26" s="515">
        <v>678</v>
      </c>
      <c r="J26" s="515">
        <v>50</v>
      </c>
      <c r="K26" s="506">
        <f t="shared" si="1"/>
        <v>728</v>
      </c>
      <c r="L26" s="513"/>
      <c r="M26" s="506">
        <f t="shared" si="2"/>
        <v>9648</v>
      </c>
      <c r="N26" s="363"/>
      <c r="O26" s="516"/>
      <c r="P26" s="517"/>
    </row>
    <row r="27" spans="1:16" ht="18">
      <c r="A27" s="512" t="s">
        <v>113</v>
      </c>
      <c r="B27" s="363"/>
      <c r="C27" s="506">
        <v>3909</v>
      </c>
      <c r="D27" s="513"/>
      <c r="E27" s="514">
        <v>56</v>
      </c>
      <c r="F27" s="514">
        <v>1</v>
      </c>
      <c r="G27" s="506">
        <f t="shared" si="0"/>
        <v>57</v>
      </c>
      <c r="H27" s="513"/>
      <c r="I27" s="515">
        <v>88</v>
      </c>
      <c r="J27" s="515">
        <v>3</v>
      </c>
      <c r="K27" s="506">
        <f t="shared" si="1"/>
        <v>91</v>
      </c>
      <c r="L27" s="513"/>
      <c r="M27" s="506">
        <f t="shared" si="2"/>
        <v>3875</v>
      </c>
      <c r="N27" s="363"/>
      <c r="O27" s="516"/>
      <c r="P27" s="517"/>
    </row>
    <row r="28" spans="1:16" ht="18">
      <c r="A28" s="512" t="s">
        <v>114</v>
      </c>
      <c r="B28" s="363"/>
      <c r="C28" s="506">
        <v>8624</v>
      </c>
      <c r="D28" s="513"/>
      <c r="E28" s="514">
        <v>391</v>
      </c>
      <c r="F28" s="514">
        <v>70</v>
      </c>
      <c r="G28" s="506">
        <f t="shared" si="0"/>
        <v>461</v>
      </c>
      <c r="H28" s="513"/>
      <c r="I28" s="515">
        <v>378</v>
      </c>
      <c r="J28" s="515">
        <v>52</v>
      </c>
      <c r="K28" s="506">
        <f t="shared" si="1"/>
        <v>430</v>
      </c>
      <c r="L28" s="513"/>
      <c r="M28" s="506">
        <f t="shared" si="2"/>
        <v>8655</v>
      </c>
      <c r="N28" s="363"/>
      <c r="O28" s="516"/>
      <c r="P28" s="517"/>
    </row>
    <row r="29" spans="1:16" ht="18">
      <c r="A29" s="512" t="s">
        <v>115</v>
      </c>
      <c r="B29" s="363"/>
      <c r="C29" s="506">
        <v>3055</v>
      </c>
      <c r="D29" s="513"/>
      <c r="E29" s="514">
        <v>201</v>
      </c>
      <c r="F29" s="514">
        <v>16</v>
      </c>
      <c r="G29" s="506">
        <f t="shared" si="0"/>
        <v>217</v>
      </c>
      <c r="H29" s="513"/>
      <c r="I29" s="515">
        <v>185</v>
      </c>
      <c r="J29" s="515">
        <v>9</v>
      </c>
      <c r="K29" s="506">
        <f t="shared" si="1"/>
        <v>194</v>
      </c>
      <c r="L29" s="513"/>
      <c r="M29" s="506">
        <f t="shared" si="2"/>
        <v>3078</v>
      </c>
      <c r="N29" s="363"/>
      <c r="O29" s="516"/>
      <c r="P29" s="517"/>
    </row>
    <row r="30" spans="1:16" ht="18">
      <c r="A30" s="512" t="s">
        <v>116</v>
      </c>
      <c r="B30" s="363"/>
      <c r="C30" s="506">
        <v>3700</v>
      </c>
      <c r="D30" s="513"/>
      <c r="E30" s="514">
        <v>223</v>
      </c>
      <c r="F30" s="514">
        <v>11</v>
      </c>
      <c r="G30" s="506">
        <f t="shared" si="0"/>
        <v>234</v>
      </c>
      <c r="H30" s="513"/>
      <c r="I30" s="515">
        <v>211</v>
      </c>
      <c r="J30" s="515">
        <v>16</v>
      </c>
      <c r="K30" s="506">
        <f t="shared" si="1"/>
        <v>227</v>
      </c>
      <c r="L30" s="513"/>
      <c r="M30" s="506">
        <f t="shared" si="2"/>
        <v>3707</v>
      </c>
      <c r="N30" s="363"/>
      <c r="O30" s="516"/>
      <c r="P30" s="517"/>
    </row>
    <row r="31" spans="1:16" ht="18">
      <c r="A31" s="512" t="s">
        <v>117</v>
      </c>
      <c r="B31" s="363"/>
      <c r="C31" s="506">
        <v>2566</v>
      </c>
      <c r="D31" s="513"/>
      <c r="E31" s="514">
        <v>146</v>
      </c>
      <c r="F31" s="514">
        <v>14</v>
      </c>
      <c r="G31" s="506">
        <f t="shared" si="0"/>
        <v>160</v>
      </c>
      <c r="H31" s="513"/>
      <c r="I31" s="515">
        <v>121</v>
      </c>
      <c r="J31" s="515">
        <v>10</v>
      </c>
      <c r="K31" s="506">
        <f t="shared" si="1"/>
        <v>131</v>
      </c>
      <c r="L31" s="513"/>
      <c r="M31" s="506">
        <f t="shared" si="2"/>
        <v>2595</v>
      </c>
      <c r="N31" s="363"/>
      <c r="O31" s="516"/>
      <c r="P31" s="517"/>
    </row>
    <row r="32" spans="1:16" ht="18">
      <c r="A32" s="512" t="s">
        <v>118</v>
      </c>
      <c r="B32" s="363"/>
      <c r="C32" s="506">
        <v>4174</v>
      </c>
      <c r="D32" s="513"/>
      <c r="E32" s="514">
        <v>142</v>
      </c>
      <c r="F32" s="514">
        <v>7</v>
      </c>
      <c r="G32" s="506">
        <f t="shared" si="0"/>
        <v>149</v>
      </c>
      <c r="H32" s="513"/>
      <c r="I32" s="515">
        <v>151</v>
      </c>
      <c r="J32" s="515">
        <v>7</v>
      </c>
      <c r="K32" s="506">
        <f t="shared" si="1"/>
        <v>158</v>
      </c>
      <c r="L32" s="513"/>
      <c r="M32" s="506">
        <f t="shared" si="2"/>
        <v>4165</v>
      </c>
      <c r="N32" s="363"/>
      <c r="O32" s="516"/>
      <c r="P32" s="517"/>
    </row>
    <row r="33" spans="1:16" ht="18">
      <c r="A33" s="512" t="s">
        <v>119</v>
      </c>
      <c r="B33" s="363"/>
      <c r="C33" s="506">
        <v>10629</v>
      </c>
      <c r="D33" s="513"/>
      <c r="E33" s="514">
        <v>717</v>
      </c>
      <c r="F33" s="514">
        <v>63</v>
      </c>
      <c r="G33" s="506">
        <f t="shared" si="0"/>
        <v>780</v>
      </c>
      <c r="H33" s="513"/>
      <c r="I33" s="515">
        <v>861</v>
      </c>
      <c r="J33" s="515">
        <v>79</v>
      </c>
      <c r="K33" s="506">
        <f t="shared" si="1"/>
        <v>940</v>
      </c>
      <c r="L33" s="513"/>
      <c r="M33" s="506">
        <f t="shared" si="2"/>
        <v>10469</v>
      </c>
      <c r="N33" s="363"/>
      <c r="O33" s="516"/>
      <c r="P33" s="517"/>
    </row>
    <row r="34" spans="1:16" ht="18">
      <c r="A34" s="512" t="s">
        <v>120</v>
      </c>
      <c r="B34" s="363"/>
      <c r="C34" s="506">
        <v>4578</v>
      </c>
      <c r="D34" s="513"/>
      <c r="E34" s="514">
        <v>131</v>
      </c>
      <c r="F34" s="514">
        <v>6</v>
      </c>
      <c r="G34" s="506">
        <f t="shared" si="0"/>
        <v>137</v>
      </c>
      <c r="H34" s="513"/>
      <c r="I34" s="515">
        <v>132</v>
      </c>
      <c r="J34" s="515">
        <v>5</v>
      </c>
      <c r="K34" s="506">
        <f t="shared" si="1"/>
        <v>137</v>
      </c>
      <c r="L34" s="513"/>
      <c r="M34" s="506">
        <f t="shared" si="2"/>
        <v>4578</v>
      </c>
      <c r="N34" s="363"/>
      <c r="O34" s="516"/>
      <c r="P34" s="517"/>
    </row>
    <row r="35" spans="1:16" ht="18">
      <c r="A35" s="512" t="s">
        <v>121</v>
      </c>
      <c r="B35" s="363"/>
      <c r="C35" s="506">
        <v>4069</v>
      </c>
      <c r="D35" s="513"/>
      <c r="E35" s="514">
        <v>59</v>
      </c>
      <c r="F35" s="514">
        <v>3</v>
      </c>
      <c r="G35" s="506">
        <f t="shared" si="0"/>
        <v>62</v>
      </c>
      <c r="H35" s="513"/>
      <c r="I35" s="515">
        <v>67</v>
      </c>
      <c r="J35" s="515">
        <v>10</v>
      </c>
      <c r="K35" s="506">
        <f t="shared" si="1"/>
        <v>77</v>
      </c>
      <c r="L35" s="513"/>
      <c r="M35" s="506">
        <f t="shared" si="2"/>
        <v>4054</v>
      </c>
      <c r="N35" s="363"/>
      <c r="O35" s="516"/>
      <c r="P35" s="517"/>
    </row>
    <row r="36" spans="1:16" ht="18">
      <c r="A36" s="512" t="s">
        <v>122</v>
      </c>
      <c r="B36" s="363"/>
      <c r="C36" s="506">
        <v>944</v>
      </c>
      <c r="D36" s="513"/>
      <c r="E36" s="514">
        <v>42</v>
      </c>
      <c r="F36" s="514">
        <v>1</v>
      </c>
      <c r="G36" s="506">
        <f t="shared" si="0"/>
        <v>43</v>
      </c>
      <c r="H36" s="513"/>
      <c r="I36" s="515">
        <v>32</v>
      </c>
      <c r="J36" s="515">
        <v>6</v>
      </c>
      <c r="K36" s="506">
        <f t="shared" si="1"/>
        <v>38</v>
      </c>
      <c r="L36" s="513"/>
      <c r="M36" s="506">
        <f t="shared" si="2"/>
        <v>949</v>
      </c>
      <c r="N36" s="363"/>
      <c r="O36" s="518"/>
      <c r="P36" s="517"/>
    </row>
    <row r="37" spans="1:16" ht="18">
      <c r="A37" s="512" t="s">
        <v>123</v>
      </c>
      <c r="B37" s="363"/>
      <c r="C37" s="506">
        <v>7267</v>
      </c>
      <c r="D37" s="513"/>
      <c r="E37" s="514">
        <v>292</v>
      </c>
      <c r="F37" s="514">
        <v>4</v>
      </c>
      <c r="G37" s="506">
        <f t="shared" si="0"/>
        <v>296</v>
      </c>
      <c r="H37" s="513"/>
      <c r="I37" s="515">
        <v>273</v>
      </c>
      <c r="J37" s="515">
        <v>27</v>
      </c>
      <c r="K37" s="506">
        <f t="shared" si="1"/>
        <v>300</v>
      </c>
      <c r="L37" s="513"/>
      <c r="M37" s="506">
        <f t="shared" si="2"/>
        <v>7263</v>
      </c>
      <c r="N37" s="363"/>
      <c r="O37" s="516"/>
      <c r="P37" s="517"/>
    </row>
    <row r="38" spans="1:16" ht="18">
      <c r="A38" s="512" t="s">
        <v>124</v>
      </c>
      <c r="B38" s="363"/>
      <c r="C38" s="506">
        <v>1476</v>
      </c>
      <c r="D38" s="513"/>
      <c r="E38" s="514">
        <v>92</v>
      </c>
      <c r="F38" s="514">
        <v>12</v>
      </c>
      <c r="G38" s="506">
        <f t="shared" si="0"/>
        <v>104</v>
      </c>
      <c r="H38" s="513"/>
      <c r="I38" s="515">
        <v>55</v>
      </c>
      <c r="J38" s="515">
        <v>8</v>
      </c>
      <c r="K38" s="506">
        <f t="shared" si="1"/>
        <v>63</v>
      </c>
      <c r="L38" s="513"/>
      <c r="M38" s="506">
        <f t="shared" si="2"/>
        <v>1517</v>
      </c>
      <c r="N38" s="363"/>
      <c r="O38" s="516"/>
      <c r="P38" s="517"/>
    </row>
    <row r="39" spans="1:16" ht="18">
      <c r="A39" s="512" t="s">
        <v>125</v>
      </c>
      <c r="B39" s="363"/>
      <c r="C39" s="506">
        <v>2462</v>
      </c>
      <c r="D39" s="513"/>
      <c r="E39" s="514">
        <v>164</v>
      </c>
      <c r="F39" s="514">
        <v>22</v>
      </c>
      <c r="G39" s="506">
        <f t="shared" si="0"/>
        <v>186</v>
      </c>
      <c r="H39" s="513"/>
      <c r="I39" s="515">
        <v>260</v>
      </c>
      <c r="J39" s="515">
        <v>44</v>
      </c>
      <c r="K39" s="506">
        <f t="shared" si="1"/>
        <v>304</v>
      </c>
      <c r="L39" s="513"/>
      <c r="M39" s="506">
        <f t="shared" si="2"/>
        <v>2344</v>
      </c>
      <c r="N39" s="363"/>
      <c r="O39" s="516"/>
      <c r="P39" s="517"/>
    </row>
    <row r="40" spans="1:16" ht="12" customHeight="1">
      <c r="A40" s="519"/>
      <c r="B40" s="363"/>
      <c r="C40" s="520"/>
      <c r="D40" s="513"/>
      <c r="E40" s="520"/>
      <c r="F40" s="520"/>
      <c r="G40" s="520"/>
      <c r="H40" s="513"/>
      <c r="I40" s="520"/>
      <c r="J40" s="520"/>
      <c r="K40" s="520"/>
      <c r="L40" s="513"/>
      <c r="M40" s="520"/>
      <c r="N40" s="363"/>
    </row>
    <row r="41" spans="1:16" ht="27.75" customHeight="1">
      <c r="A41" s="378" t="s">
        <v>93</v>
      </c>
      <c r="B41" s="363"/>
      <c r="C41" s="521">
        <f>SUM(C8:C39)</f>
        <v>211211</v>
      </c>
      <c r="D41" s="513"/>
      <c r="E41" s="521">
        <f>SUM(E8:E39)</f>
        <v>11117</v>
      </c>
      <c r="F41" s="521">
        <f>SUM(F8:F39)</f>
        <v>798</v>
      </c>
      <c r="G41" s="521">
        <f>SUM(G8:G39)</f>
        <v>11915</v>
      </c>
      <c r="H41" s="513"/>
      <c r="I41" s="521">
        <f>SUM(I8:I39)</f>
        <v>11091</v>
      </c>
      <c r="J41" s="521">
        <f>SUM(J8:J39)</f>
        <v>890</v>
      </c>
      <c r="K41" s="521">
        <f>SUM(K8:K39)</f>
        <v>11981</v>
      </c>
      <c r="L41" s="513"/>
      <c r="M41" s="521">
        <f>C41+(G41-K41)</f>
        <v>211145</v>
      </c>
      <c r="N41" s="363"/>
    </row>
    <row r="42" spans="1:16" ht="12" customHeight="1">
      <c r="A42" s="519"/>
      <c r="B42" s="363"/>
      <c r="C42" s="520"/>
      <c r="D42" s="513"/>
      <c r="E42" s="520"/>
      <c r="F42" s="520"/>
      <c r="G42" s="520"/>
      <c r="H42" s="513"/>
      <c r="I42" s="520"/>
      <c r="J42" s="520"/>
      <c r="K42" s="520"/>
      <c r="L42" s="513"/>
      <c r="M42" s="520"/>
      <c r="N42" s="363"/>
    </row>
    <row r="43" spans="1:16" ht="18">
      <c r="A43" s="512" t="s">
        <v>126</v>
      </c>
      <c r="B43" s="363"/>
      <c r="C43" s="506">
        <v>580</v>
      </c>
      <c r="D43" s="513"/>
      <c r="E43" s="515">
        <v>4</v>
      </c>
      <c r="F43" s="515"/>
      <c r="G43" s="506">
        <f t="shared" ref="G43:G55" si="3">E43+F43</f>
        <v>4</v>
      </c>
      <c r="H43" s="513"/>
      <c r="I43" s="515">
        <v>11</v>
      </c>
      <c r="J43" s="515"/>
      <c r="K43" s="506">
        <f t="shared" ref="K43:K56" si="4">I43+J43</f>
        <v>11</v>
      </c>
      <c r="L43" s="513"/>
      <c r="M43" s="506">
        <f t="shared" ref="M43:M56" si="5">C43+(G43-K43)</f>
        <v>573</v>
      </c>
      <c r="N43" s="363"/>
      <c r="O43" s="518"/>
    </row>
    <row r="44" spans="1:16" ht="18">
      <c r="A44" s="512" t="s">
        <v>127</v>
      </c>
      <c r="B44" s="363"/>
      <c r="C44" s="506">
        <v>1675</v>
      </c>
      <c r="D44" s="513"/>
      <c r="E44" s="515">
        <v>46</v>
      </c>
      <c r="F44" s="515"/>
      <c r="G44" s="506">
        <f t="shared" si="3"/>
        <v>46</v>
      </c>
      <c r="H44" s="513"/>
      <c r="I44" s="515">
        <v>29</v>
      </c>
      <c r="J44" s="515"/>
      <c r="K44" s="506">
        <f t="shared" si="4"/>
        <v>29</v>
      </c>
      <c r="L44" s="513"/>
      <c r="M44" s="506">
        <f t="shared" si="5"/>
        <v>1692</v>
      </c>
      <c r="N44" s="363"/>
      <c r="O44" s="516"/>
    </row>
    <row r="45" spans="1:16" ht="18">
      <c r="A45" s="512" t="s">
        <v>128</v>
      </c>
      <c r="B45" s="363"/>
      <c r="C45" s="506">
        <v>1669</v>
      </c>
      <c r="D45" s="513"/>
      <c r="E45" s="515">
        <v>78</v>
      </c>
      <c r="F45" s="515"/>
      <c r="G45" s="506">
        <f t="shared" si="3"/>
        <v>78</v>
      </c>
      <c r="H45" s="513"/>
      <c r="I45" s="515">
        <v>36</v>
      </c>
      <c r="J45" s="515"/>
      <c r="K45" s="506">
        <f t="shared" si="4"/>
        <v>36</v>
      </c>
      <c r="L45" s="513"/>
      <c r="M45" s="506">
        <f t="shared" si="5"/>
        <v>1711</v>
      </c>
      <c r="N45" s="363"/>
      <c r="O45" s="516"/>
    </row>
    <row r="46" spans="1:16" ht="18">
      <c r="A46" s="512" t="s">
        <v>129</v>
      </c>
      <c r="B46" s="363"/>
      <c r="C46" s="506">
        <v>164</v>
      </c>
      <c r="D46" s="513"/>
      <c r="E46" s="515">
        <v>2</v>
      </c>
      <c r="F46" s="515"/>
      <c r="G46" s="506">
        <f t="shared" si="3"/>
        <v>2</v>
      </c>
      <c r="H46" s="513"/>
      <c r="I46" s="515">
        <v>2</v>
      </c>
      <c r="J46" s="515"/>
      <c r="K46" s="506">
        <f t="shared" si="4"/>
        <v>2</v>
      </c>
      <c r="L46" s="513"/>
      <c r="M46" s="506">
        <f t="shared" si="5"/>
        <v>164</v>
      </c>
      <c r="N46" s="363"/>
      <c r="O46" s="518"/>
    </row>
    <row r="47" spans="1:16" ht="18">
      <c r="A47" s="512" t="s">
        <v>130</v>
      </c>
      <c r="B47" s="363"/>
      <c r="C47" s="506">
        <v>513</v>
      </c>
      <c r="D47" s="513"/>
      <c r="E47" s="515">
        <v>42</v>
      </c>
      <c r="F47" s="515"/>
      <c r="G47" s="506">
        <f t="shared" si="3"/>
        <v>42</v>
      </c>
      <c r="H47" s="513"/>
      <c r="I47" s="515">
        <v>4</v>
      </c>
      <c r="J47" s="515"/>
      <c r="K47" s="506">
        <f t="shared" si="4"/>
        <v>4</v>
      </c>
      <c r="L47" s="513"/>
      <c r="M47" s="506">
        <f t="shared" si="5"/>
        <v>551</v>
      </c>
      <c r="N47" s="363"/>
      <c r="O47" s="518"/>
    </row>
    <row r="48" spans="1:16" ht="18">
      <c r="A48" s="512" t="s">
        <v>131</v>
      </c>
      <c r="B48" s="363"/>
      <c r="C48" s="506">
        <v>2179</v>
      </c>
      <c r="D48" s="513"/>
      <c r="E48" s="515">
        <v>61</v>
      </c>
      <c r="F48" s="515"/>
      <c r="G48" s="506">
        <f t="shared" si="3"/>
        <v>61</v>
      </c>
      <c r="H48" s="513"/>
      <c r="I48" s="515">
        <v>52</v>
      </c>
      <c r="J48" s="515"/>
      <c r="K48" s="506">
        <f t="shared" si="4"/>
        <v>52</v>
      </c>
      <c r="L48" s="513"/>
      <c r="M48" s="506">
        <f t="shared" si="5"/>
        <v>2188</v>
      </c>
      <c r="N48" s="363"/>
      <c r="O48" s="516"/>
    </row>
    <row r="49" spans="1:15" ht="18">
      <c r="A49" s="512" t="s">
        <v>132</v>
      </c>
      <c r="B49" s="363"/>
      <c r="C49" s="506">
        <v>2133</v>
      </c>
      <c r="D49" s="513"/>
      <c r="E49" s="515">
        <v>69</v>
      </c>
      <c r="F49" s="515"/>
      <c r="G49" s="506">
        <f t="shared" si="3"/>
        <v>69</v>
      </c>
      <c r="H49" s="513"/>
      <c r="I49" s="515">
        <v>52</v>
      </c>
      <c r="J49" s="515"/>
      <c r="K49" s="506">
        <f t="shared" si="4"/>
        <v>52</v>
      </c>
      <c r="L49" s="513"/>
      <c r="M49" s="506">
        <f t="shared" si="5"/>
        <v>2150</v>
      </c>
      <c r="N49" s="363"/>
      <c r="O49" s="516"/>
    </row>
    <row r="50" spans="1:15" ht="18">
      <c r="A50" s="512" t="s">
        <v>133</v>
      </c>
      <c r="B50" s="363"/>
      <c r="C50" s="506">
        <v>1836</v>
      </c>
      <c r="D50" s="513"/>
      <c r="E50" s="515">
        <v>19</v>
      </c>
      <c r="F50" s="515"/>
      <c r="G50" s="506">
        <f t="shared" si="3"/>
        <v>19</v>
      </c>
      <c r="H50" s="513"/>
      <c r="I50" s="515">
        <v>38</v>
      </c>
      <c r="J50" s="515"/>
      <c r="K50" s="506">
        <f t="shared" si="4"/>
        <v>38</v>
      </c>
      <c r="L50" s="513"/>
      <c r="M50" s="506">
        <f t="shared" si="5"/>
        <v>1817</v>
      </c>
      <c r="N50" s="363"/>
      <c r="O50" s="516"/>
    </row>
    <row r="51" spans="1:15" ht="18">
      <c r="A51" s="512" t="s">
        <v>134</v>
      </c>
      <c r="B51" s="363"/>
      <c r="C51" s="506">
        <v>1940</v>
      </c>
      <c r="D51" s="513"/>
      <c r="E51" s="515">
        <v>5</v>
      </c>
      <c r="F51" s="515"/>
      <c r="G51" s="506">
        <f t="shared" si="3"/>
        <v>5</v>
      </c>
      <c r="H51" s="513"/>
      <c r="I51" s="515">
        <v>20</v>
      </c>
      <c r="J51" s="515"/>
      <c r="K51" s="506">
        <f t="shared" si="4"/>
        <v>20</v>
      </c>
      <c r="L51" s="513"/>
      <c r="M51" s="506">
        <f t="shared" si="5"/>
        <v>1925</v>
      </c>
      <c r="N51" s="363"/>
      <c r="O51" s="516"/>
    </row>
    <row r="52" spans="1:15" ht="18">
      <c r="A52" s="512" t="s">
        <v>135</v>
      </c>
      <c r="B52" s="363"/>
      <c r="C52" s="506">
        <v>1567</v>
      </c>
      <c r="D52" s="513"/>
      <c r="E52" s="515">
        <v>37</v>
      </c>
      <c r="F52" s="515"/>
      <c r="G52" s="506">
        <f t="shared" si="3"/>
        <v>37</v>
      </c>
      <c r="H52" s="513"/>
      <c r="I52" s="515">
        <v>44</v>
      </c>
      <c r="J52" s="515"/>
      <c r="K52" s="506">
        <f t="shared" si="4"/>
        <v>44</v>
      </c>
      <c r="L52" s="513"/>
      <c r="M52" s="506">
        <f t="shared" si="5"/>
        <v>1560</v>
      </c>
      <c r="N52" s="363"/>
      <c r="O52" s="516"/>
    </row>
    <row r="53" spans="1:15" ht="18">
      <c r="A53" s="512" t="s">
        <v>136</v>
      </c>
      <c r="B53" s="363"/>
      <c r="C53" s="506">
        <v>1133</v>
      </c>
      <c r="D53" s="513"/>
      <c r="E53" s="515"/>
      <c r="F53" s="515">
        <v>43</v>
      </c>
      <c r="G53" s="506">
        <f t="shared" si="3"/>
        <v>43</v>
      </c>
      <c r="H53" s="513"/>
      <c r="I53" s="515"/>
      <c r="J53" s="515">
        <v>19</v>
      </c>
      <c r="K53" s="506">
        <f t="shared" si="4"/>
        <v>19</v>
      </c>
      <c r="L53" s="513"/>
      <c r="M53" s="506">
        <f t="shared" si="5"/>
        <v>1157</v>
      </c>
      <c r="N53" s="363"/>
      <c r="O53" s="516"/>
    </row>
    <row r="54" spans="1:15" ht="18">
      <c r="A54" s="512" t="s">
        <v>137</v>
      </c>
      <c r="B54" s="363"/>
      <c r="C54" s="506">
        <v>1284</v>
      </c>
      <c r="D54" s="513"/>
      <c r="E54" s="515">
        <v>4</v>
      </c>
      <c r="F54" s="515"/>
      <c r="G54" s="506">
        <f t="shared" si="3"/>
        <v>4</v>
      </c>
      <c r="H54" s="513"/>
      <c r="I54" s="515">
        <v>25</v>
      </c>
      <c r="J54" s="515"/>
      <c r="K54" s="506">
        <f t="shared" si="4"/>
        <v>25</v>
      </c>
      <c r="L54" s="513"/>
      <c r="M54" s="506">
        <f t="shared" si="5"/>
        <v>1263</v>
      </c>
      <c r="N54" s="363"/>
      <c r="O54" s="516"/>
    </row>
    <row r="55" spans="1:15" ht="18">
      <c r="A55" s="512" t="s">
        <v>138</v>
      </c>
      <c r="B55" s="363"/>
      <c r="C55" s="506">
        <v>1946</v>
      </c>
      <c r="D55" s="513"/>
      <c r="E55" s="515">
        <v>49</v>
      </c>
      <c r="F55" s="515"/>
      <c r="G55" s="506">
        <f t="shared" si="3"/>
        <v>49</v>
      </c>
      <c r="H55" s="513"/>
      <c r="I55" s="515">
        <v>26</v>
      </c>
      <c r="J55" s="515"/>
      <c r="K55" s="506">
        <f t="shared" si="4"/>
        <v>26</v>
      </c>
      <c r="L55" s="513"/>
      <c r="M55" s="506">
        <f t="shared" si="5"/>
        <v>1969</v>
      </c>
      <c r="N55" s="363"/>
      <c r="O55" s="516"/>
    </row>
    <row r="56" spans="1:15" ht="18">
      <c r="A56" s="512" t="s">
        <v>139</v>
      </c>
      <c r="B56" s="363"/>
      <c r="C56" s="506">
        <v>135</v>
      </c>
      <c r="D56" s="513"/>
      <c r="E56" s="515">
        <v>1</v>
      </c>
      <c r="F56" s="515"/>
      <c r="G56" s="506">
        <f>E56+F56</f>
        <v>1</v>
      </c>
      <c r="H56" s="513"/>
      <c r="I56" s="515">
        <v>1</v>
      </c>
      <c r="J56" s="515"/>
      <c r="K56" s="506">
        <f t="shared" si="4"/>
        <v>1</v>
      </c>
      <c r="L56" s="513"/>
      <c r="M56" s="506">
        <f t="shared" si="5"/>
        <v>135</v>
      </c>
      <c r="N56" s="363"/>
      <c r="O56" s="518"/>
    </row>
    <row r="57" spans="1:15">
      <c r="A57" s="519"/>
      <c r="B57" s="363"/>
      <c r="C57" s="520"/>
      <c r="D57" s="513"/>
      <c r="E57" s="520"/>
      <c r="F57" s="520"/>
      <c r="G57" s="520"/>
      <c r="H57" s="513"/>
      <c r="I57" s="520"/>
      <c r="J57" s="520"/>
      <c r="K57" s="520"/>
      <c r="L57" s="513"/>
      <c r="M57" s="520"/>
      <c r="N57" s="363"/>
    </row>
    <row r="58" spans="1:15" ht="27.75" customHeight="1">
      <c r="A58" s="378" t="s">
        <v>93</v>
      </c>
      <c r="B58" s="363"/>
      <c r="C58" s="521">
        <f>SUM(C43:C56)</f>
        <v>18754</v>
      </c>
      <c r="D58" s="513"/>
      <c r="E58" s="521">
        <f>SUM(E43:E56)</f>
        <v>417</v>
      </c>
      <c r="F58" s="521">
        <f>SUM(F43:F56)</f>
        <v>43</v>
      </c>
      <c r="G58" s="521">
        <f>SUM(G43:G56)</f>
        <v>460</v>
      </c>
      <c r="H58" s="513"/>
      <c r="I58" s="521">
        <f>SUM(I43:I56)</f>
        <v>340</v>
      </c>
      <c r="J58" s="521">
        <f>SUM(J43:J56)</f>
        <v>19</v>
      </c>
      <c r="K58" s="521">
        <f>SUM(K43:K56)</f>
        <v>359</v>
      </c>
      <c r="L58" s="513"/>
      <c r="M58" s="521">
        <f>C58+(G58-K58)</f>
        <v>18855</v>
      </c>
      <c r="N58" s="363"/>
    </row>
    <row r="59" spans="1:15" ht="12" customHeight="1">
      <c r="A59" s="519"/>
      <c r="B59" s="363"/>
      <c r="C59" s="520"/>
      <c r="D59" s="513"/>
      <c r="E59" s="520"/>
      <c r="F59" s="520"/>
      <c r="G59" s="520"/>
      <c r="H59" s="513"/>
      <c r="I59" s="520"/>
      <c r="J59" s="520"/>
      <c r="K59" s="520"/>
      <c r="L59" s="513"/>
      <c r="M59" s="520"/>
      <c r="N59" s="363"/>
    </row>
    <row r="60" spans="1:15" ht="27.75" customHeight="1">
      <c r="A60" s="378" t="s">
        <v>69</v>
      </c>
      <c r="B60" s="363"/>
      <c r="C60" s="521">
        <f>C41+C58</f>
        <v>229965</v>
      </c>
      <c r="D60" s="513"/>
      <c r="E60" s="521">
        <f>E41+E58</f>
        <v>11534</v>
      </c>
      <c r="F60" s="521">
        <f>F41+F58</f>
        <v>841</v>
      </c>
      <c r="G60" s="521">
        <f>G41+G58</f>
        <v>12375</v>
      </c>
      <c r="H60" s="513"/>
      <c r="I60" s="521">
        <f>I41+I58</f>
        <v>11431</v>
      </c>
      <c r="J60" s="521">
        <f>J41+J58</f>
        <v>909</v>
      </c>
      <c r="K60" s="521">
        <f>K41+K58</f>
        <v>12340</v>
      </c>
      <c r="L60" s="513"/>
      <c r="M60" s="521">
        <f>C60+(G60-K60)</f>
        <v>230000</v>
      </c>
      <c r="N60" s="363"/>
    </row>
    <row r="61" spans="1:15">
      <c r="A61" s="363"/>
      <c r="B61" s="363"/>
      <c r="C61" s="363"/>
      <c r="D61" s="363"/>
      <c r="E61" s="363"/>
      <c r="F61" s="363"/>
      <c r="G61" s="363"/>
      <c r="H61" s="363"/>
      <c r="I61" s="363"/>
      <c r="J61" s="363"/>
      <c r="K61" s="363"/>
      <c r="L61" s="363"/>
      <c r="M61" s="363"/>
      <c r="N61" s="363"/>
    </row>
    <row r="62" spans="1:15" ht="15.6">
      <c r="A62" s="522" t="s">
        <v>81</v>
      </c>
      <c r="B62" s="362"/>
      <c r="C62" s="362"/>
      <c r="D62" s="362"/>
      <c r="E62" s="362"/>
      <c r="F62" s="362"/>
      <c r="G62" s="362"/>
      <c r="H62" s="362"/>
      <c r="I62" s="362"/>
      <c r="J62" s="362"/>
      <c r="K62" s="362"/>
      <c r="L62" s="362"/>
      <c r="M62" s="362"/>
      <c r="N62" s="362"/>
    </row>
    <row r="63" spans="1:15" ht="15.6">
      <c r="A63" s="522" t="s">
        <v>82</v>
      </c>
      <c r="B63" s="362"/>
      <c r="C63" s="362"/>
      <c r="D63" s="362"/>
      <c r="E63" s="362"/>
      <c r="F63" s="362"/>
      <c r="G63" s="362"/>
      <c r="H63" s="362"/>
      <c r="I63" s="362"/>
      <c r="J63" s="362"/>
      <c r="K63" s="362"/>
      <c r="L63" s="362"/>
      <c r="M63" s="362"/>
      <c r="N63" s="362"/>
    </row>
    <row r="64" spans="1:15" ht="17.399999999999999">
      <c r="A64" s="523"/>
    </row>
    <row r="65" spans="1:1" ht="17.399999999999999">
      <c r="A65" s="524"/>
    </row>
  </sheetData>
  <protectedRanges>
    <protectedRange sqref="E8:F39" name="Rango3_1"/>
  </protectedRanges>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4" firstPageNumber="5" orientation="landscape" useFirstPageNumber="1" r:id="rId1"/>
  <headerFooter scaleWithDoc="0">
    <oddHeader>&amp;L&amp;G&amp;C&amp;G&amp;R&amp;G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C1BA-3940-45E5-A2E1-F722352356B9}">
  <sheetPr>
    <tabColor theme="0" tint="-4.9989318521683403E-2"/>
    <pageSetUpPr fitToPage="1"/>
  </sheetPr>
  <dimension ref="A1:AI46"/>
  <sheetViews>
    <sheetView view="pageBreakPreview" topLeftCell="A7" zoomScale="55" zoomScaleNormal="55" zoomScaleSheetLayoutView="55" workbookViewId="0">
      <selection activeCell="P28" sqref="P28"/>
    </sheetView>
  </sheetViews>
  <sheetFormatPr baseColWidth="10" defaultColWidth="11.44140625" defaultRowHeight="13.2"/>
  <cols>
    <col min="1" max="1" width="47.5546875" style="382" customWidth="1"/>
    <col min="2" max="2" width="1.6640625" style="382" customWidth="1"/>
    <col min="3" max="10" width="10.6640625" style="382" customWidth="1"/>
    <col min="11" max="11" width="14.6640625" style="382" customWidth="1"/>
    <col min="12" max="12" width="1.6640625" style="382" customWidth="1"/>
    <col min="13" max="20" width="10.6640625" style="382" customWidth="1"/>
    <col min="21" max="21" width="14.6640625" style="382" customWidth="1"/>
    <col min="22" max="23" width="12.6640625" style="382" customWidth="1"/>
    <col min="24" max="29" width="11.44140625" style="382"/>
    <col min="30" max="30" width="14.6640625" style="382" customWidth="1"/>
    <col min="31" max="31" width="1.5546875" style="382" customWidth="1"/>
    <col min="32" max="32" width="16.44140625" style="382" customWidth="1"/>
    <col min="33" max="16384" width="11.44140625" style="382"/>
  </cols>
  <sheetData>
    <row r="1" spans="1:32" s="308" customFormat="1">
      <c r="A1" s="362" t="s">
        <v>22</v>
      </c>
      <c r="B1" s="362"/>
      <c r="C1" s="362"/>
      <c r="D1" s="362"/>
      <c r="E1" s="362"/>
      <c r="F1" s="362"/>
      <c r="G1" s="362"/>
      <c r="H1" s="362"/>
      <c r="I1" s="362"/>
      <c r="J1" s="362"/>
      <c r="K1" s="362"/>
      <c r="L1" s="362"/>
      <c r="M1" s="362"/>
      <c r="N1" s="362"/>
      <c r="O1" s="362"/>
      <c r="P1" s="362"/>
      <c r="Q1" s="362"/>
      <c r="R1" s="362"/>
      <c r="S1" s="362"/>
      <c r="T1" s="362"/>
      <c r="U1" s="362"/>
      <c r="V1" s="362"/>
      <c r="W1" s="362"/>
    </row>
    <row r="2" spans="1:32" s="308" customFormat="1" ht="38.25" customHeight="1">
      <c r="A2" s="686" t="s">
        <v>620</v>
      </c>
      <c r="B2" s="686"/>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row>
    <row r="3" spans="1:32" s="308" customFormat="1" ht="38.25" customHeight="1">
      <c r="A3" s="686" t="str">
        <f>UPPER(CONCATENATE("NOVIEMBRE 2022"))</f>
        <v>NOVIEMBRE 2022</v>
      </c>
      <c r="B3" s="686"/>
      <c r="C3" s="686"/>
      <c r="D3" s="686"/>
      <c r="E3" s="686"/>
      <c r="F3" s="686"/>
      <c r="G3" s="686"/>
      <c r="H3" s="686"/>
      <c r="I3" s="686"/>
      <c r="J3" s="686"/>
      <c r="K3" s="686"/>
      <c r="L3" s="686"/>
      <c r="M3" s="686"/>
      <c r="N3" s="686"/>
      <c r="O3" s="686"/>
      <c r="P3" s="686"/>
      <c r="Q3" s="686"/>
      <c r="R3" s="686"/>
      <c r="S3" s="686"/>
      <c r="T3" s="686"/>
      <c r="U3" s="686"/>
      <c r="V3" s="686"/>
      <c r="W3" s="686"/>
      <c r="X3" s="686"/>
      <c r="Y3" s="686"/>
      <c r="Z3" s="686"/>
      <c r="AA3" s="686"/>
      <c r="AB3" s="686"/>
      <c r="AC3" s="686"/>
      <c r="AD3" s="686"/>
      <c r="AE3" s="686"/>
      <c r="AF3" s="686"/>
    </row>
    <row r="4" spans="1:32" s="308" customFormat="1" ht="70.5" customHeight="1">
      <c r="A4" s="363"/>
      <c r="B4" s="362"/>
      <c r="C4" s="362"/>
      <c r="D4" s="362"/>
      <c r="E4" s="362"/>
      <c r="F4" s="362"/>
      <c r="G4" s="362"/>
      <c r="H4" s="362"/>
      <c r="I4" s="362"/>
      <c r="J4" s="362"/>
      <c r="K4" s="362"/>
      <c r="L4" s="362"/>
      <c r="M4" s="362"/>
      <c r="N4" s="362"/>
      <c r="O4" s="362"/>
      <c r="P4" s="362"/>
      <c r="Q4" s="362"/>
      <c r="R4" s="362"/>
      <c r="S4" s="362"/>
      <c r="T4" s="362"/>
      <c r="U4" s="362"/>
      <c r="V4" s="362"/>
      <c r="W4" s="362"/>
    </row>
    <row r="5" spans="1:32" s="308" customFormat="1" ht="31.5" customHeight="1">
      <c r="A5" s="687" t="s">
        <v>621</v>
      </c>
      <c r="B5" s="364"/>
      <c r="C5" s="689" t="s">
        <v>622</v>
      </c>
      <c r="D5" s="689"/>
      <c r="E5" s="689"/>
      <c r="F5" s="689"/>
      <c r="G5" s="689"/>
      <c r="H5" s="689"/>
      <c r="I5" s="689"/>
      <c r="J5" s="689"/>
      <c r="K5" s="689"/>
      <c r="L5" s="366"/>
      <c r="M5" s="689" t="s">
        <v>623</v>
      </c>
      <c r="N5" s="689"/>
      <c r="O5" s="689"/>
      <c r="P5" s="689"/>
      <c r="Q5" s="689"/>
      <c r="R5" s="689"/>
      <c r="S5" s="689"/>
      <c r="T5" s="689"/>
      <c r="U5" s="689"/>
      <c r="V5" s="689"/>
      <c r="W5" s="689"/>
      <c r="X5" s="689"/>
      <c r="Y5" s="689"/>
      <c r="Z5" s="689"/>
      <c r="AA5" s="689"/>
      <c r="AB5" s="689"/>
      <c r="AC5" s="689"/>
      <c r="AD5" s="689"/>
      <c r="AE5" s="690"/>
      <c r="AF5" s="689" t="s">
        <v>90</v>
      </c>
    </row>
    <row r="6" spans="1:32" s="308" customFormat="1" ht="24.75" customHeight="1">
      <c r="A6" s="688"/>
      <c r="B6" s="364"/>
      <c r="C6" s="691" t="s">
        <v>624</v>
      </c>
      <c r="D6" s="692"/>
      <c r="E6" s="692"/>
      <c r="F6" s="693"/>
      <c r="G6" s="691" t="s">
        <v>625</v>
      </c>
      <c r="H6" s="692"/>
      <c r="I6" s="692"/>
      <c r="J6" s="693"/>
      <c r="K6" s="689" t="s">
        <v>512</v>
      </c>
      <c r="L6" s="366"/>
      <c r="M6" s="689" t="s">
        <v>646</v>
      </c>
      <c r="N6" s="689"/>
      <c r="O6" s="689"/>
      <c r="P6" s="689"/>
      <c r="Q6" s="689"/>
      <c r="R6" s="689"/>
      <c r="S6" s="689"/>
      <c r="T6" s="689"/>
      <c r="U6" s="689" t="s">
        <v>512</v>
      </c>
      <c r="V6" s="689" t="s">
        <v>647</v>
      </c>
      <c r="W6" s="689"/>
      <c r="X6" s="689"/>
      <c r="Y6" s="689"/>
      <c r="Z6" s="689"/>
      <c r="AA6" s="689"/>
      <c r="AB6" s="689"/>
      <c r="AC6" s="689"/>
      <c r="AD6" s="689" t="s">
        <v>512</v>
      </c>
      <c r="AE6" s="690"/>
      <c r="AF6" s="689"/>
    </row>
    <row r="7" spans="1:32" s="308" customFormat="1" ht="31.5" customHeight="1">
      <c r="A7" s="688"/>
      <c r="B7" s="364"/>
      <c r="C7" s="694"/>
      <c r="D7" s="695"/>
      <c r="E7" s="695"/>
      <c r="F7" s="696"/>
      <c r="G7" s="694"/>
      <c r="H7" s="695"/>
      <c r="I7" s="695"/>
      <c r="J7" s="696"/>
      <c r="K7" s="689"/>
      <c r="L7" s="366"/>
      <c r="M7" s="689" t="s">
        <v>87</v>
      </c>
      <c r="N7" s="689"/>
      <c r="O7" s="689"/>
      <c r="P7" s="689"/>
      <c r="Q7" s="689" t="s">
        <v>88</v>
      </c>
      <c r="R7" s="689"/>
      <c r="S7" s="689"/>
      <c r="T7" s="689"/>
      <c r="U7" s="689"/>
      <c r="V7" s="689" t="s">
        <v>87</v>
      </c>
      <c r="W7" s="689"/>
      <c r="X7" s="689"/>
      <c r="Y7" s="689"/>
      <c r="Z7" s="689" t="s">
        <v>88</v>
      </c>
      <c r="AA7" s="689"/>
      <c r="AB7" s="689"/>
      <c r="AC7" s="689"/>
      <c r="AD7" s="689"/>
      <c r="AE7" s="690"/>
      <c r="AF7" s="689"/>
    </row>
    <row r="8" spans="1:32" s="308" customFormat="1" ht="31.5" customHeight="1">
      <c r="A8" s="688"/>
      <c r="B8" s="364"/>
      <c r="C8" s="697" t="s">
        <v>87</v>
      </c>
      <c r="D8" s="698"/>
      <c r="E8" s="697" t="s">
        <v>88</v>
      </c>
      <c r="F8" s="698"/>
      <c r="G8" s="697" t="s">
        <v>87</v>
      </c>
      <c r="H8" s="698"/>
      <c r="I8" s="697" t="s">
        <v>88</v>
      </c>
      <c r="J8" s="698"/>
      <c r="K8" s="689"/>
      <c r="L8" s="366"/>
      <c r="M8" s="689" t="s">
        <v>648</v>
      </c>
      <c r="N8" s="689"/>
      <c r="O8" s="689" t="s">
        <v>649</v>
      </c>
      <c r="P8" s="689"/>
      <c r="Q8" s="689" t="s">
        <v>648</v>
      </c>
      <c r="R8" s="689"/>
      <c r="S8" s="689" t="s">
        <v>649</v>
      </c>
      <c r="T8" s="689"/>
      <c r="U8" s="689"/>
      <c r="V8" s="689" t="s">
        <v>648</v>
      </c>
      <c r="W8" s="689"/>
      <c r="X8" s="689" t="s">
        <v>649</v>
      </c>
      <c r="Y8" s="689"/>
      <c r="Z8" s="689" t="s">
        <v>648</v>
      </c>
      <c r="AA8" s="689"/>
      <c r="AB8" s="689" t="s">
        <v>649</v>
      </c>
      <c r="AC8" s="689"/>
      <c r="AD8" s="689"/>
      <c r="AE8" s="690"/>
      <c r="AF8" s="689"/>
    </row>
    <row r="9" spans="1:32" s="308" customFormat="1" ht="34.5" customHeight="1">
      <c r="A9" s="688"/>
      <c r="B9" s="364"/>
      <c r="C9" s="365" t="s">
        <v>91</v>
      </c>
      <c r="D9" s="365" t="s">
        <v>92</v>
      </c>
      <c r="E9" s="365" t="s">
        <v>91</v>
      </c>
      <c r="F9" s="365" t="s">
        <v>92</v>
      </c>
      <c r="G9" s="365" t="s">
        <v>91</v>
      </c>
      <c r="H9" s="365" t="s">
        <v>92</v>
      </c>
      <c r="I9" s="365" t="s">
        <v>91</v>
      </c>
      <c r="J9" s="365" t="s">
        <v>92</v>
      </c>
      <c r="K9" s="689"/>
      <c r="L9" s="366"/>
      <c r="M9" s="365" t="s">
        <v>91</v>
      </c>
      <c r="N9" s="365" t="s">
        <v>92</v>
      </c>
      <c r="O9" s="365" t="s">
        <v>91</v>
      </c>
      <c r="P9" s="365" t="s">
        <v>92</v>
      </c>
      <c r="Q9" s="365" t="s">
        <v>91</v>
      </c>
      <c r="R9" s="365" t="s">
        <v>92</v>
      </c>
      <c r="S9" s="365" t="s">
        <v>91</v>
      </c>
      <c r="T9" s="365" t="s">
        <v>92</v>
      </c>
      <c r="U9" s="689"/>
      <c r="V9" s="365" t="s">
        <v>91</v>
      </c>
      <c r="W9" s="365" t="s">
        <v>92</v>
      </c>
      <c r="X9" s="365" t="s">
        <v>91</v>
      </c>
      <c r="Y9" s="365" t="s">
        <v>92</v>
      </c>
      <c r="Z9" s="365" t="s">
        <v>91</v>
      </c>
      <c r="AA9" s="365" t="s">
        <v>92</v>
      </c>
      <c r="AB9" s="365" t="s">
        <v>91</v>
      </c>
      <c r="AC9" s="365" t="s">
        <v>92</v>
      </c>
      <c r="AD9" s="689"/>
      <c r="AE9" s="690"/>
      <c r="AF9" s="689"/>
    </row>
    <row r="10" spans="1:32" s="308" customFormat="1" ht="8.25" customHeight="1">
      <c r="A10" s="367"/>
      <c r="B10" s="367"/>
      <c r="C10" s="367"/>
      <c r="D10" s="367"/>
      <c r="E10" s="367"/>
      <c r="F10" s="367"/>
      <c r="G10" s="367"/>
      <c r="H10" s="367"/>
      <c r="I10" s="367"/>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row>
    <row r="11" spans="1:32" s="308" customFormat="1" ht="30.75" customHeight="1">
      <c r="A11" s="368" t="s">
        <v>650</v>
      </c>
      <c r="B11" s="369"/>
      <c r="C11" s="370"/>
      <c r="D11" s="370"/>
      <c r="E11" s="370"/>
      <c r="F11" s="370"/>
      <c r="G11" s="370"/>
      <c r="H11" s="370"/>
      <c r="I11" s="370"/>
      <c r="J11" s="370"/>
      <c r="K11" s="371">
        <v>0</v>
      </c>
      <c r="L11" s="372"/>
      <c r="M11" s="370"/>
      <c r="N11" s="370"/>
      <c r="O11" s="370"/>
      <c r="P11" s="370"/>
      <c r="Q11" s="370"/>
      <c r="R11" s="370"/>
      <c r="S11" s="370"/>
      <c r="T11" s="370"/>
      <c r="U11" s="371">
        <v>0</v>
      </c>
      <c r="V11" s="371"/>
      <c r="W11" s="371"/>
      <c r="X11" s="371"/>
      <c r="Y11" s="371"/>
      <c r="Z11" s="371"/>
      <c r="AA11" s="371"/>
      <c r="AB11" s="371"/>
      <c r="AC11" s="371"/>
      <c r="AD11" s="371">
        <v>0</v>
      </c>
      <c r="AE11" s="373"/>
      <c r="AF11" s="371">
        <v>0</v>
      </c>
    </row>
    <row r="12" spans="1:32" s="308" customFormat="1" ht="30.75" customHeight="1">
      <c r="A12" s="368" t="s">
        <v>651</v>
      </c>
      <c r="B12" s="369"/>
      <c r="C12" s="370"/>
      <c r="D12" s="370"/>
      <c r="E12" s="370"/>
      <c r="F12" s="370"/>
      <c r="G12" s="370"/>
      <c r="H12" s="370"/>
      <c r="I12" s="370"/>
      <c r="J12" s="370"/>
      <c r="K12" s="371">
        <v>0</v>
      </c>
      <c r="L12" s="372"/>
      <c r="M12" s="370"/>
      <c r="N12" s="370"/>
      <c r="O12" s="370"/>
      <c r="P12" s="370"/>
      <c r="Q12" s="370"/>
      <c r="R12" s="370"/>
      <c r="S12" s="370"/>
      <c r="T12" s="370"/>
      <c r="U12" s="371">
        <v>0</v>
      </c>
      <c r="V12" s="371"/>
      <c r="W12" s="371"/>
      <c r="X12" s="371"/>
      <c r="Y12" s="371"/>
      <c r="Z12" s="371"/>
      <c r="AA12" s="371"/>
      <c r="AB12" s="371"/>
      <c r="AC12" s="371"/>
      <c r="AD12" s="371">
        <v>0</v>
      </c>
      <c r="AE12" s="373"/>
      <c r="AF12" s="371">
        <v>0</v>
      </c>
    </row>
    <row r="13" spans="1:32" s="308" customFormat="1" ht="30.75" customHeight="1">
      <c r="A13" s="368" t="s">
        <v>652</v>
      </c>
      <c r="B13" s="369"/>
      <c r="C13" s="370"/>
      <c r="D13" s="370"/>
      <c r="E13" s="370"/>
      <c r="F13" s="370"/>
      <c r="G13" s="370"/>
      <c r="H13" s="370"/>
      <c r="I13" s="370"/>
      <c r="J13" s="370"/>
      <c r="K13" s="371">
        <v>0</v>
      </c>
      <c r="L13" s="372"/>
      <c r="M13" s="370"/>
      <c r="N13" s="370"/>
      <c r="O13" s="370"/>
      <c r="P13" s="370"/>
      <c r="Q13" s="370"/>
      <c r="R13" s="370"/>
      <c r="S13" s="370"/>
      <c r="T13" s="370"/>
      <c r="U13" s="371">
        <v>0</v>
      </c>
      <c r="V13" s="371"/>
      <c r="W13" s="371"/>
      <c r="X13" s="371"/>
      <c r="Y13" s="371"/>
      <c r="Z13" s="371"/>
      <c r="AA13" s="371"/>
      <c r="AB13" s="371"/>
      <c r="AC13" s="371"/>
      <c r="AD13" s="371">
        <v>0</v>
      </c>
      <c r="AE13" s="373"/>
      <c r="AF13" s="371">
        <v>0</v>
      </c>
    </row>
    <row r="14" spans="1:32" s="308" customFormat="1" ht="30.75" customHeight="1">
      <c r="A14" s="368" t="s">
        <v>653</v>
      </c>
      <c r="B14" s="369"/>
      <c r="C14" s="370"/>
      <c r="D14" s="370"/>
      <c r="E14" s="370"/>
      <c r="F14" s="370"/>
      <c r="G14" s="370"/>
      <c r="H14" s="370"/>
      <c r="I14" s="370"/>
      <c r="J14" s="370"/>
      <c r="K14" s="371">
        <v>0</v>
      </c>
      <c r="L14" s="372"/>
      <c r="M14" s="370"/>
      <c r="N14" s="370"/>
      <c r="O14" s="370"/>
      <c r="P14" s="370"/>
      <c r="Q14" s="370"/>
      <c r="R14" s="370"/>
      <c r="S14" s="370"/>
      <c r="T14" s="370"/>
      <c r="U14" s="371">
        <v>0</v>
      </c>
      <c r="V14" s="371"/>
      <c r="W14" s="371"/>
      <c r="X14" s="371"/>
      <c r="Y14" s="371"/>
      <c r="Z14" s="371"/>
      <c r="AA14" s="371"/>
      <c r="AB14" s="371"/>
      <c r="AC14" s="371"/>
      <c r="AD14" s="371">
        <v>0</v>
      </c>
      <c r="AE14" s="373"/>
      <c r="AF14" s="371">
        <v>0</v>
      </c>
    </row>
    <row r="15" spans="1:32" s="308" customFormat="1" ht="30.75" customHeight="1">
      <c r="A15" s="368" t="s">
        <v>654</v>
      </c>
      <c r="B15" s="369"/>
      <c r="C15" s="370"/>
      <c r="D15" s="370"/>
      <c r="E15" s="370"/>
      <c r="F15" s="370"/>
      <c r="G15" s="370"/>
      <c r="H15" s="370"/>
      <c r="I15" s="370"/>
      <c r="J15" s="370"/>
      <c r="K15" s="371">
        <v>0</v>
      </c>
      <c r="L15" s="372"/>
      <c r="M15" s="370"/>
      <c r="N15" s="370"/>
      <c r="O15" s="370"/>
      <c r="P15" s="370"/>
      <c r="Q15" s="370"/>
      <c r="R15" s="370"/>
      <c r="S15" s="370"/>
      <c r="T15" s="370"/>
      <c r="U15" s="371">
        <v>0</v>
      </c>
      <c r="V15" s="371"/>
      <c r="W15" s="371"/>
      <c r="X15" s="371"/>
      <c r="Y15" s="371"/>
      <c r="Z15" s="371"/>
      <c r="AA15" s="371"/>
      <c r="AB15" s="371"/>
      <c r="AC15" s="371"/>
      <c r="AD15" s="371">
        <v>0</v>
      </c>
      <c r="AE15" s="373"/>
      <c r="AF15" s="371">
        <v>0</v>
      </c>
    </row>
    <row r="16" spans="1:32" s="308" customFormat="1" ht="30.75" customHeight="1">
      <c r="A16" s="368" t="s">
        <v>655</v>
      </c>
      <c r="B16" s="369"/>
      <c r="C16" s="370"/>
      <c r="D16" s="370"/>
      <c r="E16" s="370"/>
      <c r="F16" s="370"/>
      <c r="G16" s="370"/>
      <c r="H16" s="370"/>
      <c r="I16" s="370"/>
      <c r="J16" s="370"/>
      <c r="K16" s="371">
        <v>0</v>
      </c>
      <c r="L16" s="372"/>
      <c r="M16" s="370"/>
      <c r="N16" s="370"/>
      <c r="O16" s="370"/>
      <c r="P16" s="370"/>
      <c r="Q16" s="370"/>
      <c r="R16" s="370"/>
      <c r="S16" s="370"/>
      <c r="T16" s="370"/>
      <c r="U16" s="371">
        <v>0</v>
      </c>
      <c r="V16" s="371"/>
      <c r="W16" s="371"/>
      <c r="X16" s="371"/>
      <c r="Y16" s="371"/>
      <c r="Z16" s="371"/>
      <c r="AA16" s="371"/>
      <c r="AB16" s="371"/>
      <c r="AC16" s="371"/>
      <c r="AD16" s="371">
        <v>0</v>
      </c>
      <c r="AE16" s="373"/>
      <c r="AF16" s="371">
        <v>0</v>
      </c>
    </row>
    <row r="17" spans="1:32" s="308" customFormat="1" ht="30.75" customHeight="1">
      <c r="A17" s="368" t="s">
        <v>626</v>
      </c>
      <c r="B17" s="369"/>
      <c r="C17" s="370"/>
      <c r="D17" s="370"/>
      <c r="E17" s="370">
        <v>1</v>
      </c>
      <c r="F17" s="370"/>
      <c r="G17" s="370"/>
      <c r="H17" s="370"/>
      <c r="I17" s="370"/>
      <c r="J17" s="370"/>
      <c r="K17" s="371">
        <v>1</v>
      </c>
      <c r="L17" s="372"/>
      <c r="M17" s="370"/>
      <c r="N17" s="370"/>
      <c r="O17" s="370"/>
      <c r="P17" s="370"/>
      <c r="Q17" s="370"/>
      <c r="R17" s="370"/>
      <c r="S17" s="370"/>
      <c r="T17" s="370"/>
      <c r="U17" s="371">
        <v>0</v>
      </c>
      <c r="V17" s="371"/>
      <c r="W17" s="371"/>
      <c r="X17" s="371"/>
      <c r="Y17" s="371"/>
      <c r="Z17" s="371"/>
      <c r="AA17" s="371"/>
      <c r="AB17" s="371"/>
      <c r="AC17" s="371"/>
      <c r="AD17" s="371">
        <v>0</v>
      </c>
      <c r="AE17" s="373"/>
      <c r="AF17" s="371">
        <v>1</v>
      </c>
    </row>
    <row r="18" spans="1:32" s="308" customFormat="1" ht="30.75" customHeight="1">
      <c r="A18" s="368" t="s">
        <v>656</v>
      </c>
      <c r="B18" s="369"/>
      <c r="C18" s="370"/>
      <c r="D18" s="370"/>
      <c r="E18" s="370"/>
      <c r="F18" s="370"/>
      <c r="G18" s="370"/>
      <c r="H18" s="370"/>
      <c r="I18" s="370"/>
      <c r="J18" s="370"/>
      <c r="K18" s="371">
        <v>0</v>
      </c>
      <c r="L18" s="372"/>
      <c r="M18" s="370"/>
      <c r="N18" s="370"/>
      <c r="O18" s="370"/>
      <c r="P18" s="370"/>
      <c r="Q18" s="370"/>
      <c r="R18" s="370"/>
      <c r="S18" s="370"/>
      <c r="T18" s="370"/>
      <c r="U18" s="371">
        <v>0</v>
      </c>
      <c r="V18" s="371"/>
      <c r="W18" s="371"/>
      <c r="X18" s="371"/>
      <c r="Y18" s="371"/>
      <c r="Z18" s="371"/>
      <c r="AA18" s="371"/>
      <c r="AB18" s="371"/>
      <c r="AC18" s="371"/>
      <c r="AD18" s="371">
        <v>0</v>
      </c>
      <c r="AE18" s="373"/>
      <c r="AF18" s="371">
        <v>0</v>
      </c>
    </row>
    <row r="19" spans="1:32" s="308" customFormat="1" ht="30.75" customHeight="1">
      <c r="A19" s="368" t="s">
        <v>627</v>
      </c>
      <c r="B19" s="369"/>
      <c r="C19" s="370"/>
      <c r="D19" s="370"/>
      <c r="E19" s="370">
        <v>5</v>
      </c>
      <c r="F19" s="370"/>
      <c r="G19" s="370"/>
      <c r="H19" s="370"/>
      <c r="I19" s="370"/>
      <c r="J19" s="370"/>
      <c r="K19" s="371">
        <v>5</v>
      </c>
      <c r="L19" s="372"/>
      <c r="M19" s="370"/>
      <c r="N19" s="370"/>
      <c r="O19" s="370"/>
      <c r="P19" s="370"/>
      <c r="Q19" s="370"/>
      <c r="R19" s="370"/>
      <c r="S19" s="370"/>
      <c r="T19" s="370"/>
      <c r="U19" s="371">
        <v>0</v>
      </c>
      <c r="V19" s="371"/>
      <c r="W19" s="371"/>
      <c r="X19" s="371"/>
      <c r="Y19" s="371"/>
      <c r="Z19" s="371"/>
      <c r="AA19" s="371"/>
      <c r="AB19" s="371"/>
      <c r="AC19" s="371"/>
      <c r="AD19" s="371">
        <v>0</v>
      </c>
      <c r="AE19" s="373"/>
      <c r="AF19" s="371">
        <v>5</v>
      </c>
    </row>
    <row r="20" spans="1:32" s="308" customFormat="1" ht="30.75" customHeight="1">
      <c r="A20" s="368" t="s">
        <v>657</v>
      </c>
      <c r="B20" s="369"/>
      <c r="C20" s="370"/>
      <c r="D20" s="370"/>
      <c r="E20" s="370"/>
      <c r="F20" s="370"/>
      <c r="G20" s="370"/>
      <c r="H20" s="370"/>
      <c r="I20" s="370"/>
      <c r="J20" s="370"/>
      <c r="K20" s="371">
        <v>0</v>
      </c>
      <c r="L20" s="372"/>
      <c r="M20" s="370"/>
      <c r="N20" s="370"/>
      <c r="O20" s="370"/>
      <c r="P20" s="370"/>
      <c r="Q20" s="370"/>
      <c r="R20" s="370"/>
      <c r="S20" s="370"/>
      <c r="T20" s="370"/>
      <c r="U20" s="371">
        <v>0</v>
      </c>
      <c r="V20" s="371"/>
      <c r="W20" s="371"/>
      <c r="X20" s="371"/>
      <c r="Y20" s="371"/>
      <c r="Z20" s="371"/>
      <c r="AA20" s="371"/>
      <c r="AB20" s="371"/>
      <c r="AC20" s="371"/>
      <c r="AD20" s="371">
        <v>0</v>
      </c>
      <c r="AE20" s="373"/>
      <c r="AF20" s="371">
        <v>0</v>
      </c>
    </row>
    <row r="21" spans="1:32" s="308" customFormat="1" ht="30.75" customHeight="1">
      <c r="A21" s="368" t="s">
        <v>658</v>
      </c>
      <c r="B21" s="369"/>
      <c r="C21" s="370"/>
      <c r="D21" s="370"/>
      <c r="E21" s="370"/>
      <c r="F21" s="370"/>
      <c r="G21" s="370"/>
      <c r="H21" s="370"/>
      <c r="I21" s="370"/>
      <c r="J21" s="370"/>
      <c r="K21" s="371">
        <v>0</v>
      </c>
      <c r="L21" s="372"/>
      <c r="M21" s="370"/>
      <c r="N21" s="370"/>
      <c r="O21" s="370"/>
      <c r="P21" s="370"/>
      <c r="Q21" s="370"/>
      <c r="R21" s="370"/>
      <c r="S21" s="370"/>
      <c r="T21" s="370"/>
      <c r="U21" s="371">
        <v>0</v>
      </c>
      <c r="V21" s="371"/>
      <c r="W21" s="371"/>
      <c r="X21" s="371"/>
      <c r="Y21" s="371"/>
      <c r="Z21" s="371"/>
      <c r="AA21" s="371"/>
      <c r="AB21" s="371"/>
      <c r="AC21" s="371"/>
      <c r="AD21" s="371">
        <v>0</v>
      </c>
      <c r="AE21" s="373"/>
      <c r="AF21" s="371">
        <v>0</v>
      </c>
    </row>
    <row r="22" spans="1:32" s="308" customFormat="1" ht="30.75" customHeight="1">
      <c r="A22" s="368" t="s">
        <v>659</v>
      </c>
      <c r="B22" s="369"/>
      <c r="C22" s="370"/>
      <c r="D22" s="370"/>
      <c r="E22" s="370"/>
      <c r="F22" s="370"/>
      <c r="G22" s="370"/>
      <c r="H22" s="370"/>
      <c r="I22" s="370"/>
      <c r="J22" s="370"/>
      <c r="K22" s="371">
        <v>0</v>
      </c>
      <c r="L22" s="372"/>
      <c r="M22" s="370"/>
      <c r="N22" s="370"/>
      <c r="O22" s="370"/>
      <c r="P22" s="370"/>
      <c r="Q22" s="370"/>
      <c r="R22" s="370"/>
      <c r="S22" s="370"/>
      <c r="T22" s="370"/>
      <c r="U22" s="371">
        <v>0</v>
      </c>
      <c r="V22" s="371"/>
      <c r="W22" s="371"/>
      <c r="X22" s="371"/>
      <c r="Y22" s="371"/>
      <c r="Z22" s="371"/>
      <c r="AA22" s="371"/>
      <c r="AB22" s="371"/>
      <c r="AC22" s="371"/>
      <c r="AD22" s="371">
        <v>0</v>
      </c>
      <c r="AE22" s="373"/>
      <c r="AF22" s="371">
        <v>0</v>
      </c>
    </row>
    <row r="23" spans="1:32" s="308" customFormat="1" ht="30.75" customHeight="1">
      <c r="A23" s="374" t="s">
        <v>660</v>
      </c>
      <c r="B23" s="369"/>
      <c r="C23" s="370"/>
      <c r="D23" s="370"/>
      <c r="E23" s="370"/>
      <c r="F23" s="370"/>
      <c r="G23" s="370"/>
      <c r="H23" s="370"/>
      <c r="I23" s="370"/>
      <c r="J23" s="370"/>
      <c r="K23" s="371">
        <v>0</v>
      </c>
      <c r="L23" s="372"/>
      <c r="M23" s="370"/>
      <c r="N23" s="370"/>
      <c r="O23" s="370"/>
      <c r="P23" s="370"/>
      <c r="Q23" s="370">
        <v>1</v>
      </c>
      <c r="R23" s="370"/>
      <c r="S23" s="370"/>
      <c r="T23" s="370"/>
      <c r="U23" s="371">
        <v>1</v>
      </c>
      <c r="V23" s="371"/>
      <c r="W23" s="371"/>
      <c r="X23" s="371"/>
      <c r="Y23" s="371"/>
      <c r="Z23" s="370"/>
      <c r="AA23" s="371"/>
      <c r="AB23" s="371"/>
      <c r="AC23" s="371"/>
      <c r="AD23" s="371">
        <v>0</v>
      </c>
      <c r="AE23" s="373"/>
      <c r="AF23" s="371">
        <v>1</v>
      </c>
    </row>
    <row r="24" spans="1:32" s="308" customFormat="1" ht="30.75" customHeight="1">
      <c r="A24" s="374" t="s">
        <v>661</v>
      </c>
      <c r="B24" s="369"/>
      <c r="C24" s="370"/>
      <c r="D24" s="370"/>
      <c r="E24" s="370"/>
      <c r="F24" s="370"/>
      <c r="G24" s="370"/>
      <c r="H24" s="370"/>
      <c r="I24" s="370"/>
      <c r="J24" s="370"/>
      <c r="K24" s="371">
        <v>0</v>
      </c>
      <c r="L24" s="372"/>
      <c r="M24" s="370"/>
      <c r="N24" s="370"/>
      <c r="O24" s="370"/>
      <c r="P24" s="370"/>
      <c r="Q24" s="370"/>
      <c r="R24" s="370"/>
      <c r="S24" s="370"/>
      <c r="T24" s="370"/>
      <c r="U24" s="371">
        <v>0</v>
      </c>
      <c r="V24" s="371"/>
      <c r="W24" s="371"/>
      <c r="X24" s="371"/>
      <c r="Y24" s="371"/>
      <c r="Z24" s="371"/>
      <c r="AA24" s="371"/>
      <c r="AB24" s="371"/>
      <c r="AC24" s="371"/>
      <c r="AD24" s="371">
        <v>0</v>
      </c>
      <c r="AE24" s="373"/>
      <c r="AF24" s="371">
        <v>0</v>
      </c>
    </row>
    <row r="25" spans="1:32" s="308" customFormat="1" ht="30.75" customHeight="1">
      <c r="A25" s="374" t="s">
        <v>662</v>
      </c>
      <c r="B25" s="369"/>
      <c r="C25" s="370"/>
      <c r="D25" s="370"/>
      <c r="E25" s="370"/>
      <c r="F25" s="370"/>
      <c r="G25" s="370"/>
      <c r="H25" s="370"/>
      <c r="I25" s="370"/>
      <c r="J25" s="370"/>
      <c r="K25" s="371">
        <v>0</v>
      </c>
      <c r="L25" s="372"/>
      <c r="M25" s="370"/>
      <c r="N25" s="370"/>
      <c r="O25" s="370"/>
      <c r="P25" s="370"/>
      <c r="Q25" s="370"/>
      <c r="R25" s="370"/>
      <c r="S25" s="370"/>
      <c r="T25" s="370"/>
      <c r="U25" s="371">
        <v>0</v>
      </c>
      <c r="V25" s="371"/>
      <c r="W25" s="371"/>
      <c r="X25" s="371"/>
      <c r="Y25" s="371"/>
      <c r="Z25" s="371"/>
      <c r="AA25" s="371"/>
      <c r="AB25" s="371"/>
      <c r="AC25" s="371"/>
      <c r="AD25" s="371">
        <v>0</v>
      </c>
      <c r="AE25" s="373"/>
      <c r="AF25" s="371">
        <v>0</v>
      </c>
    </row>
    <row r="26" spans="1:32" s="308" customFormat="1" ht="30.75" customHeight="1">
      <c r="A26" s="374" t="s">
        <v>663</v>
      </c>
      <c r="B26" s="369"/>
      <c r="C26" s="370"/>
      <c r="D26" s="370"/>
      <c r="E26" s="370"/>
      <c r="F26" s="370"/>
      <c r="G26" s="370"/>
      <c r="H26" s="370"/>
      <c r="I26" s="370"/>
      <c r="J26" s="370"/>
      <c r="K26" s="371">
        <v>0</v>
      </c>
      <c r="L26" s="372"/>
      <c r="M26" s="370"/>
      <c r="N26" s="370"/>
      <c r="O26" s="370"/>
      <c r="P26" s="370"/>
      <c r="Q26" s="370"/>
      <c r="R26" s="370"/>
      <c r="S26" s="370"/>
      <c r="T26" s="370"/>
      <c r="U26" s="371">
        <v>0</v>
      </c>
      <c r="V26" s="371"/>
      <c r="W26" s="371"/>
      <c r="X26" s="371"/>
      <c r="Y26" s="371"/>
      <c r="Z26" s="371"/>
      <c r="AA26" s="371"/>
      <c r="AB26" s="371"/>
      <c r="AC26" s="371"/>
      <c r="AD26" s="371">
        <v>0</v>
      </c>
      <c r="AE26" s="373"/>
      <c r="AF26" s="371">
        <v>0</v>
      </c>
    </row>
    <row r="27" spans="1:32" s="308" customFormat="1" ht="30.75" customHeight="1">
      <c r="A27" s="374" t="s">
        <v>664</v>
      </c>
      <c r="B27" s="369"/>
      <c r="C27" s="370"/>
      <c r="D27" s="370"/>
      <c r="E27" s="370"/>
      <c r="F27" s="370"/>
      <c r="G27" s="370"/>
      <c r="H27" s="370"/>
      <c r="I27" s="370"/>
      <c r="J27" s="370"/>
      <c r="K27" s="371">
        <v>0</v>
      </c>
      <c r="L27" s="372"/>
      <c r="M27" s="370"/>
      <c r="N27" s="370"/>
      <c r="O27" s="370"/>
      <c r="P27" s="370"/>
      <c r="Q27" s="370"/>
      <c r="R27" s="370"/>
      <c r="S27" s="370"/>
      <c r="T27" s="370"/>
      <c r="U27" s="371">
        <v>0</v>
      </c>
      <c r="V27" s="371"/>
      <c r="W27" s="371"/>
      <c r="X27" s="371"/>
      <c r="Y27" s="371"/>
      <c r="Z27" s="371"/>
      <c r="AA27" s="371"/>
      <c r="AB27" s="371"/>
      <c r="AC27" s="371"/>
      <c r="AD27" s="371">
        <v>0</v>
      </c>
      <c r="AE27" s="373"/>
      <c r="AF27" s="371">
        <v>0</v>
      </c>
    </row>
    <row r="28" spans="1:32" s="308" customFormat="1" ht="30.75" customHeight="1">
      <c r="A28" s="374" t="s">
        <v>665</v>
      </c>
      <c r="B28" s="369"/>
      <c r="C28" s="370"/>
      <c r="D28" s="370"/>
      <c r="E28" s="370"/>
      <c r="F28" s="370"/>
      <c r="G28" s="370"/>
      <c r="H28" s="370"/>
      <c r="I28" s="370"/>
      <c r="J28" s="370"/>
      <c r="K28" s="371">
        <v>0</v>
      </c>
      <c r="L28" s="372"/>
      <c r="M28" s="370"/>
      <c r="N28" s="370"/>
      <c r="O28" s="370"/>
      <c r="P28" s="370"/>
      <c r="Q28" s="370"/>
      <c r="R28" s="370"/>
      <c r="S28" s="370"/>
      <c r="T28" s="370"/>
      <c r="U28" s="371">
        <v>0</v>
      </c>
      <c r="V28" s="371"/>
      <c r="W28" s="371"/>
      <c r="X28" s="371"/>
      <c r="Y28" s="371"/>
      <c r="Z28" s="371"/>
      <c r="AA28" s="371"/>
      <c r="AB28" s="371"/>
      <c r="AC28" s="371"/>
      <c r="AD28" s="371">
        <v>0</v>
      </c>
      <c r="AE28" s="373"/>
      <c r="AF28" s="371">
        <v>0</v>
      </c>
    </row>
    <row r="29" spans="1:32" s="308" customFormat="1" ht="30.75" customHeight="1">
      <c r="A29" s="374" t="s">
        <v>666</v>
      </c>
      <c r="B29" s="369"/>
      <c r="C29" s="370"/>
      <c r="D29" s="370"/>
      <c r="E29" s="370"/>
      <c r="F29" s="370"/>
      <c r="G29" s="370"/>
      <c r="H29" s="370"/>
      <c r="I29" s="370"/>
      <c r="J29" s="370"/>
      <c r="K29" s="371">
        <v>0</v>
      </c>
      <c r="L29" s="372"/>
      <c r="M29" s="370"/>
      <c r="N29" s="370"/>
      <c r="O29" s="370"/>
      <c r="P29" s="370"/>
      <c r="Q29" s="370"/>
      <c r="R29" s="370"/>
      <c r="S29" s="370"/>
      <c r="T29" s="370"/>
      <c r="U29" s="371">
        <v>0</v>
      </c>
      <c r="V29" s="371"/>
      <c r="W29" s="371"/>
      <c r="X29" s="371"/>
      <c r="Y29" s="371"/>
      <c r="Z29" s="371"/>
      <c r="AA29" s="371"/>
      <c r="AB29" s="371"/>
      <c r="AC29" s="371"/>
      <c r="AD29" s="371">
        <v>0</v>
      </c>
      <c r="AE29" s="373"/>
      <c r="AF29" s="371">
        <v>0</v>
      </c>
    </row>
    <row r="30" spans="1:32" s="308" customFormat="1" ht="30.75" customHeight="1">
      <c r="A30" s="374" t="s">
        <v>667</v>
      </c>
      <c r="B30" s="369"/>
      <c r="C30" s="370"/>
      <c r="D30" s="370"/>
      <c r="E30" s="370"/>
      <c r="F30" s="370"/>
      <c r="G30" s="370"/>
      <c r="H30" s="370"/>
      <c r="I30" s="370"/>
      <c r="J30" s="370"/>
      <c r="K30" s="371">
        <v>0</v>
      </c>
      <c r="L30" s="372"/>
      <c r="M30" s="370"/>
      <c r="N30" s="370"/>
      <c r="O30" s="370"/>
      <c r="P30" s="370"/>
      <c r="Q30" s="370"/>
      <c r="R30" s="370"/>
      <c r="S30" s="370"/>
      <c r="T30" s="370"/>
      <c r="U30" s="371">
        <v>0</v>
      </c>
      <c r="V30" s="371"/>
      <c r="W30" s="371"/>
      <c r="X30" s="371"/>
      <c r="Y30" s="371"/>
      <c r="Z30" s="371"/>
      <c r="AA30" s="371"/>
      <c r="AB30" s="371"/>
      <c r="AC30" s="371"/>
      <c r="AD30" s="371">
        <v>0</v>
      </c>
      <c r="AE30" s="373"/>
      <c r="AF30" s="371">
        <v>0</v>
      </c>
    </row>
    <row r="31" spans="1:32" s="308" customFormat="1" ht="30.75" customHeight="1">
      <c r="A31" s="374" t="s">
        <v>668</v>
      </c>
      <c r="B31" s="369"/>
      <c r="C31" s="370"/>
      <c r="D31" s="370"/>
      <c r="E31" s="370"/>
      <c r="F31" s="370"/>
      <c r="G31" s="370"/>
      <c r="H31" s="370"/>
      <c r="I31" s="370"/>
      <c r="J31" s="370"/>
      <c r="K31" s="371">
        <v>0</v>
      </c>
      <c r="L31" s="372"/>
      <c r="M31" s="370"/>
      <c r="N31" s="370"/>
      <c r="O31" s="370"/>
      <c r="P31" s="370"/>
      <c r="Q31" s="370"/>
      <c r="R31" s="370"/>
      <c r="S31" s="370"/>
      <c r="T31" s="370"/>
      <c r="U31" s="371">
        <v>0</v>
      </c>
      <c r="V31" s="371"/>
      <c r="W31" s="371"/>
      <c r="X31" s="371"/>
      <c r="Y31" s="371"/>
      <c r="Z31" s="371"/>
      <c r="AA31" s="371"/>
      <c r="AB31" s="371"/>
      <c r="AC31" s="371"/>
      <c r="AD31" s="371">
        <v>0</v>
      </c>
      <c r="AE31" s="373"/>
      <c r="AF31" s="371">
        <v>0</v>
      </c>
    </row>
    <row r="32" spans="1:32" s="308" customFormat="1" ht="30.75" customHeight="1">
      <c r="A32" s="374" t="s">
        <v>669</v>
      </c>
      <c r="B32" s="369"/>
      <c r="C32" s="370"/>
      <c r="D32" s="370"/>
      <c r="E32" s="370"/>
      <c r="F32" s="370"/>
      <c r="G32" s="370"/>
      <c r="H32" s="370"/>
      <c r="I32" s="370"/>
      <c r="J32" s="370"/>
      <c r="K32" s="371">
        <v>0</v>
      </c>
      <c r="L32" s="372"/>
      <c r="M32" s="370"/>
      <c r="N32" s="370"/>
      <c r="O32" s="370"/>
      <c r="P32" s="370"/>
      <c r="Q32" s="370"/>
      <c r="R32" s="370"/>
      <c r="S32" s="370"/>
      <c r="T32" s="370"/>
      <c r="U32" s="371">
        <v>0</v>
      </c>
      <c r="V32" s="371"/>
      <c r="W32" s="371"/>
      <c r="X32" s="371"/>
      <c r="Y32" s="371"/>
      <c r="Z32" s="371"/>
      <c r="AA32" s="371"/>
      <c r="AB32" s="371"/>
      <c r="AC32" s="371"/>
      <c r="AD32" s="371">
        <v>0</v>
      </c>
      <c r="AE32" s="373"/>
      <c r="AF32" s="371">
        <v>0</v>
      </c>
    </row>
    <row r="33" spans="1:35" s="308" customFormat="1" ht="30.75" customHeight="1">
      <c r="A33" s="374" t="s">
        <v>670</v>
      </c>
      <c r="B33" s="369"/>
      <c r="C33" s="370"/>
      <c r="D33" s="370"/>
      <c r="E33" s="370"/>
      <c r="F33" s="370"/>
      <c r="G33" s="370"/>
      <c r="H33" s="370"/>
      <c r="I33" s="370"/>
      <c r="J33" s="370"/>
      <c r="K33" s="371">
        <v>0</v>
      </c>
      <c r="L33" s="372"/>
      <c r="M33" s="370"/>
      <c r="N33" s="370"/>
      <c r="O33" s="370"/>
      <c r="P33" s="370"/>
      <c r="Q33" s="370"/>
      <c r="R33" s="370"/>
      <c r="S33" s="370"/>
      <c r="T33" s="370"/>
      <c r="U33" s="371">
        <v>0</v>
      </c>
      <c r="V33" s="371"/>
      <c r="W33" s="371"/>
      <c r="X33" s="371"/>
      <c r="Y33" s="371"/>
      <c r="Z33" s="371"/>
      <c r="AA33" s="371"/>
      <c r="AB33" s="371"/>
      <c r="AC33" s="371"/>
      <c r="AD33" s="371">
        <v>0</v>
      </c>
      <c r="AE33" s="373"/>
      <c r="AF33" s="371">
        <v>0</v>
      </c>
    </row>
    <row r="34" spans="1:35" s="308" customFormat="1" ht="30.75" customHeight="1">
      <c r="A34" s="374" t="s">
        <v>671</v>
      </c>
      <c r="B34" s="369"/>
      <c r="C34" s="370"/>
      <c r="D34" s="370"/>
      <c r="E34" s="370"/>
      <c r="F34" s="370"/>
      <c r="G34" s="370"/>
      <c r="H34" s="370"/>
      <c r="I34" s="370"/>
      <c r="J34" s="370"/>
      <c r="K34" s="371">
        <v>0</v>
      </c>
      <c r="L34" s="372"/>
      <c r="M34" s="370"/>
      <c r="N34" s="370"/>
      <c r="O34" s="370"/>
      <c r="P34" s="370"/>
      <c r="Q34" s="370"/>
      <c r="R34" s="370"/>
      <c r="S34" s="370"/>
      <c r="T34" s="370"/>
      <c r="U34" s="371">
        <v>0</v>
      </c>
      <c r="V34" s="371"/>
      <c r="W34" s="371"/>
      <c r="X34" s="371"/>
      <c r="Y34" s="371"/>
      <c r="Z34" s="371"/>
      <c r="AA34" s="371"/>
      <c r="AB34" s="371"/>
      <c r="AC34" s="371"/>
      <c r="AD34" s="371">
        <v>0</v>
      </c>
      <c r="AE34" s="373"/>
      <c r="AF34" s="371">
        <v>0</v>
      </c>
    </row>
    <row r="35" spans="1:35" s="308" customFormat="1" ht="30.75" customHeight="1">
      <c r="A35" s="374" t="s">
        <v>672</v>
      </c>
      <c r="B35" s="369"/>
      <c r="C35" s="370"/>
      <c r="D35" s="370"/>
      <c r="E35" s="370"/>
      <c r="F35" s="370"/>
      <c r="G35" s="370"/>
      <c r="H35" s="370"/>
      <c r="I35" s="370"/>
      <c r="J35" s="370"/>
      <c r="K35" s="371">
        <v>0</v>
      </c>
      <c r="L35" s="372"/>
      <c r="M35" s="370"/>
      <c r="N35" s="370"/>
      <c r="O35" s="370"/>
      <c r="P35" s="370"/>
      <c r="Q35" s="370"/>
      <c r="R35" s="370"/>
      <c r="S35" s="370"/>
      <c r="T35" s="370"/>
      <c r="U35" s="371">
        <v>0</v>
      </c>
      <c r="V35" s="371"/>
      <c r="W35" s="371"/>
      <c r="X35" s="371"/>
      <c r="Y35" s="371"/>
      <c r="Z35" s="371"/>
      <c r="AA35" s="371"/>
      <c r="AB35" s="371"/>
      <c r="AC35" s="371"/>
      <c r="AD35" s="371">
        <v>0</v>
      </c>
      <c r="AE35" s="373"/>
      <c r="AF35" s="371">
        <v>0</v>
      </c>
    </row>
    <row r="36" spans="1:35" s="308" customFormat="1" ht="30.75" customHeight="1">
      <c r="A36" s="374" t="s">
        <v>673</v>
      </c>
      <c r="B36" s="369"/>
      <c r="C36" s="370"/>
      <c r="D36" s="370"/>
      <c r="E36" s="370"/>
      <c r="F36" s="370"/>
      <c r="G36" s="370"/>
      <c r="H36" s="370"/>
      <c r="I36" s="370"/>
      <c r="J36" s="370"/>
      <c r="K36" s="371">
        <v>0</v>
      </c>
      <c r="L36" s="372"/>
      <c r="M36" s="370"/>
      <c r="N36" s="370"/>
      <c r="O36" s="370"/>
      <c r="P36" s="370"/>
      <c r="Q36" s="370"/>
      <c r="R36" s="370"/>
      <c r="S36" s="370"/>
      <c r="T36" s="370"/>
      <c r="U36" s="371">
        <v>0</v>
      </c>
      <c r="V36" s="371"/>
      <c r="W36" s="371"/>
      <c r="X36" s="371"/>
      <c r="Y36" s="371"/>
      <c r="Z36" s="371"/>
      <c r="AA36" s="371"/>
      <c r="AB36" s="371"/>
      <c r="AC36" s="371"/>
      <c r="AD36" s="371">
        <v>0</v>
      </c>
      <c r="AE36" s="373"/>
      <c r="AF36" s="371">
        <v>0</v>
      </c>
      <c r="AI36" s="308" t="s">
        <v>1</v>
      </c>
    </row>
    <row r="37" spans="1:35" s="308" customFormat="1" ht="30.75" customHeight="1">
      <c r="A37" s="374" t="s">
        <v>674</v>
      </c>
      <c r="B37" s="369"/>
      <c r="C37" s="370"/>
      <c r="D37" s="370"/>
      <c r="E37" s="370"/>
      <c r="F37" s="370"/>
      <c r="G37" s="370"/>
      <c r="H37" s="370"/>
      <c r="I37" s="370"/>
      <c r="J37" s="370"/>
      <c r="K37" s="371">
        <v>0</v>
      </c>
      <c r="L37" s="372"/>
      <c r="M37" s="370"/>
      <c r="N37" s="370"/>
      <c r="O37" s="370"/>
      <c r="P37" s="370"/>
      <c r="Q37" s="370"/>
      <c r="R37" s="370"/>
      <c r="S37" s="370"/>
      <c r="T37" s="370"/>
      <c r="U37" s="371">
        <v>0</v>
      </c>
      <c r="V37" s="371"/>
      <c r="W37" s="371"/>
      <c r="X37" s="371"/>
      <c r="Y37" s="371"/>
      <c r="Z37" s="371"/>
      <c r="AA37" s="371"/>
      <c r="AB37" s="371"/>
      <c r="AC37" s="371"/>
      <c r="AD37" s="371">
        <v>0</v>
      </c>
      <c r="AE37" s="373"/>
      <c r="AF37" s="371">
        <v>0</v>
      </c>
    </row>
    <row r="38" spans="1:35" s="308" customFormat="1" ht="7.5" customHeight="1">
      <c r="A38" s="375"/>
      <c r="B38" s="375"/>
      <c r="C38" s="375"/>
      <c r="D38" s="375"/>
      <c r="E38" s="375"/>
      <c r="F38" s="375"/>
      <c r="G38" s="375"/>
      <c r="H38" s="375"/>
      <c r="I38" s="375"/>
      <c r="J38" s="375"/>
      <c r="K38" s="375"/>
      <c r="L38" s="375"/>
      <c r="M38" s="375"/>
      <c r="N38" s="375"/>
      <c r="O38" s="375"/>
      <c r="P38" s="375"/>
      <c r="Q38" s="375"/>
      <c r="R38" s="375"/>
      <c r="S38" s="375"/>
      <c r="T38" s="375"/>
      <c r="U38" s="375"/>
      <c r="V38" s="376"/>
      <c r="W38" s="375"/>
      <c r="X38" s="375"/>
      <c r="Y38" s="375"/>
      <c r="Z38" s="375"/>
      <c r="AA38" s="375"/>
      <c r="AB38" s="375"/>
      <c r="AC38" s="375"/>
      <c r="AD38" s="375"/>
      <c r="AE38" s="373"/>
      <c r="AF38" s="375"/>
    </row>
    <row r="39" spans="1:35" s="308" customFormat="1" ht="36.75" customHeight="1">
      <c r="A39" s="377" t="s">
        <v>69</v>
      </c>
      <c r="B39" s="375"/>
      <c r="C39" s="378">
        <v>0</v>
      </c>
      <c r="D39" s="378">
        <v>0</v>
      </c>
      <c r="E39" s="378">
        <v>6</v>
      </c>
      <c r="F39" s="378">
        <v>0</v>
      </c>
      <c r="G39" s="378">
        <v>0</v>
      </c>
      <c r="H39" s="378">
        <v>0</v>
      </c>
      <c r="I39" s="378">
        <v>0</v>
      </c>
      <c r="J39" s="378">
        <v>0</v>
      </c>
      <c r="K39" s="378">
        <v>6</v>
      </c>
      <c r="L39" s="379"/>
      <c r="M39" s="378">
        <v>0</v>
      </c>
      <c r="N39" s="378">
        <v>0</v>
      </c>
      <c r="O39" s="378">
        <v>0</v>
      </c>
      <c r="P39" s="378">
        <v>0</v>
      </c>
      <c r="Q39" s="378">
        <v>1</v>
      </c>
      <c r="R39" s="378">
        <v>0</v>
      </c>
      <c r="S39" s="378">
        <v>0</v>
      </c>
      <c r="T39" s="378">
        <v>0</v>
      </c>
      <c r="U39" s="378">
        <v>1</v>
      </c>
      <c r="V39" s="378">
        <v>0</v>
      </c>
      <c r="W39" s="378">
        <v>0</v>
      </c>
      <c r="X39" s="378">
        <v>0</v>
      </c>
      <c r="Y39" s="378">
        <v>0</v>
      </c>
      <c r="Z39" s="378">
        <v>0</v>
      </c>
      <c r="AA39" s="378">
        <v>0</v>
      </c>
      <c r="AB39" s="378">
        <v>0</v>
      </c>
      <c r="AC39" s="378">
        <v>0</v>
      </c>
      <c r="AD39" s="378">
        <v>0</v>
      </c>
      <c r="AE39" s="373"/>
      <c r="AF39" s="378">
        <v>7</v>
      </c>
    </row>
    <row r="40" spans="1:35" s="308" customFormat="1" ht="37.5" customHeight="1">
      <c r="V40" s="380"/>
    </row>
    <row r="41" spans="1:35" s="308" customFormat="1" ht="14.25" customHeight="1">
      <c r="V41" s="380"/>
    </row>
    <row r="42" spans="1:35" s="308" customFormat="1" ht="15.75" customHeight="1">
      <c r="A42" s="381" t="s">
        <v>628</v>
      </c>
    </row>
    <row r="43" spans="1:35" s="308" customFormat="1" ht="15.75" customHeight="1">
      <c r="A43" s="381" t="s">
        <v>675</v>
      </c>
    </row>
    <row r="44" spans="1:35" s="308" customFormat="1" ht="15.75" customHeight="1">
      <c r="A44" s="381" t="s">
        <v>629</v>
      </c>
    </row>
    <row r="45" spans="1:35" s="308" customFormat="1" ht="15.75" customHeight="1">
      <c r="A45" s="381" t="s">
        <v>81</v>
      </c>
    </row>
    <row r="46" spans="1:35" s="308" customFormat="1" ht="15.75" customHeight="1">
      <c r="A46" s="381" t="s">
        <v>82</v>
      </c>
    </row>
  </sheetData>
  <mergeCells count="30">
    <mergeCell ref="O8:P8"/>
    <mergeCell ref="C8:D8"/>
    <mergeCell ref="E8:F8"/>
    <mergeCell ref="G8:H8"/>
    <mergeCell ref="I8:J8"/>
    <mergeCell ref="M8:N8"/>
    <mergeCell ref="V7:Y7"/>
    <mergeCell ref="Z7:AC7"/>
    <mergeCell ref="Q8:R8"/>
    <mergeCell ref="S8:T8"/>
    <mergeCell ref="V8:W8"/>
    <mergeCell ref="X8:Y8"/>
    <mergeCell ref="Z8:AA8"/>
    <mergeCell ref="AB8:AC8"/>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s>
  <printOptions horizontalCentered="1"/>
  <pageMargins left="0.23622047244094491" right="0.23622047244094491" top="0.74803149606299213" bottom="0.35433070866141736" header="0" footer="0.31496062992125984"/>
  <pageSetup scale="37" firstPageNumber="59" orientation="landscape" useFirstPageNumber="1" r:id="rId1"/>
  <headerFooter scaleWithDoc="0">
    <oddHeader>&amp;L&amp;G&amp;C&amp;G&amp;R&amp;G</oddHeader>
    <oddFooter>&amp;R&amp;"Montserrat,Negrita"&amp;10 &amp;P</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2B30C-FFC5-46D5-A99C-C739BAA30397}">
  <sheetPr>
    <tabColor theme="0" tint="-0.14999847407452621"/>
    <pageSetUpPr fitToPage="1"/>
  </sheetPr>
  <dimension ref="A1:V81"/>
  <sheetViews>
    <sheetView view="pageBreakPreview" zoomScale="70" zoomScaleNormal="70" zoomScaleSheetLayoutView="70" workbookViewId="0">
      <selection activeCell="A70" sqref="A70"/>
    </sheetView>
  </sheetViews>
  <sheetFormatPr baseColWidth="10" defaultColWidth="11.44140625" defaultRowHeight="13.2"/>
  <cols>
    <col min="1" max="1" width="18" style="546" customWidth="1"/>
    <col min="2" max="4" width="11" style="546" customWidth="1"/>
    <col min="5" max="5" width="9.5546875" style="308" customWidth="1"/>
    <col min="6" max="6" width="13.44140625" style="308" customWidth="1"/>
    <col min="7" max="7" width="14.88671875" style="308" customWidth="1"/>
    <col min="8" max="8" width="18.6640625" style="308" customWidth="1"/>
    <col min="9" max="9" width="18.88671875" style="526" customWidth="1"/>
    <col min="10" max="10" width="34.44140625" style="526" customWidth="1"/>
    <col min="11" max="11" width="18.88671875" style="526" customWidth="1"/>
    <col min="12" max="12" width="8" style="308" customWidth="1"/>
    <col min="13" max="13" width="12.109375" style="308" customWidth="1"/>
    <col min="14" max="15" width="8.33203125" style="308" customWidth="1"/>
    <col min="16" max="16" width="14" style="308" customWidth="1"/>
    <col min="17" max="17" width="9" style="308" customWidth="1"/>
    <col min="18" max="18" width="9.5546875" style="308" customWidth="1"/>
    <col min="19" max="19" width="10.5546875" style="308" customWidth="1"/>
    <col min="20" max="20" width="0" style="308" hidden="1" customWidth="1"/>
    <col min="21" max="21" width="11.44140625" style="308" hidden="1" customWidth="1"/>
    <col min="22" max="22" width="2.5546875" style="308" customWidth="1"/>
    <col min="23" max="16384" width="11.44140625" style="308"/>
  </cols>
  <sheetData>
    <row r="1" spans="1:22" ht="6.75" customHeight="1">
      <c r="A1" s="525" t="s">
        <v>22</v>
      </c>
      <c r="B1" s="525"/>
      <c r="C1" s="525"/>
      <c r="D1" s="525"/>
      <c r="E1" s="362"/>
    </row>
    <row r="2" spans="1:22" ht="57.75" customHeight="1">
      <c r="A2" s="608" t="s">
        <v>709</v>
      </c>
      <c r="B2" s="608"/>
      <c r="C2" s="608"/>
      <c r="D2" s="608"/>
      <c r="E2" s="608"/>
      <c r="F2" s="608"/>
      <c r="G2" s="608"/>
      <c r="H2" s="608"/>
      <c r="I2" s="608"/>
      <c r="J2" s="608"/>
      <c r="K2" s="608"/>
      <c r="L2" s="608"/>
      <c r="M2" s="608"/>
      <c r="N2" s="608"/>
      <c r="O2" s="608"/>
      <c r="P2" s="608"/>
      <c r="Q2" s="608"/>
      <c r="R2" s="608"/>
      <c r="S2" s="608"/>
      <c r="T2" s="608"/>
      <c r="U2" s="608"/>
      <c r="V2" s="608"/>
    </row>
    <row r="3" spans="1:22" ht="36" customHeight="1">
      <c r="A3" s="608" t="str">
        <f>UPPER(CONCATENATE("NOVIEMBRE 2022"))</f>
        <v>NOVIEMBRE 2022</v>
      </c>
      <c r="B3" s="608"/>
      <c r="C3" s="608"/>
      <c r="D3" s="608"/>
      <c r="E3" s="608"/>
      <c r="F3" s="608"/>
      <c r="G3" s="608"/>
      <c r="H3" s="608"/>
      <c r="I3" s="608"/>
      <c r="J3" s="608"/>
      <c r="K3" s="608"/>
      <c r="L3" s="608"/>
      <c r="M3" s="608"/>
      <c r="N3" s="608"/>
      <c r="O3" s="608"/>
      <c r="P3" s="608"/>
      <c r="Q3" s="608"/>
      <c r="R3" s="608"/>
      <c r="S3" s="608"/>
      <c r="T3" s="608"/>
      <c r="U3" s="608"/>
      <c r="V3" s="608"/>
    </row>
    <row r="4" spans="1:22" ht="129.75" customHeight="1">
      <c r="A4" s="527"/>
      <c r="B4" s="525"/>
      <c r="C4" s="525"/>
      <c r="D4" s="525"/>
      <c r="E4" s="528"/>
      <c r="F4" s="529"/>
      <c r="G4" s="529"/>
      <c r="H4" s="529"/>
      <c r="I4" s="530"/>
      <c r="J4" s="530"/>
      <c r="K4" s="530"/>
      <c r="L4" s="529"/>
    </row>
    <row r="5" spans="1:22" ht="38.4">
      <c r="A5" s="531" t="s">
        <v>86</v>
      </c>
      <c r="B5" s="531" t="s">
        <v>706</v>
      </c>
      <c r="C5" s="531" t="s">
        <v>707</v>
      </c>
      <c r="D5" s="509"/>
      <c r="E5" s="509"/>
      <c r="I5" s="530"/>
      <c r="J5" s="530"/>
      <c r="K5" s="530"/>
      <c r="L5" s="529"/>
    </row>
    <row r="6" spans="1:22" ht="6.75" customHeight="1">
      <c r="A6" s="532"/>
      <c r="B6" s="532"/>
      <c r="C6" s="532"/>
      <c r="D6" s="363"/>
      <c r="E6" s="363"/>
      <c r="I6" s="530"/>
      <c r="J6" s="530"/>
      <c r="K6" s="530"/>
      <c r="L6" s="529"/>
    </row>
    <row r="7" spans="1:22" ht="6.75" customHeight="1">
      <c r="A7" s="531" t="s">
        <v>94</v>
      </c>
      <c r="B7" s="533">
        <v>256</v>
      </c>
      <c r="C7" s="533">
        <v>-263</v>
      </c>
      <c r="D7" s="513"/>
      <c r="E7" s="534"/>
      <c r="I7" s="530"/>
      <c r="J7" s="530"/>
      <c r="K7" s="530"/>
      <c r="L7" s="529"/>
    </row>
    <row r="8" spans="1:22" ht="6.75" customHeight="1">
      <c r="A8" s="531" t="s">
        <v>95</v>
      </c>
      <c r="B8" s="533">
        <v>1756</v>
      </c>
      <c r="C8" s="533">
        <v>-1779</v>
      </c>
      <c r="D8" s="513"/>
      <c r="E8" s="534"/>
      <c r="I8" s="530"/>
      <c r="J8" s="530"/>
      <c r="K8" s="530"/>
      <c r="L8" s="529"/>
    </row>
    <row r="9" spans="1:22" ht="6.75" customHeight="1">
      <c r="A9" s="531" t="s">
        <v>96</v>
      </c>
      <c r="B9" s="533">
        <v>48</v>
      </c>
      <c r="C9" s="533">
        <v>-35</v>
      </c>
      <c r="D9" s="513"/>
      <c r="E9" s="534"/>
      <c r="I9" s="530"/>
      <c r="J9" s="530"/>
      <c r="K9" s="530"/>
      <c r="L9" s="529"/>
    </row>
    <row r="10" spans="1:22" ht="6.75" customHeight="1">
      <c r="A10" s="531" t="s">
        <v>97</v>
      </c>
      <c r="B10" s="533">
        <v>24</v>
      </c>
      <c r="C10" s="533">
        <v>-27</v>
      </c>
      <c r="D10" s="513"/>
      <c r="E10" s="534"/>
      <c r="I10" s="530"/>
      <c r="J10" s="530"/>
      <c r="K10" s="530"/>
      <c r="L10" s="529"/>
    </row>
    <row r="11" spans="1:22" ht="6.75" customHeight="1">
      <c r="A11" s="531" t="s">
        <v>100</v>
      </c>
      <c r="B11" s="533">
        <v>230</v>
      </c>
      <c r="C11" s="533">
        <v>-168</v>
      </c>
      <c r="D11" s="513"/>
      <c r="E11" s="534"/>
      <c r="I11" s="530"/>
      <c r="J11" s="530"/>
      <c r="K11" s="530"/>
      <c r="L11" s="529"/>
    </row>
    <row r="12" spans="1:22" ht="6.75" customHeight="1">
      <c r="A12" s="531" t="s">
        <v>101</v>
      </c>
      <c r="B12" s="533">
        <v>849</v>
      </c>
      <c r="C12" s="533">
        <v>-856</v>
      </c>
      <c r="D12" s="513"/>
      <c r="E12" s="534"/>
      <c r="I12" s="530"/>
      <c r="J12" s="530"/>
      <c r="K12" s="530"/>
      <c r="L12" s="529"/>
    </row>
    <row r="13" spans="1:22" ht="6.75" customHeight="1">
      <c r="A13" s="531" t="s">
        <v>102</v>
      </c>
      <c r="B13" s="533">
        <v>822</v>
      </c>
      <c r="C13" s="533">
        <v>-882</v>
      </c>
      <c r="D13" s="513"/>
      <c r="E13" s="534"/>
      <c r="I13" s="530"/>
      <c r="J13" s="530"/>
      <c r="K13" s="530"/>
      <c r="L13" s="529"/>
    </row>
    <row r="14" spans="1:22" ht="6.75" customHeight="1">
      <c r="A14" s="531" t="s">
        <v>98</v>
      </c>
      <c r="B14" s="533">
        <v>801</v>
      </c>
      <c r="C14" s="533">
        <v>-777</v>
      </c>
      <c r="D14" s="513"/>
      <c r="E14" s="534"/>
      <c r="I14" s="530"/>
      <c r="J14" s="530"/>
      <c r="K14" s="530"/>
      <c r="L14" s="529"/>
    </row>
    <row r="15" spans="1:22" ht="6.75" customHeight="1">
      <c r="A15" s="531" t="s">
        <v>99</v>
      </c>
      <c r="B15" s="533">
        <v>91</v>
      </c>
      <c r="C15" s="533">
        <v>-84</v>
      </c>
      <c r="D15" s="513"/>
      <c r="E15" s="534"/>
      <c r="I15" s="530"/>
      <c r="J15" s="530"/>
      <c r="K15" s="530"/>
      <c r="L15" s="529"/>
    </row>
    <row r="16" spans="1:22" ht="6.75" customHeight="1">
      <c r="A16" s="531" t="s">
        <v>103</v>
      </c>
      <c r="B16" s="533">
        <v>235</v>
      </c>
      <c r="C16" s="533">
        <v>-213</v>
      </c>
      <c r="D16" s="513"/>
      <c r="E16" s="534"/>
      <c r="I16" s="530"/>
      <c r="J16" s="530"/>
      <c r="K16" s="530"/>
      <c r="L16" s="529"/>
    </row>
    <row r="17" spans="1:12" ht="6.75" customHeight="1">
      <c r="A17" s="531" t="s">
        <v>108</v>
      </c>
      <c r="B17" s="533">
        <v>938</v>
      </c>
      <c r="C17" s="533">
        <v>-775</v>
      </c>
      <c r="D17" s="513"/>
      <c r="E17" s="534"/>
      <c r="I17" s="530"/>
      <c r="J17" s="530"/>
      <c r="K17" s="530"/>
      <c r="L17" s="529"/>
    </row>
    <row r="18" spans="1:12" ht="6.75" customHeight="1">
      <c r="A18" s="531" t="s">
        <v>104</v>
      </c>
      <c r="B18" s="533">
        <v>848</v>
      </c>
      <c r="C18" s="533">
        <v>-876</v>
      </c>
      <c r="D18" s="513"/>
      <c r="E18" s="534"/>
      <c r="I18" s="530"/>
      <c r="J18" s="530"/>
      <c r="K18" s="530"/>
      <c r="L18" s="529"/>
    </row>
    <row r="19" spans="1:12" ht="6.75" customHeight="1">
      <c r="A19" s="531" t="s">
        <v>105</v>
      </c>
      <c r="B19" s="533">
        <v>95</v>
      </c>
      <c r="C19" s="533">
        <v>-101</v>
      </c>
      <c r="D19" s="513"/>
      <c r="E19" s="534"/>
      <c r="I19" s="530"/>
      <c r="J19" s="530"/>
      <c r="K19" s="530"/>
      <c r="L19" s="529"/>
    </row>
    <row r="20" spans="1:12" ht="6.75" customHeight="1">
      <c r="A20" s="531" t="s">
        <v>106</v>
      </c>
      <c r="B20" s="533">
        <v>232</v>
      </c>
      <c r="C20" s="533">
        <v>-212</v>
      </c>
      <c r="D20" s="513"/>
      <c r="E20" s="534"/>
      <c r="I20" s="530"/>
      <c r="J20" s="530"/>
      <c r="K20" s="530"/>
      <c r="L20" s="529"/>
    </row>
    <row r="21" spans="1:12" ht="6.75" customHeight="1">
      <c r="A21" s="531" t="s">
        <v>107</v>
      </c>
      <c r="B21" s="533">
        <v>442</v>
      </c>
      <c r="C21" s="533">
        <v>-368</v>
      </c>
      <c r="D21" s="513"/>
      <c r="E21" s="534"/>
      <c r="I21" s="530"/>
      <c r="J21" s="530"/>
      <c r="K21" s="530"/>
      <c r="L21" s="529"/>
    </row>
    <row r="22" spans="1:12" ht="6.75" customHeight="1">
      <c r="A22" s="531" t="s">
        <v>109</v>
      </c>
      <c r="B22" s="533">
        <v>190</v>
      </c>
      <c r="C22" s="533">
        <v>-192</v>
      </c>
      <c r="D22" s="513"/>
      <c r="E22" s="534"/>
      <c r="I22" s="530"/>
      <c r="J22" s="530"/>
      <c r="K22" s="530"/>
      <c r="L22" s="529"/>
    </row>
    <row r="23" spans="1:12" ht="6.75" customHeight="1">
      <c r="A23" s="531" t="s">
        <v>110</v>
      </c>
      <c r="B23" s="533">
        <v>139</v>
      </c>
      <c r="C23" s="533">
        <v>-213</v>
      </c>
      <c r="D23" s="513"/>
      <c r="E23" s="534"/>
      <c r="I23" s="530"/>
      <c r="J23" s="530"/>
      <c r="K23" s="530"/>
      <c r="L23" s="529"/>
    </row>
    <row r="24" spans="1:12" ht="6.75" customHeight="1">
      <c r="A24" s="531" t="s">
        <v>111</v>
      </c>
      <c r="B24" s="533">
        <v>346</v>
      </c>
      <c r="C24" s="533">
        <v>-342</v>
      </c>
      <c r="D24" s="513"/>
      <c r="E24" s="534"/>
      <c r="I24" s="530"/>
      <c r="J24" s="530"/>
      <c r="K24" s="530"/>
      <c r="L24" s="529"/>
    </row>
    <row r="25" spans="1:12" ht="6.75" customHeight="1">
      <c r="A25" s="531" t="s">
        <v>112</v>
      </c>
      <c r="B25" s="533">
        <v>687</v>
      </c>
      <c r="C25" s="533">
        <v>-728</v>
      </c>
      <c r="D25" s="513"/>
      <c r="E25" s="534"/>
      <c r="I25" s="530"/>
      <c r="J25" s="530"/>
      <c r="K25" s="530"/>
      <c r="L25" s="529"/>
    </row>
    <row r="26" spans="1:12" ht="6.75" customHeight="1">
      <c r="A26" s="531" t="s">
        <v>113</v>
      </c>
      <c r="B26" s="533">
        <v>57</v>
      </c>
      <c r="C26" s="533">
        <v>-91</v>
      </c>
      <c r="D26" s="513"/>
      <c r="E26" s="534"/>
      <c r="I26" s="530"/>
      <c r="J26" s="530"/>
      <c r="K26" s="530"/>
      <c r="L26" s="529"/>
    </row>
    <row r="27" spans="1:12" ht="6.75" customHeight="1">
      <c r="A27" s="531" t="s">
        <v>114</v>
      </c>
      <c r="B27" s="533">
        <v>461</v>
      </c>
      <c r="C27" s="533">
        <v>-430</v>
      </c>
      <c r="D27" s="513"/>
      <c r="E27" s="534"/>
      <c r="I27" s="530"/>
      <c r="J27" s="530"/>
      <c r="K27" s="530"/>
      <c r="L27" s="529"/>
    </row>
    <row r="28" spans="1:12" ht="6.75" customHeight="1">
      <c r="A28" s="531" t="s">
        <v>115</v>
      </c>
      <c r="B28" s="533">
        <v>217</v>
      </c>
      <c r="C28" s="533">
        <v>-194</v>
      </c>
      <c r="D28" s="513"/>
      <c r="E28" s="534"/>
      <c r="I28" s="530"/>
      <c r="J28" s="530"/>
      <c r="K28" s="530"/>
      <c r="L28" s="529"/>
    </row>
    <row r="29" spans="1:12" ht="6.75" customHeight="1">
      <c r="A29" s="531" t="s">
        <v>116</v>
      </c>
      <c r="B29" s="533">
        <v>234</v>
      </c>
      <c r="C29" s="533">
        <v>-227</v>
      </c>
      <c r="D29" s="513"/>
      <c r="E29" s="534"/>
      <c r="I29" s="530"/>
      <c r="J29" s="530"/>
      <c r="K29" s="530"/>
      <c r="L29" s="529"/>
    </row>
    <row r="30" spans="1:12" ht="6.75" customHeight="1">
      <c r="A30" s="531" t="s">
        <v>117</v>
      </c>
      <c r="B30" s="533">
        <v>160</v>
      </c>
      <c r="C30" s="533">
        <v>-131</v>
      </c>
      <c r="D30" s="513"/>
      <c r="E30" s="534"/>
      <c r="I30" s="530"/>
      <c r="J30" s="530"/>
      <c r="K30" s="530"/>
      <c r="L30" s="529"/>
    </row>
    <row r="31" spans="1:12" ht="6.75" customHeight="1">
      <c r="A31" s="531" t="s">
        <v>118</v>
      </c>
      <c r="B31" s="533">
        <v>149</v>
      </c>
      <c r="C31" s="533">
        <v>-158</v>
      </c>
      <c r="D31" s="513"/>
      <c r="E31" s="534"/>
      <c r="I31" s="530"/>
      <c r="J31" s="530"/>
      <c r="K31" s="530"/>
      <c r="L31" s="529"/>
    </row>
    <row r="32" spans="1:12" ht="6.75" customHeight="1">
      <c r="A32" s="531" t="s">
        <v>119</v>
      </c>
      <c r="B32" s="533">
        <v>780</v>
      </c>
      <c r="C32" s="533">
        <v>-940</v>
      </c>
      <c r="D32" s="513"/>
      <c r="E32" s="534"/>
      <c r="I32" s="530"/>
      <c r="J32" s="530"/>
      <c r="K32" s="530"/>
      <c r="L32" s="529"/>
    </row>
    <row r="33" spans="1:12" ht="6.75" customHeight="1">
      <c r="A33" s="531" t="s">
        <v>120</v>
      </c>
      <c r="B33" s="533">
        <v>137</v>
      </c>
      <c r="C33" s="533">
        <v>-137</v>
      </c>
      <c r="D33" s="513"/>
      <c r="E33" s="534"/>
      <c r="I33" s="530"/>
      <c r="J33" s="530"/>
      <c r="K33" s="530"/>
      <c r="L33" s="529"/>
    </row>
    <row r="34" spans="1:12" ht="6.75" customHeight="1">
      <c r="A34" s="531" t="s">
        <v>121</v>
      </c>
      <c r="B34" s="533">
        <v>62</v>
      </c>
      <c r="C34" s="533">
        <v>-77</v>
      </c>
      <c r="D34" s="513"/>
      <c r="E34" s="534"/>
      <c r="I34" s="530"/>
      <c r="J34" s="530"/>
      <c r="K34" s="530"/>
      <c r="L34" s="529"/>
    </row>
    <row r="35" spans="1:12" ht="6.75" customHeight="1">
      <c r="A35" s="531" t="s">
        <v>122</v>
      </c>
      <c r="B35" s="533">
        <v>43</v>
      </c>
      <c r="C35" s="533">
        <v>-38</v>
      </c>
      <c r="D35" s="513"/>
      <c r="E35" s="534"/>
      <c r="I35" s="530"/>
      <c r="J35" s="530"/>
      <c r="K35" s="530"/>
      <c r="L35" s="529"/>
    </row>
    <row r="36" spans="1:12" ht="6.75" customHeight="1">
      <c r="A36" s="531" t="s">
        <v>123</v>
      </c>
      <c r="B36" s="533">
        <v>296</v>
      </c>
      <c r="C36" s="533">
        <v>-300</v>
      </c>
      <c r="D36" s="513"/>
      <c r="E36" s="534"/>
      <c r="I36" s="530"/>
      <c r="J36" s="530"/>
      <c r="K36" s="530"/>
      <c r="L36" s="529"/>
    </row>
    <row r="37" spans="1:12" ht="6.75" customHeight="1">
      <c r="A37" s="531" t="s">
        <v>124</v>
      </c>
      <c r="B37" s="533">
        <v>104</v>
      </c>
      <c r="C37" s="533">
        <v>-63</v>
      </c>
      <c r="D37" s="513"/>
      <c r="E37" s="534"/>
      <c r="I37" s="530"/>
      <c r="J37" s="530"/>
      <c r="K37" s="530"/>
      <c r="L37" s="529"/>
    </row>
    <row r="38" spans="1:12" ht="6.75" customHeight="1">
      <c r="A38" s="531" t="s">
        <v>125</v>
      </c>
      <c r="B38" s="533">
        <v>186</v>
      </c>
      <c r="C38" s="533">
        <v>-304</v>
      </c>
      <c r="D38" s="513"/>
      <c r="E38" s="534"/>
      <c r="I38" s="530"/>
      <c r="J38" s="530"/>
      <c r="K38" s="530"/>
      <c r="L38" s="529"/>
    </row>
    <row r="39" spans="1:12" ht="6.75" customHeight="1">
      <c r="A39" s="531" t="s">
        <v>126</v>
      </c>
      <c r="B39" s="533">
        <v>4</v>
      </c>
      <c r="C39" s="533">
        <v>-11</v>
      </c>
      <c r="D39" s="513"/>
      <c r="E39" s="534"/>
      <c r="I39" s="530"/>
      <c r="J39" s="530"/>
      <c r="K39" s="530"/>
      <c r="L39" s="529"/>
    </row>
    <row r="40" spans="1:12" ht="6.75" customHeight="1">
      <c r="A40" s="531" t="s">
        <v>127</v>
      </c>
      <c r="B40" s="533">
        <v>46</v>
      </c>
      <c r="C40" s="533">
        <v>-29</v>
      </c>
      <c r="D40" s="513"/>
      <c r="E40" s="534"/>
      <c r="I40" s="530"/>
      <c r="J40" s="530"/>
      <c r="K40" s="530"/>
      <c r="L40" s="529"/>
    </row>
    <row r="41" spans="1:12" ht="6.75" customHeight="1">
      <c r="A41" s="531" t="s">
        <v>128</v>
      </c>
      <c r="B41" s="533">
        <v>78</v>
      </c>
      <c r="C41" s="533">
        <v>-36</v>
      </c>
      <c r="D41" s="513"/>
      <c r="E41" s="534"/>
      <c r="I41" s="530"/>
      <c r="J41" s="530"/>
      <c r="K41" s="530"/>
      <c r="L41" s="529"/>
    </row>
    <row r="42" spans="1:12" ht="6.75" customHeight="1">
      <c r="A42" s="531" t="s">
        <v>129</v>
      </c>
      <c r="B42" s="533">
        <v>2</v>
      </c>
      <c r="C42" s="533">
        <v>-2</v>
      </c>
      <c r="D42" s="513"/>
      <c r="E42" s="534"/>
      <c r="I42" s="530"/>
      <c r="J42" s="530"/>
      <c r="K42" s="530"/>
      <c r="L42" s="529"/>
    </row>
    <row r="43" spans="1:12" ht="6.75" customHeight="1">
      <c r="A43" s="531" t="s">
        <v>130</v>
      </c>
      <c r="B43" s="533">
        <v>42</v>
      </c>
      <c r="C43" s="533">
        <v>-4</v>
      </c>
      <c r="D43" s="513"/>
      <c r="E43" s="534"/>
      <c r="I43" s="530"/>
      <c r="J43" s="530"/>
      <c r="K43" s="530"/>
      <c r="L43" s="529"/>
    </row>
    <row r="44" spans="1:12" ht="6.75" customHeight="1">
      <c r="A44" s="531" t="s">
        <v>131</v>
      </c>
      <c r="B44" s="533">
        <v>61</v>
      </c>
      <c r="C44" s="533">
        <v>-52</v>
      </c>
      <c r="D44" s="513"/>
      <c r="E44" s="534"/>
      <c r="I44" s="530"/>
      <c r="J44" s="530"/>
      <c r="K44" s="530"/>
      <c r="L44" s="529"/>
    </row>
    <row r="45" spans="1:12" ht="6.75" customHeight="1">
      <c r="A45" s="531" t="s">
        <v>132</v>
      </c>
      <c r="B45" s="533">
        <v>69</v>
      </c>
      <c r="C45" s="533">
        <v>-52</v>
      </c>
      <c r="D45" s="513"/>
      <c r="E45" s="534"/>
      <c r="I45" s="530"/>
      <c r="J45" s="530"/>
      <c r="K45" s="530"/>
      <c r="L45" s="529"/>
    </row>
    <row r="46" spans="1:12" ht="6.75" customHeight="1">
      <c r="A46" s="531" t="s">
        <v>133</v>
      </c>
      <c r="B46" s="533">
        <v>19</v>
      </c>
      <c r="C46" s="533">
        <v>-38</v>
      </c>
      <c r="D46" s="513"/>
      <c r="E46" s="534"/>
      <c r="I46" s="530"/>
      <c r="J46" s="530"/>
      <c r="K46" s="530"/>
      <c r="L46" s="529"/>
    </row>
    <row r="47" spans="1:12" ht="6.75" customHeight="1">
      <c r="A47" s="531" t="s">
        <v>134</v>
      </c>
      <c r="B47" s="533">
        <v>5</v>
      </c>
      <c r="C47" s="533">
        <v>-20</v>
      </c>
      <c r="D47" s="513"/>
      <c r="E47" s="534"/>
      <c r="I47" s="530"/>
      <c r="J47" s="530"/>
      <c r="K47" s="530"/>
      <c r="L47" s="529"/>
    </row>
    <row r="48" spans="1:12" ht="6.75" customHeight="1">
      <c r="A48" s="531" t="s">
        <v>135</v>
      </c>
      <c r="B48" s="533">
        <v>37</v>
      </c>
      <c r="C48" s="533">
        <v>-44</v>
      </c>
      <c r="D48" s="513"/>
      <c r="E48" s="534"/>
      <c r="I48" s="530"/>
      <c r="J48" s="530"/>
      <c r="K48" s="530"/>
      <c r="L48" s="529"/>
    </row>
    <row r="49" spans="1:15" ht="6.75" customHeight="1">
      <c r="A49" s="531" t="s">
        <v>136</v>
      </c>
      <c r="B49" s="533">
        <v>43</v>
      </c>
      <c r="C49" s="533">
        <v>-19</v>
      </c>
      <c r="D49" s="513"/>
      <c r="E49" s="534"/>
      <c r="I49" s="530"/>
      <c r="J49" s="530"/>
      <c r="K49" s="530"/>
      <c r="L49" s="529"/>
    </row>
    <row r="50" spans="1:15" ht="6.75" customHeight="1">
      <c r="A50" s="531" t="s">
        <v>137</v>
      </c>
      <c r="B50" s="533">
        <v>4</v>
      </c>
      <c r="C50" s="533">
        <v>-25</v>
      </c>
      <c r="D50" s="513"/>
      <c r="E50" s="534"/>
      <c r="I50" s="530"/>
      <c r="J50" s="530"/>
      <c r="K50" s="530"/>
      <c r="L50" s="529"/>
    </row>
    <row r="51" spans="1:15" ht="6.75" customHeight="1">
      <c r="A51" s="531" t="s">
        <v>138</v>
      </c>
      <c r="B51" s="533">
        <v>49</v>
      </c>
      <c r="C51" s="533">
        <v>-26</v>
      </c>
      <c r="D51" s="513"/>
      <c r="E51" s="534"/>
      <c r="I51" s="530"/>
      <c r="J51" s="530"/>
      <c r="K51" s="530"/>
      <c r="L51" s="529"/>
    </row>
    <row r="52" spans="1:15" ht="6.75" customHeight="1">
      <c r="A52" s="531" t="s">
        <v>139</v>
      </c>
      <c r="B52" s="533">
        <v>1</v>
      </c>
      <c r="C52" s="533">
        <v>-1</v>
      </c>
      <c r="D52" s="513"/>
      <c r="E52" s="534"/>
      <c r="I52" s="530"/>
      <c r="J52" s="530"/>
      <c r="K52" s="530"/>
      <c r="L52" s="529"/>
    </row>
    <row r="53" spans="1:15" ht="6.75" customHeight="1">
      <c r="A53" s="531" t="s">
        <v>69</v>
      </c>
      <c r="B53" s="533">
        <f>SUM(B7:B52)</f>
        <v>12375</v>
      </c>
      <c r="C53" s="533">
        <f>SUM(C7:C52)</f>
        <v>-12340</v>
      </c>
      <c r="D53" s="513"/>
      <c r="E53" s="363"/>
      <c r="I53" s="530"/>
      <c r="J53" s="530"/>
      <c r="K53" s="530"/>
      <c r="L53" s="529"/>
    </row>
    <row r="54" spans="1:15" ht="6.75" customHeight="1">
      <c r="A54" s="535"/>
      <c r="B54" s="536"/>
      <c r="C54" s="536"/>
      <c r="D54" s="513"/>
      <c r="E54" s="363"/>
      <c r="I54" s="530"/>
      <c r="J54" s="530"/>
      <c r="K54" s="530"/>
      <c r="L54" s="529"/>
    </row>
    <row r="55" spans="1:15" ht="6.75" customHeight="1">
      <c r="A55" s="537"/>
      <c r="B55" s="538"/>
      <c r="C55" s="538"/>
      <c r="D55" s="513"/>
      <c r="E55" s="363"/>
      <c r="I55" s="530"/>
      <c r="J55" s="530"/>
      <c r="K55" s="530"/>
      <c r="L55" s="529"/>
    </row>
    <row r="56" spans="1:15" ht="6.75" customHeight="1">
      <c r="A56" s="537"/>
      <c r="B56" s="538"/>
      <c r="C56" s="538"/>
      <c r="D56" s="513"/>
      <c r="E56" s="363"/>
      <c r="I56" s="530"/>
      <c r="J56" s="530"/>
      <c r="K56" s="530"/>
      <c r="L56" s="529"/>
    </row>
    <row r="57" spans="1:15" ht="6.75" customHeight="1">
      <c r="A57" s="537"/>
      <c r="B57" s="538"/>
      <c r="C57" s="538"/>
      <c r="D57" s="513"/>
      <c r="E57" s="363"/>
      <c r="I57" s="530"/>
      <c r="J57" s="530"/>
      <c r="K57" s="530"/>
      <c r="L57" s="529"/>
    </row>
    <row r="58" spans="1:15" ht="6.75" customHeight="1">
      <c r="A58" s="537"/>
      <c r="B58" s="538"/>
      <c r="C58" s="538"/>
      <c r="D58" s="513"/>
      <c r="E58" s="363"/>
      <c r="I58" s="530"/>
      <c r="J58" s="530"/>
      <c r="K58" s="530"/>
      <c r="L58" s="529"/>
    </row>
    <row r="59" spans="1:15" ht="6.75" customHeight="1">
      <c r="A59" s="537"/>
      <c r="B59" s="538"/>
      <c r="C59" s="538"/>
      <c r="D59" s="513"/>
      <c r="E59" s="363"/>
      <c r="I59" s="530"/>
      <c r="J59" s="530"/>
      <c r="K59" s="530"/>
      <c r="L59" s="529"/>
    </row>
    <row r="60" spans="1:15" ht="6.75" customHeight="1">
      <c r="A60" s="537"/>
      <c r="B60" s="538"/>
      <c r="C60" s="538"/>
      <c r="D60" s="513"/>
      <c r="E60" s="363"/>
      <c r="I60" s="530"/>
      <c r="J60" s="530"/>
      <c r="K60" s="530"/>
      <c r="L60" s="529"/>
    </row>
    <row r="61" spans="1:15" ht="6.75" customHeight="1">
      <c r="A61" s="537"/>
      <c r="B61" s="538"/>
      <c r="C61" s="538"/>
      <c r="D61" s="513"/>
      <c r="E61" s="363"/>
    </row>
    <row r="62" spans="1:15" ht="6.75" customHeight="1">
      <c r="A62" s="537"/>
      <c r="B62" s="538"/>
      <c r="C62" s="538"/>
      <c r="D62" s="513"/>
      <c r="E62" s="363"/>
    </row>
    <row r="63" spans="1:15" ht="6.75" customHeight="1">
      <c r="A63" s="537"/>
      <c r="B63" s="538"/>
      <c r="C63" s="538"/>
      <c r="D63" s="513"/>
      <c r="E63" s="363"/>
    </row>
    <row r="64" spans="1:15" ht="87" customHeight="1">
      <c r="A64" s="537"/>
      <c r="B64" s="538"/>
      <c r="C64" s="609"/>
      <c r="D64" s="609"/>
      <c r="E64" s="609"/>
      <c r="F64" s="609"/>
      <c r="G64" s="609"/>
      <c r="H64" s="609"/>
      <c r="I64" s="539"/>
      <c r="J64" s="539"/>
      <c r="K64" s="609"/>
      <c r="L64" s="609"/>
      <c r="M64" s="609"/>
      <c r="N64" s="609"/>
      <c r="O64" s="609"/>
    </row>
    <row r="65" spans="1:11" ht="80.25" customHeight="1">
      <c r="A65" s="540"/>
      <c r="B65" s="541"/>
      <c r="C65" s="541"/>
      <c r="D65" s="542"/>
      <c r="E65" s="363"/>
      <c r="I65" s="539"/>
      <c r="J65" s="539"/>
      <c r="K65" s="543"/>
    </row>
    <row r="66" spans="1:11" ht="80.25" customHeight="1">
      <c r="A66" s="540"/>
      <c r="B66" s="541"/>
      <c r="C66" s="541"/>
      <c r="D66" s="542"/>
      <c r="E66" s="363"/>
      <c r="I66" s="539"/>
      <c r="K66" s="544"/>
    </row>
    <row r="67" spans="1:11" ht="18">
      <c r="A67" s="545" t="s">
        <v>710</v>
      </c>
      <c r="B67" s="541"/>
      <c r="C67" s="541"/>
      <c r="D67" s="542"/>
      <c r="E67" s="363"/>
    </row>
    <row r="68" spans="1:11" ht="18">
      <c r="A68" s="545" t="s">
        <v>81</v>
      </c>
      <c r="B68" s="541"/>
      <c r="C68" s="541"/>
      <c r="D68" s="542"/>
      <c r="E68" s="363"/>
    </row>
    <row r="69" spans="1:11" ht="18">
      <c r="A69" s="545" t="s">
        <v>82</v>
      </c>
      <c r="B69" s="541"/>
      <c r="C69" s="541"/>
      <c r="D69" s="542"/>
      <c r="E69" s="363"/>
    </row>
    <row r="70" spans="1:11" ht="18">
      <c r="A70" s="540"/>
      <c r="B70" s="541"/>
      <c r="C70" s="541"/>
      <c r="D70" s="542"/>
      <c r="E70" s="363"/>
    </row>
    <row r="71" spans="1:11" ht="18">
      <c r="A71" s="540"/>
      <c r="B71" s="541"/>
      <c r="C71" s="541"/>
      <c r="D71" s="542"/>
      <c r="E71" s="363"/>
    </row>
    <row r="72" spans="1:11" ht="18">
      <c r="A72" s="540"/>
      <c r="B72" s="541"/>
      <c r="C72" s="541"/>
      <c r="D72" s="542"/>
      <c r="E72" s="363"/>
    </row>
    <row r="73" spans="1:11" ht="18">
      <c r="A73" s="540"/>
      <c r="B73" s="541"/>
      <c r="C73" s="541"/>
      <c r="D73" s="542"/>
      <c r="E73" s="363"/>
    </row>
    <row r="74" spans="1:11" ht="18">
      <c r="A74" s="540"/>
      <c r="B74" s="541"/>
      <c r="C74" s="541"/>
      <c r="D74" s="542"/>
      <c r="E74" s="363"/>
    </row>
    <row r="75" spans="1:11" ht="18">
      <c r="A75" s="540"/>
      <c r="B75" s="541"/>
      <c r="C75" s="541"/>
      <c r="D75" s="542"/>
      <c r="E75" s="363"/>
    </row>
    <row r="76" spans="1:11" ht="18">
      <c r="A76" s="540"/>
      <c r="B76" s="541"/>
      <c r="C76" s="541"/>
      <c r="D76" s="542"/>
      <c r="E76" s="363"/>
    </row>
    <row r="77" spans="1:11">
      <c r="A77" s="527"/>
      <c r="B77" s="527"/>
      <c r="C77" s="527"/>
      <c r="D77" s="527"/>
      <c r="E77" s="363"/>
    </row>
    <row r="78" spans="1:11">
      <c r="B78" s="525"/>
      <c r="C78" s="525"/>
      <c r="D78" s="525"/>
      <c r="E78" s="362"/>
    </row>
    <row r="79" spans="1:11">
      <c r="B79" s="525"/>
      <c r="C79" s="525"/>
      <c r="D79" s="525"/>
      <c r="E79" s="362"/>
    </row>
    <row r="80" spans="1:11" ht="17.399999999999999">
      <c r="A80" s="547"/>
    </row>
    <row r="81" spans="1:1" ht="17.399999999999999">
      <c r="A81" s="548"/>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53" firstPageNumber="6" orientation="landscape" useFirstPageNumber="1" r:id="rId1"/>
  <headerFooter scaleWithDoc="0">
    <oddHeader>&amp;L&amp;G&amp;C&amp;G&amp;R&amp;G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80E14-9821-4A17-B6BD-0A0911C8D1A2}">
  <sheetPr codeName="Hoja4">
    <pageSetUpPr fitToPage="1"/>
  </sheetPr>
  <dimension ref="A1:AC68"/>
  <sheetViews>
    <sheetView view="pageBreakPreview" zoomScale="55" zoomScaleNormal="100" zoomScaleSheetLayoutView="55" workbookViewId="0">
      <selection activeCell="R33" sqref="R33"/>
    </sheetView>
  </sheetViews>
  <sheetFormatPr baseColWidth="10" defaultRowHeight="13.2"/>
  <cols>
    <col min="1" max="1" width="70.6640625" customWidth="1"/>
    <col min="2" max="2" width="1.44140625" customWidth="1"/>
    <col min="3" max="5" width="15.6640625" customWidth="1"/>
    <col min="6" max="6" width="15.6640625" hidden="1" customWidth="1"/>
    <col min="7" max="9" width="15.6640625" customWidth="1"/>
    <col min="10" max="10" width="9.109375" hidden="1" customWidth="1"/>
    <col min="11" max="11" width="22.6640625" customWidth="1"/>
    <col min="12" max="12" width="9.109375" hidden="1" customWidth="1"/>
    <col min="13" max="13" width="1.44140625" customWidth="1"/>
    <col min="14" max="16" width="15.6640625" customWidth="1"/>
    <col min="17" max="17" width="15.6640625" hidden="1" customWidth="1"/>
    <col min="18" max="20" width="15.6640625" customWidth="1"/>
    <col min="21" max="21" width="9.109375" hidden="1" customWidth="1"/>
    <col min="22" max="22" width="22.6640625" customWidth="1"/>
    <col min="23" max="23" width="9.109375" hidden="1" customWidth="1"/>
    <col min="24" max="24" width="1.44140625" customWidth="1"/>
    <col min="25" max="25" width="22.6640625" customWidth="1"/>
    <col min="26" max="26" width="15.6640625" customWidth="1"/>
    <col min="28" max="28" width="19.6640625" customWidth="1"/>
  </cols>
  <sheetData>
    <row r="1" spans="1:29" ht="30"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1:29" ht="90" customHeight="1">
      <c r="A2" s="610" t="s">
        <v>142</v>
      </c>
      <c r="B2" s="610"/>
      <c r="C2" s="610"/>
      <c r="D2" s="610"/>
      <c r="E2" s="610"/>
      <c r="F2" s="610"/>
      <c r="G2" s="610"/>
      <c r="H2" s="610"/>
      <c r="I2" s="610"/>
      <c r="J2" s="610"/>
      <c r="K2" s="610"/>
      <c r="L2" s="610"/>
      <c r="M2" s="610"/>
      <c r="N2" s="610"/>
      <c r="O2" s="610"/>
      <c r="P2" s="610"/>
      <c r="Q2" s="610"/>
      <c r="R2" s="610"/>
      <c r="S2" s="610"/>
      <c r="T2" s="610"/>
      <c r="U2" s="610"/>
      <c r="V2" s="610"/>
      <c r="W2" s="610"/>
      <c r="X2" s="610"/>
      <c r="Y2" s="610"/>
      <c r="Z2" s="610"/>
    </row>
    <row r="3" spans="1:29" ht="27.9" customHeight="1">
      <c r="A3" s="610" t="str">
        <f>UPPER(CONCATENATE("Noviembre 2022"))</f>
        <v>NOVIEMBRE 2022</v>
      </c>
      <c r="B3" s="610"/>
      <c r="C3" s="610"/>
      <c r="D3" s="610"/>
      <c r="E3" s="610"/>
      <c r="F3" s="610"/>
      <c r="G3" s="610"/>
      <c r="H3" s="610"/>
      <c r="I3" s="610"/>
      <c r="J3" s="610"/>
      <c r="K3" s="610"/>
      <c r="L3" s="610"/>
      <c r="M3" s="610"/>
      <c r="N3" s="610"/>
      <c r="O3" s="610"/>
      <c r="P3" s="610"/>
      <c r="Q3" s="610"/>
      <c r="R3" s="610"/>
      <c r="S3" s="610"/>
      <c r="T3" s="610"/>
      <c r="U3" s="610"/>
      <c r="V3" s="610"/>
      <c r="W3" s="610"/>
      <c r="X3" s="610"/>
      <c r="Y3" s="610"/>
      <c r="Z3" s="610"/>
    </row>
    <row r="4" spans="1:29">
      <c r="A4" s="135"/>
      <c r="B4" s="127"/>
      <c r="C4" s="127"/>
      <c r="D4" s="127"/>
      <c r="E4" s="127"/>
      <c r="F4" s="127"/>
      <c r="G4" s="127"/>
      <c r="H4" s="127"/>
      <c r="I4" s="127"/>
      <c r="J4" s="127"/>
      <c r="K4" s="127"/>
      <c r="L4" s="127"/>
      <c r="M4" s="127"/>
      <c r="N4" s="127"/>
      <c r="O4" s="127"/>
      <c r="P4" s="127"/>
      <c r="Q4" s="127"/>
      <c r="R4" s="127"/>
      <c r="S4" s="127"/>
      <c r="T4" s="127"/>
      <c r="U4" s="127"/>
      <c r="V4" s="127"/>
      <c r="W4" s="127"/>
      <c r="X4" s="127"/>
      <c r="Y4" s="127"/>
      <c r="Z4" s="127"/>
    </row>
    <row r="5" spans="1:29" ht="38.4">
      <c r="A5" s="611" t="s">
        <v>86</v>
      </c>
      <c r="B5" s="134"/>
      <c r="C5" s="611" t="s">
        <v>87</v>
      </c>
      <c r="D5" s="611"/>
      <c r="E5" s="611"/>
      <c r="F5" s="611"/>
      <c r="G5" s="611"/>
      <c r="H5" s="611"/>
      <c r="I5" s="611"/>
      <c r="J5" s="611"/>
      <c r="K5" s="611"/>
      <c r="L5" s="306"/>
      <c r="M5" s="134"/>
      <c r="N5" s="611" t="s">
        <v>88</v>
      </c>
      <c r="O5" s="611"/>
      <c r="P5" s="611"/>
      <c r="Q5" s="611"/>
      <c r="R5" s="611"/>
      <c r="S5" s="611"/>
      <c r="T5" s="611"/>
      <c r="U5" s="611"/>
      <c r="V5" s="611"/>
      <c r="W5" s="306"/>
      <c r="X5" s="610"/>
      <c r="Y5" s="611" t="s">
        <v>89</v>
      </c>
      <c r="Z5" s="611" t="s">
        <v>53</v>
      </c>
    </row>
    <row r="6" spans="1:29" ht="54" customHeight="1">
      <c r="A6" s="611"/>
      <c r="B6" s="134"/>
      <c r="C6" s="611" t="s">
        <v>143</v>
      </c>
      <c r="D6" s="611"/>
      <c r="E6" s="611"/>
      <c r="F6" s="307"/>
      <c r="G6" s="611" t="s">
        <v>144</v>
      </c>
      <c r="H6" s="611"/>
      <c r="I6" s="611"/>
      <c r="J6" s="307"/>
      <c r="K6" s="611" t="s">
        <v>90</v>
      </c>
      <c r="L6" s="612" t="s">
        <v>53</v>
      </c>
      <c r="M6" s="134"/>
      <c r="N6" s="611" t="s">
        <v>143</v>
      </c>
      <c r="O6" s="611"/>
      <c r="P6" s="611"/>
      <c r="Q6" s="307"/>
      <c r="R6" s="611" t="s">
        <v>144</v>
      </c>
      <c r="S6" s="611"/>
      <c r="T6" s="611"/>
      <c r="U6" s="307"/>
      <c r="V6" s="611" t="s">
        <v>90</v>
      </c>
      <c r="W6" s="612" t="s">
        <v>53</v>
      </c>
      <c r="X6" s="610"/>
      <c r="Y6" s="611"/>
      <c r="Z6" s="611"/>
    </row>
    <row r="7" spans="1:29" ht="38.4">
      <c r="A7" s="611"/>
      <c r="B7" s="134"/>
      <c r="C7" s="307" t="s">
        <v>91</v>
      </c>
      <c r="D7" s="307" t="s">
        <v>92</v>
      </c>
      <c r="E7" s="307" t="s">
        <v>93</v>
      </c>
      <c r="F7" s="307" t="s">
        <v>53</v>
      </c>
      <c r="G7" s="307" t="s">
        <v>91</v>
      </c>
      <c r="H7" s="307" t="s">
        <v>92</v>
      </c>
      <c r="I7" s="307" t="s">
        <v>93</v>
      </c>
      <c r="J7" s="307" t="s">
        <v>53</v>
      </c>
      <c r="K7" s="611"/>
      <c r="L7" s="612"/>
      <c r="M7" s="134"/>
      <c r="N7" s="307" t="s">
        <v>91</v>
      </c>
      <c r="O7" s="307" t="s">
        <v>92</v>
      </c>
      <c r="P7" s="307" t="s">
        <v>93</v>
      </c>
      <c r="Q7" s="307" t="s">
        <v>53</v>
      </c>
      <c r="R7" s="307" t="s">
        <v>91</v>
      </c>
      <c r="S7" s="307" t="s">
        <v>92</v>
      </c>
      <c r="T7" s="307" t="s">
        <v>93</v>
      </c>
      <c r="U7" s="307" t="s">
        <v>53</v>
      </c>
      <c r="V7" s="611"/>
      <c r="W7" s="612"/>
      <c r="X7" s="610"/>
      <c r="Y7" s="611"/>
      <c r="Z7" s="611"/>
    </row>
    <row r="8" spans="1:29" ht="8.1" customHeight="1">
      <c r="A8" s="135"/>
      <c r="B8" s="135"/>
      <c r="C8" s="135"/>
      <c r="D8" s="135"/>
      <c r="E8" s="135"/>
      <c r="F8" s="135"/>
      <c r="G8" s="135"/>
      <c r="H8" s="135"/>
      <c r="I8" s="135"/>
      <c r="J8" s="135"/>
      <c r="K8" s="135"/>
      <c r="L8" s="135"/>
      <c r="M8" s="135"/>
      <c r="N8" s="135"/>
      <c r="O8" s="135"/>
      <c r="P8" s="135"/>
      <c r="Q8" s="135"/>
      <c r="R8" s="135"/>
      <c r="S8" s="135"/>
      <c r="T8" s="135"/>
      <c r="U8" s="135"/>
      <c r="V8" s="135"/>
      <c r="W8" s="135"/>
      <c r="X8" s="135"/>
      <c r="Y8" s="135"/>
      <c r="Z8" s="135"/>
    </row>
    <row r="9" spans="1:29" ht="18">
      <c r="A9" s="136" t="s">
        <v>94</v>
      </c>
      <c r="B9" s="135"/>
      <c r="C9" s="137">
        <v>658</v>
      </c>
      <c r="D9" s="138">
        <v>52</v>
      </c>
      <c r="E9" s="139">
        <v>710</v>
      </c>
      <c r="F9" s="138">
        <v>37.61</v>
      </c>
      <c r="G9" s="140">
        <v>1114</v>
      </c>
      <c r="H9" s="138">
        <v>64</v>
      </c>
      <c r="I9" s="141">
        <v>1178</v>
      </c>
      <c r="J9" s="138">
        <v>62.39</v>
      </c>
      <c r="K9" s="141">
        <v>1888</v>
      </c>
      <c r="L9" s="142">
        <v>89.78</v>
      </c>
      <c r="M9" s="135"/>
      <c r="N9" s="137">
        <v>92</v>
      </c>
      <c r="O9" s="138">
        <v>9</v>
      </c>
      <c r="P9" s="139">
        <v>101</v>
      </c>
      <c r="Q9" s="138">
        <v>46.98</v>
      </c>
      <c r="R9" s="138">
        <v>100</v>
      </c>
      <c r="S9" s="138">
        <v>14</v>
      </c>
      <c r="T9" s="139">
        <v>114</v>
      </c>
      <c r="U9" s="138">
        <v>53.02</v>
      </c>
      <c r="V9" s="139">
        <v>215</v>
      </c>
      <c r="W9" s="142">
        <v>10.220000000000001</v>
      </c>
      <c r="X9" s="135"/>
      <c r="Y9" s="143">
        <v>2103</v>
      </c>
      <c r="Z9" s="142">
        <v>0.91</v>
      </c>
      <c r="AB9" s="507"/>
      <c r="AC9" s="508"/>
    </row>
    <row r="10" spans="1:29" ht="18">
      <c r="A10" s="136" t="s">
        <v>95</v>
      </c>
      <c r="B10" s="135"/>
      <c r="C10" s="144">
        <v>4900</v>
      </c>
      <c r="D10" s="138">
        <v>305</v>
      </c>
      <c r="E10" s="141">
        <v>5205</v>
      </c>
      <c r="F10" s="138">
        <v>45.42</v>
      </c>
      <c r="G10" s="140">
        <v>6030</v>
      </c>
      <c r="H10" s="138">
        <v>224</v>
      </c>
      <c r="I10" s="141">
        <v>6254</v>
      </c>
      <c r="J10" s="138">
        <v>54.58</v>
      </c>
      <c r="K10" s="141">
        <v>11459</v>
      </c>
      <c r="L10" s="142">
        <v>86.04</v>
      </c>
      <c r="M10" s="135"/>
      <c r="N10" s="144">
        <v>1030</v>
      </c>
      <c r="O10" s="138">
        <v>95</v>
      </c>
      <c r="P10" s="141">
        <v>1125</v>
      </c>
      <c r="Q10" s="138">
        <v>60.48</v>
      </c>
      <c r="R10" s="138">
        <v>662</v>
      </c>
      <c r="S10" s="138">
        <v>73</v>
      </c>
      <c r="T10" s="139">
        <v>735</v>
      </c>
      <c r="U10" s="138">
        <v>39.520000000000003</v>
      </c>
      <c r="V10" s="141">
        <v>1860</v>
      </c>
      <c r="W10" s="142">
        <v>13.97</v>
      </c>
      <c r="X10" s="135"/>
      <c r="Y10" s="143">
        <v>13319</v>
      </c>
      <c r="Z10" s="142">
        <v>5.79</v>
      </c>
      <c r="AB10" s="507"/>
      <c r="AC10" s="508"/>
    </row>
    <row r="11" spans="1:29" ht="18">
      <c r="A11" s="136" t="s">
        <v>96</v>
      </c>
      <c r="B11" s="135"/>
      <c r="C11" s="137">
        <v>475</v>
      </c>
      <c r="D11" s="138">
        <v>19</v>
      </c>
      <c r="E11" s="139">
        <v>494</v>
      </c>
      <c r="F11" s="138">
        <v>43.64</v>
      </c>
      <c r="G11" s="138">
        <v>626</v>
      </c>
      <c r="H11" s="138">
        <v>12</v>
      </c>
      <c r="I11" s="139">
        <v>638</v>
      </c>
      <c r="J11" s="138">
        <v>56.36</v>
      </c>
      <c r="K11" s="141">
        <v>1132</v>
      </c>
      <c r="L11" s="142">
        <v>88.85</v>
      </c>
      <c r="M11" s="135"/>
      <c r="N11" s="137">
        <v>43</v>
      </c>
      <c r="O11" s="138">
        <v>10</v>
      </c>
      <c r="P11" s="139">
        <v>53</v>
      </c>
      <c r="Q11" s="138">
        <v>37.32</v>
      </c>
      <c r="R11" s="138">
        <v>87</v>
      </c>
      <c r="S11" s="138">
        <v>2</v>
      </c>
      <c r="T11" s="139">
        <v>89</v>
      </c>
      <c r="U11" s="138">
        <v>62.68</v>
      </c>
      <c r="V11" s="139">
        <v>142</v>
      </c>
      <c r="W11" s="142">
        <v>11.15</v>
      </c>
      <c r="X11" s="135"/>
      <c r="Y11" s="143">
        <v>1274</v>
      </c>
      <c r="Z11" s="142">
        <v>0.55000000000000004</v>
      </c>
      <c r="AB11" s="507"/>
      <c r="AC11" s="508"/>
    </row>
    <row r="12" spans="1:29" ht="18">
      <c r="A12" s="136" t="s">
        <v>97</v>
      </c>
      <c r="B12" s="135"/>
      <c r="C12" s="137">
        <v>245</v>
      </c>
      <c r="D12" s="138">
        <v>13</v>
      </c>
      <c r="E12" s="139">
        <v>258</v>
      </c>
      <c r="F12" s="138">
        <v>25.44</v>
      </c>
      <c r="G12" s="138">
        <v>740</v>
      </c>
      <c r="H12" s="138">
        <v>16</v>
      </c>
      <c r="I12" s="139">
        <v>756</v>
      </c>
      <c r="J12" s="138">
        <v>74.56</v>
      </c>
      <c r="K12" s="141">
        <v>1014</v>
      </c>
      <c r="L12" s="142">
        <v>93.37</v>
      </c>
      <c r="M12" s="135"/>
      <c r="N12" s="137">
        <v>30</v>
      </c>
      <c r="O12" s="138">
        <v>5</v>
      </c>
      <c r="P12" s="139">
        <v>35</v>
      </c>
      <c r="Q12" s="138">
        <v>48.61</v>
      </c>
      <c r="R12" s="138">
        <v>35</v>
      </c>
      <c r="S12" s="138">
        <v>2</v>
      </c>
      <c r="T12" s="139">
        <v>37</v>
      </c>
      <c r="U12" s="138">
        <v>51.39</v>
      </c>
      <c r="V12" s="139">
        <v>72</v>
      </c>
      <c r="W12" s="142">
        <v>6.63</v>
      </c>
      <c r="X12" s="135"/>
      <c r="Y12" s="143">
        <v>1086</v>
      </c>
      <c r="Z12" s="142">
        <v>0.47</v>
      </c>
      <c r="AB12" s="507"/>
      <c r="AC12" s="508"/>
    </row>
    <row r="13" spans="1:29" ht="18">
      <c r="A13" s="136" t="s">
        <v>100</v>
      </c>
      <c r="B13" s="135"/>
      <c r="C13" s="144">
        <v>2495</v>
      </c>
      <c r="D13" s="138">
        <v>150</v>
      </c>
      <c r="E13" s="141">
        <v>2645</v>
      </c>
      <c r="F13" s="138">
        <v>54.9</v>
      </c>
      <c r="G13" s="140">
        <v>2111</v>
      </c>
      <c r="H13" s="138">
        <v>62</v>
      </c>
      <c r="I13" s="141">
        <v>2173</v>
      </c>
      <c r="J13" s="138">
        <v>45.1</v>
      </c>
      <c r="K13" s="141">
        <v>4818</v>
      </c>
      <c r="L13" s="142">
        <v>95.6</v>
      </c>
      <c r="M13" s="135"/>
      <c r="N13" s="137">
        <v>63</v>
      </c>
      <c r="O13" s="138">
        <v>7</v>
      </c>
      <c r="P13" s="139">
        <v>70</v>
      </c>
      <c r="Q13" s="138">
        <v>31.53</v>
      </c>
      <c r="R13" s="138">
        <v>135</v>
      </c>
      <c r="S13" s="138">
        <v>17</v>
      </c>
      <c r="T13" s="139">
        <v>152</v>
      </c>
      <c r="U13" s="138">
        <v>68.47</v>
      </c>
      <c r="V13" s="139">
        <v>222</v>
      </c>
      <c r="W13" s="142">
        <v>4.4000000000000004</v>
      </c>
      <c r="X13" s="135"/>
      <c r="Y13" s="143">
        <v>5040</v>
      </c>
      <c r="Z13" s="142">
        <v>2.19</v>
      </c>
      <c r="AB13" s="507"/>
      <c r="AC13" s="508"/>
    </row>
    <row r="14" spans="1:29" ht="18">
      <c r="A14" s="136" t="s">
        <v>101</v>
      </c>
      <c r="B14" s="135"/>
      <c r="C14" s="144">
        <v>3013</v>
      </c>
      <c r="D14" s="138">
        <v>138</v>
      </c>
      <c r="E14" s="141">
        <v>3151</v>
      </c>
      <c r="F14" s="138">
        <v>39.25</v>
      </c>
      <c r="G14" s="140">
        <v>4695</v>
      </c>
      <c r="H14" s="138">
        <v>182</v>
      </c>
      <c r="I14" s="141">
        <v>4877</v>
      </c>
      <c r="J14" s="138">
        <v>60.75</v>
      </c>
      <c r="K14" s="141">
        <v>8028</v>
      </c>
      <c r="L14" s="142">
        <v>90.19</v>
      </c>
      <c r="M14" s="135"/>
      <c r="N14" s="137">
        <v>294</v>
      </c>
      <c r="O14" s="138">
        <v>71</v>
      </c>
      <c r="P14" s="139">
        <v>365</v>
      </c>
      <c r="Q14" s="138">
        <v>41.81</v>
      </c>
      <c r="R14" s="138">
        <v>429</v>
      </c>
      <c r="S14" s="138">
        <v>79</v>
      </c>
      <c r="T14" s="139">
        <v>508</v>
      </c>
      <c r="U14" s="138">
        <v>58.19</v>
      </c>
      <c r="V14" s="139">
        <v>873</v>
      </c>
      <c r="W14" s="142">
        <v>9.81</v>
      </c>
      <c r="X14" s="135"/>
      <c r="Y14" s="143">
        <v>8901</v>
      </c>
      <c r="Z14" s="142">
        <v>3.87</v>
      </c>
      <c r="AB14" s="507"/>
      <c r="AC14" s="508"/>
    </row>
    <row r="15" spans="1:29" ht="18">
      <c r="A15" s="136" t="s">
        <v>102</v>
      </c>
      <c r="B15" s="135"/>
      <c r="C15" s="144">
        <v>5914</v>
      </c>
      <c r="D15" s="138">
        <v>498</v>
      </c>
      <c r="E15" s="141">
        <v>6412</v>
      </c>
      <c r="F15" s="138">
        <v>27.83</v>
      </c>
      <c r="G15" s="140">
        <v>15844</v>
      </c>
      <c r="H15" s="138">
        <v>788</v>
      </c>
      <c r="I15" s="141">
        <v>16632</v>
      </c>
      <c r="J15" s="138">
        <v>72.180000000000007</v>
      </c>
      <c r="K15" s="141">
        <v>23044</v>
      </c>
      <c r="L15" s="142">
        <v>89.52</v>
      </c>
      <c r="M15" s="135"/>
      <c r="N15" s="137">
        <v>467</v>
      </c>
      <c r="O15" s="138">
        <v>70</v>
      </c>
      <c r="P15" s="139">
        <v>537</v>
      </c>
      <c r="Q15" s="138">
        <v>19.899999999999999</v>
      </c>
      <c r="R15" s="140">
        <v>2056</v>
      </c>
      <c r="S15" s="138">
        <v>105</v>
      </c>
      <c r="T15" s="141">
        <v>2161</v>
      </c>
      <c r="U15" s="138">
        <v>80.099999999999994</v>
      </c>
      <c r="V15" s="141">
        <v>2698</v>
      </c>
      <c r="W15" s="142">
        <v>10.48</v>
      </c>
      <c r="X15" s="135"/>
      <c r="Y15" s="143">
        <v>25742</v>
      </c>
      <c r="Z15" s="142">
        <v>11.19</v>
      </c>
      <c r="AB15" s="507"/>
      <c r="AC15" s="508"/>
    </row>
    <row r="16" spans="1:29" ht="18">
      <c r="A16" s="136" t="s">
        <v>98</v>
      </c>
      <c r="B16" s="135"/>
      <c r="C16" s="144">
        <v>2171</v>
      </c>
      <c r="D16" s="138">
        <v>129</v>
      </c>
      <c r="E16" s="141">
        <v>2300</v>
      </c>
      <c r="F16" s="138">
        <v>53.07</v>
      </c>
      <c r="G16" s="140">
        <v>1933</v>
      </c>
      <c r="H16" s="138">
        <v>101</v>
      </c>
      <c r="I16" s="141">
        <v>2034</v>
      </c>
      <c r="J16" s="138">
        <v>46.93</v>
      </c>
      <c r="K16" s="141">
        <v>4334</v>
      </c>
      <c r="L16" s="142">
        <v>99.47</v>
      </c>
      <c r="M16" s="135"/>
      <c r="N16" s="137">
        <v>5</v>
      </c>
      <c r="O16" s="138"/>
      <c r="P16" s="139">
        <v>5</v>
      </c>
      <c r="Q16" s="138">
        <v>21.74</v>
      </c>
      <c r="R16" s="138">
        <v>15</v>
      </c>
      <c r="S16" s="138">
        <v>3</v>
      </c>
      <c r="T16" s="139">
        <v>18</v>
      </c>
      <c r="U16" s="138">
        <v>78.260000000000005</v>
      </c>
      <c r="V16" s="139">
        <v>23</v>
      </c>
      <c r="W16" s="142">
        <v>0.53</v>
      </c>
      <c r="X16" s="135"/>
      <c r="Y16" s="143">
        <v>4357</v>
      </c>
      <c r="Z16" s="142">
        <v>1.89</v>
      </c>
      <c r="AB16" s="507"/>
      <c r="AC16" s="508"/>
    </row>
    <row r="17" spans="1:29" ht="18">
      <c r="A17" s="136" t="s">
        <v>99</v>
      </c>
      <c r="B17" s="135"/>
      <c r="C17" s="137">
        <v>330</v>
      </c>
      <c r="D17" s="138">
        <v>11</v>
      </c>
      <c r="E17" s="139">
        <v>341</v>
      </c>
      <c r="F17" s="138">
        <v>38.31</v>
      </c>
      <c r="G17" s="138">
        <v>533</v>
      </c>
      <c r="H17" s="138">
        <v>16</v>
      </c>
      <c r="I17" s="139">
        <v>549</v>
      </c>
      <c r="J17" s="138">
        <v>61.69</v>
      </c>
      <c r="K17" s="139">
        <v>890</v>
      </c>
      <c r="L17" s="142">
        <v>68.83</v>
      </c>
      <c r="M17" s="135"/>
      <c r="N17" s="137">
        <v>185</v>
      </c>
      <c r="O17" s="138">
        <v>23</v>
      </c>
      <c r="P17" s="139">
        <v>208</v>
      </c>
      <c r="Q17" s="138">
        <v>51.61</v>
      </c>
      <c r="R17" s="138">
        <v>185</v>
      </c>
      <c r="S17" s="138">
        <v>10</v>
      </c>
      <c r="T17" s="139">
        <v>195</v>
      </c>
      <c r="U17" s="138">
        <v>48.39</v>
      </c>
      <c r="V17" s="139">
        <v>403</v>
      </c>
      <c r="W17" s="142">
        <v>31.17</v>
      </c>
      <c r="X17" s="135"/>
      <c r="Y17" s="143">
        <v>1293</v>
      </c>
      <c r="Z17" s="142">
        <v>0.56000000000000005</v>
      </c>
      <c r="AB17" s="507"/>
      <c r="AC17" s="508"/>
    </row>
    <row r="18" spans="1:29" ht="18">
      <c r="A18" s="136" t="s">
        <v>103</v>
      </c>
      <c r="B18" s="135"/>
      <c r="C18" s="144">
        <v>1333</v>
      </c>
      <c r="D18" s="138">
        <v>112</v>
      </c>
      <c r="E18" s="141">
        <v>1445</v>
      </c>
      <c r="F18" s="138">
        <v>37.53</v>
      </c>
      <c r="G18" s="140">
        <v>2273</v>
      </c>
      <c r="H18" s="138">
        <v>132</v>
      </c>
      <c r="I18" s="141">
        <v>2405</v>
      </c>
      <c r="J18" s="138">
        <v>62.47</v>
      </c>
      <c r="K18" s="141">
        <v>3850</v>
      </c>
      <c r="L18" s="142">
        <v>98.87</v>
      </c>
      <c r="M18" s="135"/>
      <c r="N18" s="137">
        <v>6</v>
      </c>
      <c r="O18" s="138"/>
      <c r="P18" s="139">
        <v>6</v>
      </c>
      <c r="Q18" s="138">
        <v>13.64</v>
      </c>
      <c r="R18" s="138">
        <v>37</v>
      </c>
      <c r="S18" s="138">
        <v>1</v>
      </c>
      <c r="T18" s="139">
        <v>38</v>
      </c>
      <c r="U18" s="138">
        <v>86.36</v>
      </c>
      <c r="V18" s="139">
        <v>44</v>
      </c>
      <c r="W18" s="142">
        <v>1.1299999999999999</v>
      </c>
      <c r="X18" s="135"/>
      <c r="Y18" s="143">
        <v>3894</v>
      </c>
      <c r="Z18" s="142">
        <v>1.69</v>
      </c>
      <c r="AB18" s="507"/>
      <c r="AC18" s="508"/>
    </row>
    <row r="19" spans="1:29" ht="18">
      <c r="A19" s="136" t="s">
        <v>108</v>
      </c>
      <c r="B19" s="135"/>
      <c r="C19" s="144">
        <v>9717</v>
      </c>
      <c r="D19" s="138">
        <v>751</v>
      </c>
      <c r="E19" s="141">
        <v>10468</v>
      </c>
      <c r="F19" s="138">
        <v>31.34</v>
      </c>
      <c r="G19" s="140">
        <v>21653</v>
      </c>
      <c r="H19" s="140">
        <v>1281</v>
      </c>
      <c r="I19" s="141">
        <v>22934</v>
      </c>
      <c r="J19" s="138">
        <v>68.66</v>
      </c>
      <c r="K19" s="141">
        <v>33402</v>
      </c>
      <c r="L19" s="142">
        <v>96.07</v>
      </c>
      <c r="M19" s="135"/>
      <c r="N19" s="137">
        <v>723</v>
      </c>
      <c r="O19" s="138">
        <v>98</v>
      </c>
      <c r="P19" s="139">
        <v>821</v>
      </c>
      <c r="Q19" s="138">
        <v>60.1</v>
      </c>
      <c r="R19" s="138">
        <v>493</v>
      </c>
      <c r="S19" s="138">
        <v>52</v>
      </c>
      <c r="T19" s="139">
        <v>545</v>
      </c>
      <c r="U19" s="138">
        <v>39.9</v>
      </c>
      <c r="V19" s="141">
        <v>1366</v>
      </c>
      <c r="W19" s="142">
        <v>3.93</v>
      </c>
      <c r="X19" s="135"/>
      <c r="Y19" s="143">
        <v>34768</v>
      </c>
      <c r="Z19" s="142">
        <v>15.12</v>
      </c>
      <c r="AB19" s="507"/>
      <c r="AC19" s="508"/>
    </row>
    <row r="20" spans="1:29" ht="18">
      <c r="A20" s="136" t="s">
        <v>104</v>
      </c>
      <c r="B20" s="135"/>
      <c r="C20" s="144">
        <v>2296</v>
      </c>
      <c r="D20" s="138">
        <v>145</v>
      </c>
      <c r="E20" s="141">
        <v>2441</v>
      </c>
      <c r="F20" s="138">
        <v>35.380000000000003</v>
      </c>
      <c r="G20" s="140">
        <v>4308</v>
      </c>
      <c r="H20" s="138">
        <v>151</v>
      </c>
      <c r="I20" s="141">
        <v>4459</v>
      </c>
      <c r="J20" s="138">
        <v>64.62</v>
      </c>
      <c r="K20" s="141">
        <v>6900</v>
      </c>
      <c r="L20" s="142">
        <v>95.03</v>
      </c>
      <c r="M20" s="135"/>
      <c r="N20" s="137">
        <v>151</v>
      </c>
      <c r="O20" s="138">
        <v>41</v>
      </c>
      <c r="P20" s="139">
        <v>192</v>
      </c>
      <c r="Q20" s="138">
        <v>53.19</v>
      </c>
      <c r="R20" s="138">
        <v>157</v>
      </c>
      <c r="S20" s="138">
        <v>12</v>
      </c>
      <c r="T20" s="139">
        <v>169</v>
      </c>
      <c r="U20" s="138">
        <v>46.81</v>
      </c>
      <c r="V20" s="139">
        <v>361</v>
      </c>
      <c r="W20" s="142">
        <v>4.97</v>
      </c>
      <c r="X20" s="135"/>
      <c r="Y20" s="143">
        <v>7261</v>
      </c>
      <c r="Z20" s="142">
        <v>3.16</v>
      </c>
      <c r="AB20" s="507"/>
      <c r="AC20" s="508"/>
    </row>
    <row r="21" spans="1:29" ht="18">
      <c r="A21" s="136" t="s">
        <v>105</v>
      </c>
      <c r="B21" s="135"/>
      <c r="C21" s="144">
        <v>1317</v>
      </c>
      <c r="D21" s="138">
        <v>102</v>
      </c>
      <c r="E21" s="141">
        <v>1419</v>
      </c>
      <c r="F21" s="138">
        <v>41.33</v>
      </c>
      <c r="G21" s="140">
        <v>1939</v>
      </c>
      <c r="H21" s="138">
        <v>75</v>
      </c>
      <c r="I21" s="141">
        <v>2014</v>
      </c>
      <c r="J21" s="138">
        <v>58.67</v>
      </c>
      <c r="K21" s="141">
        <v>3433</v>
      </c>
      <c r="L21" s="142">
        <v>83.71</v>
      </c>
      <c r="M21" s="135"/>
      <c r="N21" s="137">
        <v>135</v>
      </c>
      <c r="O21" s="138">
        <v>8</v>
      </c>
      <c r="P21" s="139">
        <v>143</v>
      </c>
      <c r="Q21" s="138">
        <v>21.41</v>
      </c>
      <c r="R21" s="138">
        <v>512</v>
      </c>
      <c r="S21" s="138">
        <v>13</v>
      </c>
      <c r="T21" s="139">
        <v>525</v>
      </c>
      <c r="U21" s="138">
        <v>78.59</v>
      </c>
      <c r="V21" s="139">
        <v>668</v>
      </c>
      <c r="W21" s="142">
        <v>16.29</v>
      </c>
      <c r="X21" s="135"/>
      <c r="Y21" s="143">
        <v>4101</v>
      </c>
      <c r="Z21" s="142">
        <v>1.78</v>
      </c>
      <c r="AB21" s="507"/>
      <c r="AC21" s="508"/>
    </row>
    <row r="22" spans="1:29" ht="18">
      <c r="A22" s="136" t="s">
        <v>106</v>
      </c>
      <c r="B22" s="135"/>
      <c r="C22" s="144">
        <v>1372</v>
      </c>
      <c r="D22" s="138">
        <v>111</v>
      </c>
      <c r="E22" s="141">
        <v>1483</v>
      </c>
      <c r="F22" s="138">
        <v>33.07</v>
      </c>
      <c r="G22" s="140">
        <v>2808</v>
      </c>
      <c r="H22" s="138">
        <v>194</v>
      </c>
      <c r="I22" s="141">
        <v>3002</v>
      </c>
      <c r="J22" s="138">
        <v>66.930000000000007</v>
      </c>
      <c r="K22" s="141">
        <v>4485</v>
      </c>
      <c r="L22" s="142">
        <v>93.97</v>
      </c>
      <c r="M22" s="135"/>
      <c r="N22" s="137">
        <v>92</v>
      </c>
      <c r="O22" s="138">
        <v>9</v>
      </c>
      <c r="P22" s="139">
        <v>101</v>
      </c>
      <c r="Q22" s="138">
        <v>35.07</v>
      </c>
      <c r="R22" s="138">
        <v>177</v>
      </c>
      <c r="S22" s="138">
        <v>10</v>
      </c>
      <c r="T22" s="139">
        <v>187</v>
      </c>
      <c r="U22" s="138">
        <v>64.930000000000007</v>
      </c>
      <c r="V22" s="139">
        <v>288</v>
      </c>
      <c r="W22" s="142">
        <v>6.03</v>
      </c>
      <c r="X22" s="135"/>
      <c r="Y22" s="143">
        <v>4773</v>
      </c>
      <c r="Z22" s="142">
        <v>2.08</v>
      </c>
      <c r="AB22" s="507"/>
      <c r="AC22" s="508"/>
    </row>
    <row r="23" spans="1:29" ht="18">
      <c r="A23" s="136" t="s">
        <v>107</v>
      </c>
      <c r="B23" s="135"/>
      <c r="C23" s="144">
        <v>6702</v>
      </c>
      <c r="D23" s="138">
        <v>388</v>
      </c>
      <c r="E23" s="141">
        <v>7090</v>
      </c>
      <c r="F23" s="138">
        <v>59.49</v>
      </c>
      <c r="G23" s="140">
        <v>4657</v>
      </c>
      <c r="H23" s="138">
        <v>170</v>
      </c>
      <c r="I23" s="141">
        <v>4827</v>
      </c>
      <c r="J23" s="138">
        <v>40.51</v>
      </c>
      <c r="K23" s="141">
        <v>11917</v>
      </c>
      <c r="L23" s="142">
        <v>87.43</v>
      </c>
      <c r="M23" s="135"/>
      <c r="N23" s="137">
        <v>966</v>
      </c>
      <c r="O23" s="138">
        <v>58</v>
      </c>
      <c r="P23" s="141">
        <v>1024</v>
      </c>
      <c r="Q23" s="138">
        <v>59.74</v>
      </c>
      <c r="R23" s="138">
        <v>672</v>
      </c>
      <c r="S23" s="138">
        <v>18</v>
      </c>
      <c r="T23" s="139">
        <v>690</v>
      </c>
      <c r="U23" s="138">
        <v>40.26</v>
      </c>
      <c r="V23" s="141">
        <v>1714</v>
      </c>
      <c r="W23" s="142">
        <v>12.57</v>
      </c>
      <c r="X23" s="135"/>
      <c r="Y23" s="143">
        <v>13631</v>
      </c>
      <c r="Z23" s="142">
        <v>5.93</v>
      </c>
      <c r="AB23" s="507"/>
      <c r="AC23" s="508"/>
    </row>
    <row r="24" spans="1:29" ht="18">
      <c r="A24" s="136" t="s">
        <v>109</v>
      </c>
      <c r="B24" s="135"/>
      <c r="C24" s="144">
        <v>2307</v>
      </c>
      <c r="D24" s="138">
        <v>186</v>
      </c>
      <c r="E24" s="141">
        <v>2493</v>
      </c>
      <c r="F24" s="138">
        <v>49.06</v>
      </c>
      <c r="G24" s="140">
        <v>2496</v>
      </c>
      <c r="H24" s="138">
        <v>93</v>
      </c>
      <c r="I24" s="141">
        <v>2589</v>
      </c>
      <c r="J24" s="138">
        <v>50.94</v>
      </c>
      <c r="K24" s="141">
        <v>5082</v>
      </c>
      <c r="L24" s="142">
        <v>78.63</v>
      </c>
      <c r="M24" s="135"/>
      <c r="N24" s="137">
        <v>771</v>
      </c>
      <c r="O24" s="138">
        <v>48</v>
      </c>
      <c r="P24" s="139">
        <v>819</v>
      </c>
      <c r="Q24" s="138">
        <v>59.3</v>
      </c>
      <c r="R24" s="138">
        <v>548</v>
      </c>
      <c r="S24" s="138">
        <v>14</v>
      </c>
      <c r="T24" s="139">
        <v>562</v>
      </c>
      <c r="U24" s="138">
        <v>40.700000000000003</v>
      </c>
      <c r="V24" s="141">
        <v>1381</v>
      </c>
      <c r="W24" s="142">
        <v>21.37</v>
      </c>
      <c r="X24" s="135"/>
      <c r="Y24" s="143">
        <v>6463</v>
      </c>
      <c r="Z24" s="142">
        <v>2.81</v>
      </c>
      <c r="AB24" s="507"/>
      <c r="AC24" s="508"/>
    </row>
    <row r="25" spans="1:29" ht="18">
      <c r="A25" s="136" t="s">
        <v>110</v>
      </c>
      <c r="B25" s="135"/>
      <c r="C25" s="144">
        <v>1180</v>
      </c>
      <c r="D25" s="138">
        <v>93</v>
      </c>
      <c r="E25" s="141">
        <v>1273</v>
      </c>
      <c r="F25" s="138">
        <v>35.6</v>
      </c>
      <c r="G25" s="140">
        <v>2160</v>
      </c>
      <c r="H25" s="138">
        <v>143</v>
      </c>
      <c r="I25" s="141">
        <v>2303</v>
      </c>
      <c r="J25" s="138">
        <v>64.400000000000006</v>
      </c>
      <c r="K25" s="141">
        <v>3576</v>
      </c>
      <c r="L25" s="142">
        <v>91.98</v>
      </c>
      <c r="M25" s="135"/>
      <c r="N25" s="137">
        <v>132</v>
      </c>
      <c r="O25" s="138">
        <v>7</v>
      </c>
      <c r="P25" s="139">
        <v>139</v>
      </c>
      <c r="Q25" s="138">
        <v>44.55</v>
      </c>
      <c r="R25" s="138">
        <v>170</v>
      </c>
      <c r="S25" s="138">
        <v>3</v>
      </c>
      <c r="T25" s="139">
        <v>173</v>
      </c>
      <c r="U25" s="138">
        <v>55.45</v>
      </c>
      <c r="V25" s="139">
        <v>312</v>
      </c>
      <c r="W25" s="142">
        <v>8.02</v>
      </c>
      <c r="X25" s="135"/>
      <c r="Y25" s="143">
        <v>3888</v>
      </c>
      <c r="Z25" s="142">
        <v>1.69</v>
      </c>
      <c r="AB25" s="507"/>
      <c r="AC25" s="508"/>
    </row>
    <row r="26" spans="1:29" ht="18">
      <c r="A26" s="136" t="s">
        <v>111</v>
      </c>
      <c r="B26" s="135"/>
      <c r="C26" s="137">
        <v>975</v>
      </c>
      <c r="D26" s="138">
        <v>57</v>
      </c>
      <c r="E26" s="141">
        <v>1032</v>
      </c>
      <c r="F26" s="138">
        <v>44.39</v>
      </c>
      <c r="G26" s="140">
        <v>1226</v>
      </c>
      <c r="H26" s="138">
        <v>67</v>
      </c>
      <c r="I26" s="141">
        <v>1293</v>
      </c>
      <c r="J26" s="138">
        <v>55.61</v>
      </c>
      <c r="K26" s="141">
        <v>2325</v>
      </c>
      <c r="L26" s="142">
        <v>98.77</v>
      </c>
      <c r="M26" s="135"/>
      <c r="N26" s="137">
        <v>5</v>
      </c>
      <c r="O26" s="138">
        <v>2</v>
      </c>
      <c r="P26" s="139">
        <v>7</v>
      </c>
      <c r="Q26" s="138">
        <v>24.14</v>
      </c>
      <c r="R26" s="138">
        <v>21</v>
      </c>
      <c r="S26" s="138">
        <v>1</v>
      </c>
      <c r="T26" s="139">
        <v>22</v>
      </c>
      <c r="U26" s="138">
        <v>75.86</v>
      </c>
      <c r="V26" s="139">
        <v>29</v>
      </c>
      <c r="W26" s="142">
        <v>1.23</v>
      </c>
      <c r="X26" s="135"/>
      <c r="Y26" s="143">
        <v>2354</v>
      </c>
      <c r="Z26" s="142">
        <v>1.02</v>
      </c>
      <c r="AB26" s="507"/>
      <c r="AC26" s="508"/>
    </row>
    <row r="27" spans="1:29" ht="18">
      <c r="A27" s="136" t="s">
        <v>112</v>
      </c>
      <c r="B27" s="135"/>
      <c r="C27" s="144">
        <v>3234</v>
      </c>
      <c r="D27" s="138">
        <v>218</v>
      </c>
      <c r="E27" s="141">
        <v>3452</v>
      </c>
      <c r="F27" s="138">
        <v>38.68</v>
      </c>
      <c r="G27" s="140">
        <v>5261</v>
      </c>
      <c r="H27" s="138">
        <v>212</v>
      </c>
      <c r="I27" s="141">
        <v>5473</v>
      </c>
      <c r="J27" s="138">
        <v>61.32</v>
      </c>
      <c r="K27" s="141">
        <v>8925</v>
      </c>
      <c r="L27" s="142">
        <v>92.51</v>
      </c>
      <c r="M27" s="135"/>
      <c r="N27" s="137">
        <v>276</v>
      </c>
      <c r="O27" s="138">
        <v>28</v>
      </c>
      <c r="P27" s="139">
        <v>304</v>
      </c>
      <c r="Q27" s="138">
        <v>42.05</v>
      </c>
      <c r="R27" s="138">
        <v>402</v>
      </c>
      <c r="S27" s="138">
        <v>17</v>
      </c>
      <c r="T27" s="139">
        <v>419</v>
      </c>
      <c r="U27" s="138">
        <v>57.95</v>
      </c>
      <c r="V27" s="139">
        <v>723</v>
      </c>
      <c r="W27" s="142">
        <v>7.49</v>
      </c>
      <c r="X27" s="135"/>
      <c r="Y27" s="143">
        <v>9648</v>
      </c>
      <c r="Z27" s="142">
        <v>4.1900000000000004</v>
      </c>
      <c r="AB27" s="507"/>
      <c r="AC27" s="508"/>
    </row>
    <row r="28" spans="1:29" ht="18">
      <c r="A28" s="136" t="s">
        <v>113</v>
      </c>
      <c r="B28" s="135"/>
      <c r="C28" s="144">
        <v>1951</v>
      </c>
      <c r="D28" s="138">
        <v>94</v>
      </c>
      <c r="E28" s="141">
        <v>2045</v>
      </c>
      <c r="F28" s="138">
        <v>53.96</v>
      </c>
      <c r="G28" s="140">
        <v>1711</v>
      </c>
      <c r="H28" s="138">
        <v>34</v>
      </c>
      <c r="I28" s="141">
        <v>1745</v>
      </c>
      <c r="J28" s="138">
        <v>46.04</v>
      </c>
      <c r="K28" s="141">
        <v>3790</v>
      </c>
      <c r="L28" s="142">
        <v>97.81</v>
      </c>
      <c r="M28" s="135"/>
      <c r="N28" s="137">
        <v>19</v>
      </c>
      <c r="O28" s="138">
        <v>22</v>
      </c>
      <c r="P28" s="139">
        <v>41</v>
      </c>
      <c r="Q28" s="138">
        <v>48.24</v>
      </c>
      <c r="R28" s="138">
        <v>34</v>
      </c>
      <c r="S28" s="138">
        <v>10</v>
      </c>
      <c r="T28" s="139">
        <v>44</v>
      </c>
      <c r="U28" s="138">
        <v>51.76</v>
      </c>
      <c r="V28" s="139">
        <v>85</v>
      </c>
      <c r="W28" s="142">
        <v>2.19</v>
      </c>
      <c r="X28" s="135"/>
      <c r="Y28" s="143">
        <v>3875</v>
      </c>
      <c r="Z28" s="142">
        <v>1.68</v>
      </c>
      <c r="AB28" s="507"/>
      <c r="AC28" s="508"/>
    </row>
    <row r="29" spans="1:29" ht="18">
      <c r="A29" s="136" t="s">
        <v>114</v>
      </c>
      <c r="B29" s="135"/>
      <c r="C29" s="144">
        <v>4186</v>
      </c>
      <c r="D29" s="138">
        <v>406</v>
      </c>
      <c r="E29" s="141">
        <v>4592</v>
      </c>
      <c r="F29" s="138">
        <v>58.63</v>
      </c>
      <c r="G29" s="140">
        <v>3047</v>
      </c>
      <c r="H29" s="138">
        <v>193</v>
      </c>
      <c r="I29" s="141">
        <v>3240</v>
      </c>
      <c r="J29" s="138">
        <v>41.37</v>
      </c>
      <c r="K29" s="141">
        <v>7832</v>
      </c>
      <c r="L29" s="142">
        <v>90.49</v>
      </c>
      <c r="M29" s="135"/>
      <c r="N29" s="137">
        <v>390</v>
      </c>
      <c r="O29" s="138">
        <v>27</v>
      </c>
      <c r="P29" s="139">
        <v>417</v>
      </c>
      <c r="Q29" s="138">
        <v>50.67</v>
      </c>
      <c r="R29" s="138">
        <v>381</v>
      </c>
      <c r="S29" s="138">
        <v>25</v>
      </c>
      <c r="T29" s="139">
        <v>406</v>
      </c>
      <c r="U29" s="138">
        <v>49.33</v>
      </c>
      <c r="V29" s="139">
        <v>823</v>
      </c>
      <c r="W29" s="142">
        <v>9.51</v>
      </c>
      <c r="X29" s="135"/>
      <c r="Y29" s="143">
        <v>8655</v>
      </c>
      <c r="Z29" s="142">
        <v>3.76</v>
      </c>
      <c r="AB29" s="507"/>
      <c r="AC29" s="508"/>
    </row>
    <row r="30" spans="1:29" ht="18">
      <c r="A30" s="136" t="s">
        <v>115</v>
      </c>
      <c r="B30" s="135"/>
      <c r="C30" s="137">
        <v>821</v>
      </c>
      <c r="D30" s="138">
        <v>65</v>
      </c>
      <c r="E30" s="139">
        <v>886</v>
      </c>
      <c r="F30" s="138">
        <v>30.93</v>
      </c>
      <c r="G30" s="140">
        <v>1869</v>
      </c>
      <c r="H30" s="138">
        <v>110</v>
      </c>
      <c r="I30" s="141">
        <v>1979</v>
      </c>
      <c r="J30" s="138">
        <v>69.08</v>
      </c>
      <c r="K30" s="141">
        <v>2865</v>
      </c>
      <c r="L30" s="142">
        <v>93.08</v>
      </c>
      <c r="M30" s="135"/>
      <c r="N30" s="137">
        <v>31</v>
      </c>
      <c r="O30" s="138">
        <v>3</v>
      </c>
      <c r="P30" s="139">
        <v>34</v>
      </c>
      <c r="Q30" s="138">
        <v>15.96</v>
      </c>
      <c r="R30" s="138">
        <v>175</v>
      </c>
      <c r="S30" s="138">
        <v>4</v>
      </c>
      <c r="T30" s="139">
        <v>179</v>
      </c>
      <c r="U30" s="138">
        <v>84.04</v>
      </c>
      <c r="V30" s="139">
        <v>213</v>
      </c>
      <c r="W30" s="142">
        <v>6.92</v>
      </c>
      <c r="X30" s="135"/>
      <c r="Y30" s="143">
        <v>3078</v>
      </c>
      <c r="Z30" s="142">
        <v>1.34</v>
      </c>
      <c r="AB30" s="507"/>
      <c r="AC30" s="508"/>
    </row>
    <row r="31" spans="1:29" ht="18">
      <c r="A31" s="136" t="s">
        <v>116</v>
      </c>
      <c r="B31" s="135"/>
      <c r="C31" s="144">
        <v>2021</v>
      </c>
      <c r="D31" s="138">
        <v>136</v>
      </c>
      <c r="E31" s="141">
        <v>2157</v>
      </c>
      <c r="F31" s="138">
        <v>64.62</v>
      </c>
      <c r="G31" s="140">
        <v>1145</v>
      </c>
      <c r="H31" s="138">
        <v>36</v>
      </c>
      <c r="I31" s="141">
        <v>1181</v>
      </c>
      <c r="J31" s="138">
        <v>35.380000000000003</v>
      </c>
      <c r="K31" s="141">
        <v>3338</v>
      </c>
      <c r="L31" s="142">
        <v>90.05</v>
      </c>
      <c r="M31" s="135"/>
      <c r="N31" s="137">
        <v>144</v>
      </c>
      <c r="O31" s="138">
        <v>18</v>
      </c>
      <c r="P31" s="139">
        <v>162</v>
      </c>
      <c r="Q31" s="138">
        <v>43.9</v>
      </c>
      <c r="R31" s="138">
        <v>197</v>
      </c>
      <c r="S31" s="138">
        <v>10</v>
      </c>
      <c r="T31" s="139">
        <v>207</v>
      </c>
      <c r="U31" s="138">
        <v>56.1</v>
      </c>
      <c r="V31" s="139">
        <v>369</v>
      </c>
      <c r="W31" s="142">
        <v>9.9499999999999993</v>
      </c>
      <c r="X31" s="135"/>
      <c r="Y31" s="143">
        <v>3707</v>
      </c>
      <c r="Z31" s="142">
        <v>1.61</v>
      </c>
      <c r="AB31" s="507"/>
      <c r="AC31" s="508"/>
    </row>
    <row r="32" spans="1:29" ht="18">
      <c r="A32" s="136" t="s">
        <v>117</v>
      </c>
      <c r="B32" s="135"/>
      <c r="C32" s="144">
        <v>1387</v>
      </c>
      <c r="D32" s="138">
        <v>90</v>
      </c>
      <c r="E32" s="141">
        <v>1477</v>
      </c>
      <c r="F32" s="138">
        <v>61.36</v>
      </c>
      <c r="G32" s="138">
        <v>901</v>
      </c>
      <c r="H32" s="138">
        <v>29</v>
      </c>
      <c r="I32" s="139">
        <v>930</v>
      </c>
      <c r="J32" s="138">
        <v>38.64</v>
      </c>
      <c r="K32" s="141">
        <v>2407</v>
      </c>
      <c r="L32" s="142">
        <v>92.76</v>
      </c>
      <c r="M32" s="135"/>
      <c r="N32" s="137">
        <v>35</v>
      </c>
      <c r="O32" s="138">
        <v>2</v>
      </c>
      <c r="P32" s="139">
        <v>37</v>
      </c>
      <c r="Q32" s="138">
        <v>19.68</v>
      </c>
      <c r="R32" s="138">
        <v>142</v>
      </c>
      <c r="S32" s="138">
        <v>9</v>
      </c>
      <c r="T32" s="139">
        <v>151</v>
      </c>
      <c r="U32" s="138">
        <v>80.319999999999993</v>
      </c>
      <c r="V32" s="139">
        <v>188</v>
      </c>
      <c r="W32" s="142">
        <v>7.24</v>
      </c>
      <c r="X32" s="135"/>
      <c r="Y32" s="143">
        <v>2595</v>
      </c>
      <c r="Z32" s="142">
        <v>1.1299999999999999</v>
      </c>
      <c r="AB32" s="507"/>
      <c r="AC32" s="508"/>
    </row>
    <row r="33" spans="1:29" ht="18">
      <c r="A33" s="136" t="s">
        <v>118</v>
      </c>
      <c r="B33" s="135"/>
      <c r="C33" s="144">
        <v>1109</v>
      </c>
      <c r="D33" s="138">
        <v>36</v>
      </c>
      <c r="E33" s="141">
        <v>1145</v>
      </c>
      <c r="F33" s="138">
        <v>32.67</v>
      </c>
      <c r="G33" s="140">
        <v>2296</v>
      </c>
      <c r="H33" s="138">
        <v>64</v>
      </c>
      <c r="I33" s="141">
        <v>2360</v>
      </c>
      <c r="J33" s="138">
        <v>67.33</v>
      </c>
      <c r="K33" s="141">
        <v>3505</v>
      </c>
      <c r="L33" s="142">
        <v>84.15</v>
      </c>
      <c r="M33" s="135"/>
      <c r="N33" s="137">
        <v>223</v>
      </c>
      <c r="O33" s="138">
        <v>15</v>
      </c>
      <c r="P33" s="139">
        <v>238</v>
      </c>
      <c r="Q33" s="138">
        <v>36.06</v>
      </c>
      <c r="R33" s="138">
        <v>401</v>
      </c>
      <c r="S33" s="138">
        <v>21</v>
      </c>
      <c r="T33" s="139">
        <v>422</v>
      </c>
      <c r="U33" s="138">
        <v>63.94</v>
      </c>
      <c r="V33" s="139">
        <v>660</v>
      </c>
      <c r="W33" s="142">
        <v>15.85</v>
      </c>
      <c r="X33" s="135"/>
      <c r="Y33" s="143">
        <v>4165</v>
      </c>
      <c r="Z33" s="142">
        <v>1.81</v>
      </c>
      <c r="AB33" s="507"/>
      <c r="AC33" s="508"/>
    </row>
    <row r="34" spans="1:29" ht="18">
      <c r="A34" s="136" t="s">
        <v>119</v>
      </c>
      <c r="B34" s="135"/>
      <c r="C34" s="144">
        <v>3018</v>
      </c>
      <c r="D34" s="138">
        <v>161</v>
      </c>
      <c r="E34" s="141">
        <v>3179</v>
      </c>
      <c r="F34" s="138">
        <v>31.07</v>
      </c>
      <c r="G34" s="140">
        <v>6730</v>
      </c>
      <c r="H34" s="138">
        <v>323</v>
      </c>
      <c r="I34" s="141">
        <v>7053</v>
      </c>
      <c r="J34" s="138">
        <v>68.930000000000007</v>
      </c>
      <c r="K34" s="141">
        <v>10232</v>
      </c>
      <c r="L34" s="142">
        <v>97.74</v>
      </c>
      <c r="M34" s="135"/>
      <c r="N34" s="137">
        <v>28</v>
      </c>
      <c r="O34" s="138">
        <v>37</v>
      </c>
      <c r="P34" s="139">
        <v>65</v>
      </c>
      <c r="Q34" s="138">
        <v>27.43</v>
      </c>
      <c r="R34" s="138">
        <v>105</v>
      </c>
      <c r="S34" s="138">
        <v>67</v>
      </c>
      <c r="T34" s="139">
        <v>172</v>
      </c>
      <c r="U34" s="138">
        <v>72.569999999999993</v>
      </c>
      <c r="V34" s="139">
        <v>237</v>
      </c>
      <c r="W34" s="142">
        <v>2.2599999999999998</v>
      </c>
      <c r="X34" s="135"/>
      <c r="Y34" s="143">
        <v>10469</v>
      </c>
      <c r="Z34" s="142">
        <v>4.55</v>
      </c>
      <c r="AB34" s="507"/>
      <c r="AC34" s="508"/>
    </row>
    <row r="35" spans="1:29" ht="18">
      <c r="A35" s="136" t="s">
        <v>120</v>
      </c>
      <c r="B35" s="135"/>
      <c r="C35" s="144">
        <v>1459</v>
      </c>
      <c r="D35" s="138">
        <v>112</v>
      </c>
      <c r="E35" s="141">
        <v>1571</v>
      </c>
      <c r="F35" s="138">
        <v>34.770000000000003</v>
      </c>
      <c r="G35" s="140">
        <v>2864</v>
      </c>
      <c r="H35" s="138">
        <v>83</v>
      </c>
      <c r="I35" s="141">
        <v>2947</v>
      </c>
      <c r="J35" s="138">
        <v>65.23</v>
      </c>
      <c r="K35" s="141">
        <v>4518</v>
      </c>
      <c r="L35" s="142">
        <v>98.69</v>
      </c>
      <c r="M35" s="135"/>
      <c r="N35" s="137">
        <v>21</v>
      </c>
      <c r="O35" s="138">
        <v>3</v>
      </c>
      <c r="P35" s="139">
        <v>24</v>
      </c>
      <c r="Q35" s="138">
        <v>40</v>
      </c>
      <c r="R35" s="138">
        <v>36</v>
      </c>
      <c r="S35" s="138"/>
      <c r="T35" s="139">
        <v>36</v>
      </c>
      <c r="U35" s="138">
        <v>60</v>
      </c>
      <c r="V35" s="139">
        <v>60</v>
      </c>
      <c r="W35" s="142">
        <v>1.31</v>
      </c>
      <c r="X35" s="135"/>
      <c r="Y35" s="143">
        <v>4578</v>
      </c>
      <c r="Z35" s="142">
        <v>1.99</v>
      </c>
      <c r="AB35" s="507"/>
      <c r="AC35" s="508"/>
    </row>
    <row r="36" spans="1:29" ht="18">
      <c r="A36" s="136" t="s">
        <v>121</v>
      </c>
      <c r="B36" s="135"/>
      <c r="C36" s="144">
        <v>1020</v>
      </c>
      <c r="D36" s="138">
        <v>92</v>
      </c>
      <c r="E36" s="141">
        <v>1112</v>
      </c>
      <c r="F36" s="138">
        <v>31.61</v>
      </c>
      <c r="G36" s="140">
        <v>2296</v>
      </c>
      <c r="H36" s="138">
        <v>110</v>
      </c>
      <c r="I36" s="141">
        <v>2406</v>
      </c>
      <c r="J36" s="138">
        <v>68.39</v>
      </c>
      <c r="K36" s="141">
        <v>3518</v>
      </c>
      <c r="L36" s="142">
        <v>86.78</v>
      </c>
      <c r="M36" s="135"/>
      <c r="N36" s="137">
        <v>134</v>
      </c>
      <c r="O36" s="138">
        <v>13</v>
      </c>
      <c r="P36" s="139">
        <v>147</v>
      </c>
      <c r="Q36" s="138">
        <v>27.43</v>
      </c>
      <c r="R36" s="138">
        <v>380</v>
      </c>
      <c r="S36" s="138">
        <v>9</v>
      </c>
      <c r="T36" s="139">
        <v>389</v>
      </c>
      <c r="U36" s="138">
        <v>72.569999999999993</v>
      </c>
      <c r="V36" s="139">
        <v>536</v>
      </c>
      <c r="W36" s="142">
        <v>13.22</v>
      </c>
      <c r="X36" s="135"/>
      <c r="Y36" s="143">
        <v>4054</v>
      </c>
      <c r="Z36" s="142">
        <v>1.76</v>
      </c>
      <c r="AB36" s="507"/>
      <c r="AC36" s="508"/>
    </row>
    <row r="37" spans="1:29" ht="18">
      <c r="A37" s="136" t="s">
        <v>122</v>
      </c>
      <c r="B37" s="135"/>
      <c r="C37" s="137">
        <v>517</v>
      </c>
      <c r="D37" s="138">
        <v>64</v>
      </c>
      <c r="E37" s="139">
        <v>581</v>
      </c>
      <c r="F37" s="138">
        <v>76.55</v>
      </c>
      <c r="G37" s="138">
        <v>168</v>
      </c>
      <c r="H37" s="138">
        <v>10</v>
      </c>
      <c r="I37" s="139">
        <v>178</v>
      </c>
      <c r="J37" s="138">
        <v>23.45</v>
      </c>
      <c r="K37" s="139">
        <v>759</v>
      </c>
      <c r="L37" s="142">
        <v>79.98</v>
      </c>
      <c r="M37" s="135"/>
      <c r="N37" s="137">
        <v>96</v>
      </c>
      <c r="O37" s="138">
        <v>4</v>
      </c>
      <c r="P37" s="139">
        <v>100</v>
      </c>
      <c r="Q37" s="138">
        <v>52.63</v>
      </c>
      <c r="R37" s="138">
        <v>88</v>
      </c>
      <c r="S37" s="138">
        <v>2</v>
      </c>
      <c r="T37" s="139">
        <v>90</v>
      </c>
      <c r="U37" s="138">
        <v>47.37</v>
      </c>
      <c r="V37" s="139">
        <v>190</v>
      </c>
      <c r="W37" s="142">
        <v>20.02</v>
      </c>
      <c r="X37" s="135"/>
      <c r="Y37" s="145">
        <v>949</v>
      </c>
      <c r="Z37" s="142">
        <v>0.41</v>
      </c>
      <c r="AB37" s="507"/>
      <c r="AC37" s="508"/>
    </row>
    <row r="38" spans="1:29" ht="18">
      <c r="A38" s="136" t="s">
        <v>123</v>
      </c>
      <c r="B38" s="135"/>
      <c r="C38" s="144">
        <v>3984</v>
      </c>
      <c r="D38" s="138">
        <v>307</v>
      </c>
      <c r="E38" s="141">
        <v>4291</v>
      </c>
      <c r="F38" s="138">
        <v>61.25</v>
      </c>
      <c r="G38" s="140">
        <v>2589</v>
      </c>
      <c r="H38" s="138">
        <v>126</v>
      </c>
      <c r="I38" s="141">
        <v>2715</v>
      </c>
      <c r="J38" s="138">
        <v>38.75</v>
      </c>
      <c r="K38" s="141">
        <v>7006</v>
      </c>
      <c r="L38" s="142">
        <v>96.46</v>
      </c>
      <c r="M38" s="135"/>
      <c r="N38" s="137">
        <v>117</v>
      </c>
      <c r="O38" s="138">
        <v>15</v>
      </c>
      <c r="P38" s="139">
        <v>132</v>
      </c>
      <c r="Q38" s="138">
        <v>51.36</v>
      </c>
      <c r="R38" s="138">
        <v>111</v>
      </c>
      <c r="S38" s="138">
        <v>14</v>
      </c>
      <c r="T38" s="139">
        <v>125</v>
      </c>
      <c r="U38" s="138">
        <v>48.64</v>
      </c>
      <c r="V38" s="139">
        <v>257</v>
      </c>
      <c r="W38" s="142">
        <v>3.54</v>
      </c>
      <c r="X38" s="135"/>
      <c r="Y38" s="143">
        <v>7263</v>
      </c>
      <c r="Z38" s="142">
        <v>3.16</v>
      </c>
      <c r="AB38" s="507"/>
      <c r="AC38" s="508"/>
    </row>
    <row r="39" spans="1:29" ht="18">
      <c r="A39" s="136" t="s">
        <v>124</v>
      </c>
      <c r="B39" s="135"/>
      <c r="C39" s="137">
        <v>392</v>
      </c>
      <c r="D39" s="138">
        <v>21</v>
      </c>
      <c r="E39" s="139">
        <v>413</v>
      </c>
      <c r="F39" s="138">
        <v>28.19</v>
      </c>
      <c r="G39" s="140">
        <v>1025</v>
      </c>
      <c r="H39" s="138">
        <v>27</v>
      </c>
      <c r="I39" s="141">
        <v>1052</v>
      </c>
      <c r="J39" s="138">
        <v>71.81</v>
      </c>
      <c r="K39" s="141">
        <v>1465</v>
      </c>
      <c r="L39" s="142">
        <v>96.57</v>
      </c>
      <c r="M39" s="135"/>
      <c r="N39" s="137">
        <v>21</v>
      </c>
      <c r="O39" s="138"/>
      <c r="P39" s="139">
        <v>21</v>
      </c>
      <c r="Q39" s="138">
        <v>40.380000000000003</v>
      </c>
      <c r="R39" s="138">
        <v>28</v>
      </c>
      <c r="S39" s="138">
        <v>3</v>
      </c>
      <c r="T39" s="139">
        <v>31</v>
      </c>
      <c r="U39" s="138">
        <v>59.62</v>
      </c>
      <c r="V39" s="139">
        <v>52</v>
      </c>
      <c r="W39" s="142">
        <v>3.43</v>
      </c>
      <c r="X39" s="135"/>
      <c r="Y39" s="143">
        <v>1517</v>
      </c>
      <c r="Z39" s="142">
        <v>0.66</v>
      </c>
      <c r="AB39" s="507"/>
      <c r="AC39" s="508"/>
    </row>
    <row r="40" spans="1:29" ht="18">
      <c r="A40" s="136" t="s">
        <v>125</v>
      </c>
      <c r="B40" s="135"/>
      <c r="C40" s="137">
        <v>496</v>
      </c>
      <c r="D40" s="138">
        <v>72</v>
      </c>
      <c r="E40" s="139">
        <v>568</v>
      </c>
      <c r="F40" s="138">
        <v>35.08</v>
      </c>
      <c r="G40" s="138">
        <v>970</v>
      </c>
      <c r="H40" s="138">
        <v>81</v>
      </c>
      <c r="I40" s="141">
        <v>1051</v>
      </c>
      <c r="J40" s="138">
        <v>64.92</v>
      </c>
      <c r="K40" s="141">
        <v>1619</v>
      </c>
      <c r="L40" s="142">
        <v>69.069999999999993</v>
      </c>
      <c r="M40" s="135"/>
      <c r="N40" s="137">
        <v>160</v>
      </c>
      <c r="O40" s="138">
        <v>15</v>
      </c>
      <c r="P40" s="139">
        <v>175</v>
      </c>
      <c r="Q40" s="138">
        <v>24.14</v>
      </c>
      <c r="R40" s="138">
        <v>518</v>
      </c>
      <c r="S40" s="138">
        <v>32</v>
      </c>
      <c r="T40" s="139">
        <v>550</v>
      </c>
      <c r="U40" s="138">
        <v>75.86</v>
      </c>
      <c r="V40" s="139">
        <v>725</v>
      </c>
      <c r="W40" s="142">
        <v>30.93</v>
      </c>
      <c r="X40" s="135"/>
      <c r="Y40" s="143">
        <v>2344</v>
      </c>
      <c r="Z40" s="142">
        <v>1.02</v>
      </c>
      <c r="AB40" s="507"/>
      <c r="AC40" s="508"/>
    </row>
    <row r="41" spans="1:29" ht="8.1" customHeight="1">
      <c r="A41" s="146"/>
      <c r="B41" s="135"/>
      <c r="C41" s="146"/>
      <c r="D41" s="146"/>
      <c r="E41" s="146"/>
      <c r="F41" s="146"/>
      <c r="G41" s="146"/>
      <c r="H41" s="146"/>
      <c r="I41" s="146"/>
      <c r="J41" s="146"/>
      <c r="K41" s="146"/>
      <c r="L41" s="146"/>
      <c r="M41" s="135"/>
      <c r="N41" s="146"/>
      <c r="O41" s="146"/>
      <c r="P41" s="146"/>
      <c r="Q41" s="146"/>
      <c r="R41" s="146"/>
      <c r="S41" s="146"/>
      <c r="T41" s="146"/>
      <c r="U41" s="146"/>
      <c r="V41" s="146"/>
      <c r="W41" s="146"/>
      <c r="X41" s="135"/>
      <c r="Y41" s="146"/>
      <c r="Z41" s="146"/>
    </row>
    <row r="42" spans="1:29" ht="18">
      <c r="A42" s="149" t="s">
        <v>93</v>
      </c>
      <c r="B42" s="135"/>
      <c r="C42" s="150">
        <v>72995</v>
      </c>
      <c r="D42" s="151">
        <v>5134</v>
      </c>
      <c r="E42" s="151">
        <v>78129</v>
      </c>
      <c r="F42" s="152">
        <v>37</v>
      </c>
      <c r="G42" s="151">
        <v>110018</v>
      </c>
      <c r="H42" s="151">
        <v>5209</v>
      </c>
      <c r="I42" s="151">
        <v>115227</v>
      </c>
      <c r="J42" s="152">
        <v>54.57</v>
      </c>
      <c r="K42" s="151">
        <v>193356</v>
      </c>
      <c r="L42" s="147">
        <v>91.58</v>
      </c>
      <c r="M42" s="135"/>
      <c r="N42" s="150">
        <v>6885</v>
      </c>
      <c r="O42" s="152">
        <v>763</v>
      </c>
      <c r="P42" s="151">
        <v>7648</v>
      </c>
      <c r="Q42" s="152">
        <v>3.62</v>
      </c>
      <c r="R42" s="151">
        <v>9489</v>
      </c>
      <c r="S42" s="152">
        <v>652</v>
      </c>
      <c r="T42" s="151">
        <v>10141</v>
      </c>
      <c r="U42" s="152">
        <v>4.8</v>
      </c>
      <c r="V42" s="151">
        <v>17789</v>
      </c>
      <c r="W42" s="147">
        <v>8.43</v>
      </c>
      <c r="X42" s="135"/>
      <c r="Y42" s="150">
        <v>211145</v>
      </c>
      <c r="Z42" s="577">
        <v>91.8</v>
      </c>
    </row>
    <row r="43" spans="1:29" ht="8.1" customHeight="1">
      <c r="A43" s="146"/>
      <c r="B43" s="135"/>
      <c r="C43" s="146"/>
      <c r="D43" s="146"/>
      <c r="E43" s="146"/>
      <c r="F43" s="146"/>
      <c r="G43" s="146"/>
      <c r="H43" s="146"/>
      <c r="I43" s="146"/>
      <c r="J43" s="146"/>
      <c r="K43" s="146"/>
      <c r="L43" s="146"/>
      <c r="M43" s="135"/>
      <c r="N43" s="146"/>
      <c r="O43" s="146"/>
      <c r="P43" s="146"/>
      <c r="Q43" s="146"/>
      <c r="R43" s="146"/>
      <c r="S43" s="146"/>
      <c r="T43" s="146"/>
      <c r="U43" s="146"/>
      <c r="V43" s="146"/>
      <c r="W43" s="146"/>
      <c r="X43" s="135"/>
      <c r="Y43" s="146"/>
      <c r="Z43" s="146"/>
    </row>
    <row r="44" spans="1:29" ht="18">
      <c r="A44" s="136" t="s">
        <v>126</v>
      </c>
      <c r="B44" s="135"/>
      <c r="C44" s="137">
        <v>26</v>
      </c>
      <c r="D44" s="138"/>
      <c r="E44" s="139">
        <v>26</v>
      </c>
      <c r="F44" s="138">
        <v>40</v>
      </c>
      <c r="G44" s="138">
        <v>39</v>
      </c>
      <c r="H44" s="138"/>
      <c r="I44" s="139">
        <v>39</v>
      </c>
      <c r="J44" s="138">
        <v>60</v>
      </c>
      <c r="K44" s="139">
        <v>65</v>
      </c>
      <c r="L44" s="142">
        <v>11.34</v>
      </c>
      <c r="M44" s="135"/>
      <c r="N44" s="137">
        <v>363</v>
      </c>
      <c r="O44" s="138"/>
      <c r="P44" s="139">
        <v>363</v>
      </c>
      <c r="Q44" s="138">
        <v>71.459999999999994</v>
      </c>
      <c r="R44" s="138">
        <v>145</v>
      </c>
      <c r="S44" s="138"/>
      <c r="T44" s="139">
        <v>145</v>
      </c>
      <c r="U44" s="138">
        <v>28.54</v>
      </c>
      <c r="V44" s="139">
        <v>508</v>
      </c>
      <c r="W44" s="142">
        <v>88.66</v>
      </c>
      <c r="X44" s="135"/>
      <c r="Y44" s="145">
        <v>573</v>
      </c>
      <c r="Z44" s="142">
        <v>0.25</v>
      </c>
    </row>
    <row r="45" spans="1:29" ht="18">
      <c r="A45" s="136" t="s">
        <v>127</v>
      </c>
      <c r="B45" s="135"/>
      <c r="C45" s="137">
        <v>245</v>
      </c>
      <c r="D45" s="138"/>
      <c r="E45" s="139">
        <v>245</v>
      </c>
      <c r="F45" s="138">
        <v>25.71</v>
      </c>
      <c r="G45" s="138">
        <v>708</v>
      </c>
      <c r="H45" s="138"/>
      <c r="I45" s="139">
        <v>708</v>
      </c>
      <c r="J45" s="138">
        <v>74.290000000000006</v>
      </c>
      <c r="K45" s="139">
        <v>953</v>
      </c>
      <c r="L45" s="142">
        <v>56.32</v>
      </c>
      <c r="M45" s="135"/>
      <c r="N45" s="137">
        <v>327</v>
      </c>
      <c r="O45" s="138"/>
      <c r="P45" s="139">
        <v>327</v>
      </c>
      <c r="Q45" s="138">
        <v>44.25</v>
      </c>
      <c r="R45" s="138">
        <v>412</v>
      </c>
      <c r="S45" s="138"/>
      <c r="T45" s="139">
        <v>412</v>
      </c>
      <c r="U45" s="138">
        <v>55.75</v>
      </c>
      <c r="V45" s="139">
        <v>739</v>
      </c>
      <c r="W45" s="142">
        <v>43.68</v>
      </c>
      <c r="X45" s="135"/>
      <c r="Y45" s="143">
        <v>1692</v>
      </c>
      <c r="Z45" s="142">
        <v>0.74</v>
      </c>
    </row>
    <row r="46" spans="1:29" ht="18">
      <c r="A46" s="136" t="s">
        <v>128</v>
      </c>
      <c r="B46" s="135"/>
      <c r="C46" s="137">
        <v>156</v>
      </c>
      <c r="D46" s="138"/>
      <c r="E46" s="139">
        <v>156</v>
      </c>
      <c r="F46" s="138">
        <v>20.21</v>
      </c>
      <c r="G46" s="138">
        <v>616</v>
      </c>
      <c r="H46" s="138"/>
      <c r="I46" s="139">
        <v>616</v>
      </c>
      <c r="J46" s="138">
        <v>79.790000000000006</v>
      </c>
      <c r="K46" s="139">
        <v>772</v>
      </c>
      <c r="L46" s="142">
        <v>45.12</v>
      </c>
      <c r="M46" s="135"/>
      <c r="N46" s="137">
        <v>339</v>
      </c>
      <c r="O46" s="138"/>
      <c r="P46" s="139">
        <v>339</v>
      </c>
      <c r="Q46" s="138">
        <v>36.1</v>
      </c>
      <c r="R46" s="138">
        <v>600</v>
      </c>
      <c r="S46" s="138"/>
      <c r="T46" s="139">
        <v>600</v>
      </c>
      <c r="U46" s="138">
        <v>63.9</v>
      </c>
      <c r="V46" s="139">
        <v>939</v>
      </c>
      <c r="W46" s="142">
        <v>54.88</v>
      </c>
      <c r="X46" s="135"/>
      <c r="Y46" s="143">
        <v>1711</v>
      </c>
      <c r="Z46" s="142">
        <v>0.74</v>
      </c>
    </row>
    <row r="47" spans="1:29" ht="18">
      <c r="A47" s="136" t="s">
        <v>129</v>
      </c>
      <c r="B47" s="135"/>
      <c r="C47" s="137">
        <v>9</v>
      </c>
      <c r="D47" s="138"/>
      <c r="E47" s="139">
        <v>9</v>
      </c>
      <c r="F47" s="138">
        <v>25.71</v>
      </c>
      <c r="G47" s="138">
        <v>26</v>
      </c>
      <c r="H47" s="138"/>
      <c r="I47" s="139">
        <v>26</v>
      </c>
      <c r="J47" s="138">
        <v>74.290000000000006</v>
      </c>
      <c r="K47" s="139">
        <v>35</v>
      </c>
      <c r="L47" s="142">
        <v>21.34</v>
      </c>
      <c r="M47" s="135"/>
      <c r="N47" s="137">
        <v>12</v>
      </c>
      <c r="O47" s="138"/>
      <c r="P47" s="139">
        <v>12</v>
      </c>
      <c r="Q47" s="138">
        <v>9.3000000000000007</v>
      </c>
      <c r="R47" s="138">
        <v>117</v>
      </c>
      <c r="S47" s="138"/>
      <c r="T47" s="139">
        <v>117</v>
      </c>
      <c r="U47" s="138">
        <v>90.7</v>
      </c>
      <c r="V47" s="139">
        <v>129</v>
      </c>
      <c r="W47" s="142">
        <v>78.66</v>
      </c>
      <c r="X47" s="135"/>
      <c r="Y47" s="145">
        <v>164</v>
      </c>
      <c r="Z47" s="142">
        <v>7.0000000000000007E-2</v>
      </c>
    </row>
    <row r="48" spans="1:29" ht="18">
      <c r="A48" s="136" t="s">
        <v>130</v>
      </c>
      <c r="B48" s="135"/>
      <c r="C48" s="137">
        <v>12</v>
      </c>
      <c r="D48" s="138"/>
      <c r="E48" s="139">
        <v>12</v>
      </c>
      <c r="F48" s="138">
        <v>9.09</v>
      </c>
      <c r="G48" s="138">
        <v>120</v>
      </c>
      <c r="H48" s="138"/>
      <c r="I48" s="139">
        <v>120</v>
      </c>
      <c r="J48" s="138">
        <v>90.91</v>
      </c>
      <c r="K48" s="139">
        <v>132</v>
      </c>
      <c r="L48" s="142">
        <v>23.96</v>
      </c>
      <c r="M48" s="135"/>
      <c r="N48" s="137">
        <v>29</v>
      </c>
      <c r="O48" s="138"/>
      <c r="P48" s="139">
        <v>29</v>
      </c>
      <c r="Q48" s="138">
        <v>6.92</v>
      </c>
      <c r="R48" s="138">
        <v>390</v>
      </c>
      <c r="S48" s="138"/>
      <c r="T48" s="139">
        <v>390</v>
      </c>
      <c r="U48" s="138">
        <v>93.08</v>
      </c>
      <c r="V48" s="139">
        <v>419</v>
      </c>
      <c r="W48" s="142">
        <v>76.040000000000006</v>
      </c>
      <c r="X48" s="135"/>
      <c r="Y48" s="145">
        <v>551</v>
      </c>
      <c r="Z48" s="142">
        <v>0.24</v>
      </c>
    </row>
    <row r="49" spans="1:26" ht="18">
      <c r="A49" s="136" t="s">
        <v>131</v>
      </c>
      <c r="B49" s="135"/>
      <c r="C49" s="137">
        <v>54</v>
      </c>
      <c r="D49" s="138"/>
      <c r="E49" s="139">
        <v>54</v>
      </c>
      <c r="F49" s="138">
        <v>22.41</v>
      </c>
      <c r="G49" s="138">
        <v>187</v>
      </c>
      <c r="H49" s="138"/>
      <c r="I49" s="139">
        <v>187</v>
      </c>
      <c r="J49" s="138">
        <v>77.59</v>
      </c>
      <c r="K49" s="139">
        <v>241</v>
      </c>
      <c r="L49" s="142">
        <v>11.01</v>
      </c>
      <c r="M49" s="135"/>
      <c r="N49" s="137">
        <v>816</v>
      </c>
      <c r="O49" s="138"/>
      <c r="P49" s="139">
        <v>816</v>
      </c>
      <c r="Q49" s="138">
        <v>41.91</v>
      </c>
      <c r="R49" s="140">
        <v>1131</v>
      </c>
      <c r="S49" s="138"/>
      <c r="T49" s="141">
        <v>1131</v>
      </c>
      <c r="U49" s="138">
        <v>58.09</v>
      </c>
      <c r="V49" s="141">
        <v>1947</v>
      </c>
      <c r="W49" s="142">
        <v>88.99</v>
      </c>
      <c r="X49" s="135"/>
      <c r="Y49" s="143">
        <v>2188</v>
      </c>
      <c r="Z49" s="142">
        <v>0.95</v>
      </c>
    </row>
    <row r="50" spans="1:26" ht="18">
      <c r="A50" s="136" t="s">
        <v>132</v>
      </c>
      <c r="B50" s="135"/>
      <c r="C50" s="137">
        <v>109</v>
      </c>
      <c r="D50" s="138"/>
      <c r="E50" s="139">
        <v>109</v>
      </c>
      <c r="F50" s="138">
        <v>21.76</v>
      </c>
      <c r="G50" s="138">
        <v>392</v>
      </c>
      <c r="H50" s="138"/>
      <c r="I50" s="139">
        <v>392</v>
      </c>
      <c r="J50" s="138">
        <v>78.239999999999995</v>
      </c>
      <c r="K50" s="139">
        <v>501</v>
      </c>
      <c r="L50" s="142">
        <v>23.3</v>
      </c>
      <c r="M50" s="135"/>
      <c r="N50" s="137">
        <v>926</v>
      </c>
      <c r="O50" s="138"/>
      <c r="P50" s="139">
        <v>926</v>
      </c>
      <c r="Q50" s="138">
        <v>56.16</v>
      </c>
      <c r="R50" s="138">
        <v>723</v>
      </c>
      <c r="S50" s="138"/>
      <c r="T50" s="139">
        <v>723</v>
      </c>
      <c r="U50" s="138">
        <v>43.84</v>
      </c>
      <c r="V50" s="141">
        <v>1649</v>
      </c>
      <c r="W50" s="142">
        <v>76.7</v>
      </c>
      <c r="X50" s="135"/>
      <c r="Y50" s="143">
        <v>2150</v>
      </c>
      <c r="Z50" s="142">
        <v>0.93</v>
      </c>
    </row>
    <row r="51" spans="1:26" ht="18">
      <c r="A51" s="136" t="s">
        <v>133</v>
      </c>
      <c r="B51" s="135"/>
      <c r="C51" s="137">
        <v>224</v>
      </c>
      <c r="D51" s="138"/>
      <c r="E51" s="139">
        <v>224</v>
      </c>
      <c r="F51" s="138">
        <v>24.59</v>
      </c>
      <c r="G51" s="138">
        <v>687</v>
      </c>
      <c r="H51" s="138"/>
      <c r="I51" s="139">
        <v>687</v>
      </c>
      <c r="J51" s="138">
        <v>75.41</v>
      </c>
      <c r="K51" s="139">
        <v>911</v>
      </c>
      <c r="L51" s="142">
        <v>50.14</v>
      </c>
      <c r="M51" s="135"/>
      <c r="N51" s="137">
        <v>515</v>
      </c>
      <c r="O51" s="138"/>
      <c r="P51" s="139">
        <v>515</v>
      </c>
      <c r="Q51" s="138">
        <v>56.84</v>
      </c>
      <c r="R51" s="138">
        <v>391</v>
      </c>
      <c r="S51" s="138"/>
      <c r="T51" s="139">
        <v>391</v>
      </c>
      <c r="U51" s="138">
        <v>43.16</v>
      </c>
      <c r="V51" s="139">
        <v>906</v>
      </c>
      <c r="W51" s="142">
        <v>49.86</v>
      </c>
      <c r="X51" s="135"/>
      <c r="Y51" s="143">
        <v>1817</v>
      </c>
      <c r="Z51" s="142">
        <v>0.79</v>
      </c>
    </row>
    <row r="52" spans="1:26" ht="18">
      <c r="A52" s="136" t="s">
        <v>134</v>
      </c>
      <c r="B52" s="135"/>
      <c r="C52" s="137">
        <v>156</v>
      </c>
      <c r="D52" s="138"/>
      <c r="E52" s="139">
        <v>156</v>
      </c>
      <c r="F52" s="138">
        <v>22.67</v>
      </c>
      <c r="G52" s="138">
        <v>532</v>
      </c>
      <c r="H52" s="138"/>
      <c r="I52" s="139">
        <v>532</v>
      </c>
      <c r="J52" s="138">
        <v>77.33</v>
      </c>
      <c r="K52" s="139">
        <v>688</v>
      </c>
      <c r="L52" s="142">
        <v>35.74</v>
      </c>
      <c r="M52" s="135"/>
      <c r="N52" s="137">
        <v>754</v>
      </c>
      <c r="O52" s="138"/>
      <c r="P52" s="139">
        <v>754</v>
      </c>
      <c r="Q52" s="138">
        <v>60.95</v>
      </c>
      <c r="R52" s="138">
        <v>483</v>
      </c>
      <c r="S52" s="138"/>
      <c r="T52" s="139">
        <v>483</v>
      </c>
      <c r="U52" s="138">
        <v>39.049999999999997</v>
      </c>
      <c r="V52" s="141">
        <v>1237</v>
      </c>
      <c r="W52" s="142">
        <v>64.260000000000005</v>
      </c>
      <c r="X52" s="135"/>
      <c r="Y52" s="143">
        <v>1925</v>
      </c>
      <c r="Z52" s="142">
        <v>0.84</v>
      </c>
    </row>
    <row r="53" spans="1:26" ht="18">
      <c r="A53" s="136" t="s">
        <v>135</v>
      </c>
      <c r="B53" s="135"/>
      <c r="C53" s="137">
        <v>175</v>
      </c>
      <c r="D53" s="138"/>
      <c r="E53" s="139">
        <v>175</v>
      </c>
      <c r="F53" s="138">
        <v>18.29</v>
      </c>
      <c r="G53" s="138">
        <v>782</v>
      </c>
      <c r="H53" s="138"/>
      <c r="I53" s="139">
        <v>782</v>
      </c>
      <c r="J53" s="138">
        <v>81.709999999999994</v>
      </c>
      <c r="K53" s="139">
        <v>957</v>
      </c>
      <c r="L53" s="142">
        <v>61.35</v>
      </c>
      <c r="M53" s="135"/>
      <c r="N53" s="137">
        <v>287</v>
      </c>
      <c r="O53" s="138"/>
      <c r="P53" s="139">
        <v>287</v>
      </c>
      <c r="Q53" s="138">
        <v>47.6</v>
      </c>
      <c r="R53" s="138">
        <v>316</v>
      </c>
      <c r="S53" s="138"/>
      <c r="T53" s="139">
        <v>316</v>
      </c>
      <c r="U53" s="138">
        <v>52.4</v>
      </c>
      <c r="V53" s="139">
        <v>603</v>
      </c>
      <c r="W53" s="142">
        <v>38.65</v>
      </c>
      <c r="X53" s="135"/>
      <c r="Y53" s="143">
        <v>1560</v>
      </c>
      <c r="Z53" s="142">
        <v>0.68</v>
      </c>
    </row>
    <row r="54" spans="1:26" ht="18">
      <c r="A54" s="136" t="s">
        <v>136</v>
      </c>
      <c r="B54" s="135"/>
      <c r="C54" s="137"/>
      <c r="D54" s="138">
        <v>106</v>
      </c>
      <c r="E54" s="139">
        <v>106</v>
      </c>
      <c r="F54" s="138">
        <v>20.079999999999998</v>
      </c>
      <c r="G54" s="138"/>
      <c r="H54" s="138">
        <v>422</v>
      </c>
      <c r="I54" s="139">
        <v>422</v>
      </c>
      <c r="J54" s="138">
        <v>79.92</v>
      </c>
      <c r="K54" s="139">
        <v>528</v>
      </c>
      <c r="L54" s="142">
        <v>45.64</v>
      </c>
      <c r="M54" s="135"/>
      <c r="N54" s="137"/>
      <c r="O54" s="138">
        <v>416</v>
      </c>
      <c r="P54" s="139">
        <v>416</v>
      </c>
      <c r="Q54" s="138">
        <v>66.14</v>
      </c>
      <c r="R54" s="138"/>
      <c r="S54" s="138">
        <v>213</v>
      </c>
      <c r="T54" s="139">
        <v>213</v>
      </c>
      <c r="U54" s="138">
        <v>33.86</v>
      </c>
      <c r="V54" s="139">
        <v>629</v>
      </c>
      <c r="W54" s="142">
        <v>54.36</v>
      </c>
      <c r="X54" s="135"/>
      <c r="Y54" s="143">
        <v>1157</v>
      </c>
      <c r="Z54" s="142">
        <v>0.5</v>
      </c>
    </row>
    <row r="55" spans="1:26" ht="18">
      <c r="A55" s="136" t="s">
        <v>137</v>
      </c>
      <c r="B55" s="135"/>
      <c r="C55" s="137">
        <v>62</v>
      </c>
      <c r="D55" s="138"/>
      <c r="E55" s="139">
        <v>62</v>
      </c>
      <c r="F55" s="138">
        <v>11.99</v>
      </c>
      <c r="G55" s="138">
        <v>455</v>
      </c>
      <c r="H55" s="138"/>
      <c r="I55" s="139">
        <v>455</v>
      </c>
      <c r="J55" s="138">
        <v>88.01</v>
      </c>
      <c r="K55" s="139">
        <v>517</v>
      </c>
      <c r="L55" s="142">
        <v>40.93</v>
      </c>
      <c r="M55" s="135"/>
      <c r="N55" s="137">
        <v>246</v>
      </c>
      <c r="O55" s="138"/>
      <c r="P55" s="139">
        <v>246</v>
      </c>
      <c r="Q55" s="138">
        <v>32.979999999999997</v>
      </c>
      <c r="R55" s="138">
        <v>500</v>
      </c>
      <c r="S55" s="138"/>
      <c r="T55" s="139">
        <v>500</v>
      </c>
      <c r="U55" s="138">
        <v>67.02</v>
      </c>
      <c r="V55" s="139">
        <v>746</v>
      </c>
      <c r="W55" s="142">
        <v>59.07</v>
      </c>
      <c r="X55" s="135"/>
      <c r="Y55" s="143">
        <v>1263</v>
      </c>
      <c r="Z55" s="142">
        <v>0.55000000000000004</v>
      </c>
    </row>
    <row r="56" spans="1:26" ht="18">
      <c r="A56" s="136" t="s">
        <v>138</v>
      </c>
      <c r="B56" s="135"/>
      <c r="C56" s="137">
        <v>109</v>
      </c>
      <c r="D56" s="138"/>
      <c r="E56" s="139">
        <v>109</v>
      </c>
      <c r="F56" s="138">
        <v>14.83</v>
      </c>
      <c r="G56" s="138">
        <v>626</v>
      </c>
      <c r="H56" s="138"/>
      <c r="I56" s="139">
        <v>626</v>
      </c>
      <c r="J56" s="138">
        <v>85.17</v>
      </c>
      <c r="K56" s="139">
        <v>735</v>
      </c>
      <c r="L56" s="142">
        <v>37.33</v>
      </c>
      <c r="M56" s="135"/>
      <c r="N56" s="137">
        <v>607</v>
      </c>
      <c r="O56" s="138"/>
      <c r="P56" s="139">
        <v>607</v>
      </c>
      <c r="Q56" s="138">
        <v>49.19</v>
      </c>
      <c r="R56" s="138">
        <v>627</v>
      </c>
      <c r="S56" s="138"/>
      <c r="T56" s="139">
        <v>627</v>
      </c>
      <c r="U56" s="138">
        <v>50.81</v>
      </c>
      <c r="V56" s="141">
        <v>1234</v>
      </c>
      <c r="W56" s="142">
        <v>62.67</v>
      </c>
      <c r="X56" s="135"/>
      <c r="Y56" s="143">
        <v>1969</v>
      </c>
      <c r="Z56" s="142">
        <v>0.86</v>
      </c>
    </row>
    <row r="57" spans="1:26" ht="18">
      <c r="A57" s="136" t="s">
        <v>139</v>
      </c>
      <c r="B57" s="135"/>
      <c r="C57" s="137">
        <v>14</v>
      </c>
      <c r="D57" s="138"/>
      <c r="E57" s="139">
        <v>14</v>
      </c>
      <c r="F57" s="138">
        <v>20</v>
      </c>
      <c r="G57" s="138">
        <v>56</v>
      </c>
      <c r="H57" s="138"/>
      <c r="I57" s="139">
        <v>56</v>
      </c>
      <c r="J57" s="138">
        <v>80</v>
      </c>
      <c r="K57" s="139">
        <v>70</v>
      </c>
      <c r="L57" s="142">
        <v>51.85</v>
      </c>
      <c r="M57" s="135"/>
      <c r="N57" s="137">
        <v>21</v>
      </c>
      <c r="O57" s="138"/>
      <c r="P57" s="139">
        <v>21</v>
      </c>
      <c r="Q57" s="138">
        <v>32.31</v>
      </c>
      <c r="R57" s="138">
        <v>44</v>
      </c>
      <c r="S57" s="138"/>
      <c r="T57" s="139">
        <v>44</v>
      </c>
      <c r="U57" s="138">
        <v>67.69</v>
      </c>
      <c r="V57" s="139">
        <v>65</v>
      </c>
      <c r="W57" s="142">
        <v>48.15</v>
      </c>
      <c r="X57" s="135"/>
      <c r="Y57" s="145">
        <v>135</v>
      </c>
      <c r="Z57" s="142">
        <v>0.06</v>
      </c>
    </row>
    <row r="58" spans="1:26" ht="8.1" customHeight="1">
      <c r="A58" s="146"/>
      <c r="B58" s="135"/>
      <c r="C58" s="146"/>
      <c r="D58" s="146"/>
      <c r="E58" s="146"/>
      <c r="F58" s="146"/>
      <c r="G58" s="146"/>
      <c r="H58" s="146"/>
      <c r="I58" s="146"/>
      <c r="J58" s="146"/>
      <c r="K58" s="146"/>
      <c r="L58" s="146"/>
      <c r="M58" s="135"/>
      <c r="N58" s="146"/>
      <c r="O58" s="146"/>
      <c r="P58" s="146"/>
      <c r="Q58" s="146"/>
      <c r="R58" s="146"/>
      <c r="S58" s="146"/>
      <c r="T58" s="146"/>
      <c r="U58" s="146"/>
      <c r="V58" s="146"/>
      <c r="W58" s="146"/>
      <c r="X58" s="135"/>
      <c r="Y58" s="146"/>
      <c r="Z58" s="146"/>
    </row>
    <row r="59" spans="1:26" ht="18">
      <c r="A59" s="149" t="s">
        <v>93</v>
      </c>
      <c r="B59" s="135"/>
      <c r="C59" s="150">
        <v>1351</v>
      </c>
      <c r="D59" s="152">
        <v>106</v>
      </c>
      <c r="E59" s="151">
        <v>1457</v>
      </c>
      <c r="F59" s="152">
        <v>7.73</v>
      </c>
      <c r="G59" s="151">
        <v>5226</v>
      </c>
      <c r="H59" s="152">
        <v>422</v>
      </c>
      <c r="I59" s="151">
        <v>5648</v>
      </c>
      <c r="J59" s="152">
        <v>29.95</v>
      </c>
      <c r="K59" s="151">
        <v>7105</v>
      </c>
      <c r="L59" s="147">
        <v>37.68</v>
      </c>
      <c r="M59" s="135"/>
      <c r="N59" s="150">
        <v>5242</v>
      </c>
      <c r="O59" s="152">
        <v>416</v>
      </c>
      <c r="P59" s="151">
        <v>5658</v>
      </c>
      <c r="Q59" s="152">
        <v>30.01</v>
      </c>
      <c r="R59" s="151">
        <v>5879</v>
      </c>
      <c r="S59" s="152">
        <v>213</v>
      </c>
      <c r="T59" s="151">
        <v>6092</v>
      </c>
      <c r="U59" s="152">
        <v>32.31</v>
      </c>
      <c r="V59" s="151">
        <v>11750</v>
      </c>
      <c r="W59" s="147">
        <v>62.32</v>
      </c>
      <c r="X59" s="135"/>
      <c r="Y59" s="150">
        <v>18855</v>
      </c>
      <c r="Z59" s="577">
        <v>8.1999999999999993</v>
      </c>
    </row>
    <row r="60" spans="1:26" ht="8.1" customHeight="1">
      <c r="A60" s="146"/>
      <c r="B60" s="135"/>
      <c r="C60" s="146"/>
      <c r="D60" s="146"/>
      <c r="E60" s="146"/>
      <c r="F60" s="146"/>
      <c r="G60" s="146"/>
      <c r="H60" s="146"/>
      <c r="I60" s="146"/>
      <c r="J60" s="146"/>
      <c r="K60" s="146"/>
      <c r="L60" s="146"/>
      <c r="M60" s="135"/>
      <c r="N60" s="146"/>
      <c r="O60" s="146"/>
      <c r="P60" s="146"/>
      <c r="Q60" s="146"/>
      <c r="R60" s="146"/>
      <c r="S60" s="146"/>
      <c r="T60" s="146"/>
      <c r="U60" s="146"/>
      <c r="V60" s="146"/>
      <c r="W60" s="146"/>
      <c r="X60" s="135"/>
      <c r="Y60" s="146"/>
      <c r="Z60" s="146"/>
    </row>
    <row r="61" spans="1:26" ht="18">
      <c r="A61" s="154" t="s">
        <v>140</v>
      </c>
      <c r="B61" s="135"/>
      <c r="C61" s="150">
        <v>74346</v>
      </c>
      <c r="D61" s="151">
        <v>5240</v>
      </c>
      <c r="E61" s="151">
        <v>79586</v>
      </c>
      <c r="F61" s="152">
        <v>34.6</v>
      </c>
      <c r="G61" s="151">
        <v>115244</v>
      </c>
      <c r="H61" s="151">
        <v>5631</v>
      </c>
      <c r="I61" s="151">
        <v>120875</v>
      </c>
      <c r="J61" s="152">
        <v>52.55</v>
      </c>
      <c r="K61" s="151">
        <v>200461</v>
      </c>
      <c r="L61" s="147">
        <v>87.16</v>
      </c>
      <c r="M61" s="135"/>
      <c r="N61" s="150">
        <v>12127</v>
      </c>
      <c r="O61" s="151">
        <v>1179</v>
      </c>
      <c r="P61" s="151">
        <v>13306</v>
      </c>
      <c r="Q61" s="152">
        <v>5.79</v>
      </c>
      <c r="R61" s="151">
        <v>15368</v>
      </c>
      <c r="S61" s="152">
        <v>865</v>
      </c>
      <c r="T61" s="151">
        <v>16233</v>
      </c>
      <c r="U61" s="152">
        <v>7.06</v>
      </c>
      <c r="V61" s="151">
        <v>29539</v>
      </c>
      <c r="W61" s="147">
        <v>12.84</v>
      </c>
      <c r="X61" s="135"/>
      <c r="Y61" s="150">
        <v>230000</v>
      </c>
      <c r="Z61" s="153">
        <v>100</v>
      </c>
    </row>
    <row r="62" spans="1:26" ht="8.1" customHeight="1">
      <c r="A62" s="146"/>
      <c r="B62" s="135"/>
      <c r="C62" s="146"/>
      <c r="D62" s="146"/>
      <c r="E62" s="146"/>
      <c r="F62" s="146"/>
      <c r="G62" s="146"/>
      <c r="H62" s="146"/>
      <c r="I62" s="146"/>
      <c r="J62" s="146"/>
      <c r="K62" s="146"/>
      <c r="L62" s="146"/>
      <c r="M62" s="135"/>
      <c r="N62" s="146"/>
      <c r="O62" s="146"/>
      <c r="P62" s="146"/>
      <c r="Q62" s="146"/>
      <c r="R62" s="146"/>
      <c r="S62" s="146"/>
      <c r="T62" s="146"/>
      <c r="U62" s="146"/>
      <c r="V62" s="146"/>
      <c r="W62" s="146"/>
      <c r="X62" s="135"/>
      <c r="Y62" s="146"/>
      <c r="Z62" s="146"/>
    </row>
    <row r="63" spans="1:26" ht="18">
      <c r="A63" s="154" t="s">
        <v>141</v>
      </c>
      <c r="B63" s="135"/>
      <c r="C63" s="150">
        <v>74497</v>
      </c>
      <c r="D63" s="151">
        <v>5238</v>
      </c>
      <c r="E63" s="151">
        <v>79735</v>
      </c>
      <c r="F63" s="152">
        <v>34.67</v>
      </c>
      <c r="G63" s="151">
        <v>114820</v>
      </c>
      <c r="H63" s="151">
        <v>5667</v>
      </c>
      <c r="I63" s="151">
        <v>120487</v>
      </c>
      <c r="J63" s="152">
        <v>52.39</v>
      </c>
      <c r="K63" s="151">
        <v>200222</v>
      </c>
      <c r="L63" s="147">
        <v>87.07</v>
      </c>
      <c r="M63" s="135"/>
      <c r="N63" s="150">
        <v>12169</v>
      </c>
      <c r="O63" s="151">
        <v>1205</v>
      </c>
      <c r="P63" s="151">
        <v>13374</v>
      </c>
      <c r="Q63" s="152">
        <v>5.82</v>
      </c>
      <c r="R63" s="151">
        <v>15501</v>
      </c>
      <c r="S63" s="152">
        <v>868</v>
      </c>
      <c r="T63" s="151">
        <v>16369</v>
      </c>
      <c r="U63" s="152">
        <v>7.12</v>
      </c>
      <c r="V63" s="151">
        <v>29743</v>
      </c>
      <c r="W63" s="147">
        <v>12.93</v>
      </c>
      <c r="X63" s="135"/>
      <c r="Y63" s="150">
        <v>229965</v>
      </c>
      <c r="Z63" s="153">
        <v>100</v>
      </c>
    </row>
    <row r="64" spans="1:26" ht="8.1" customHeight="1">
      <c r="A64" s="135"/>
      <c r="B64" s="135"/>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row>
    <row r="65" spans="1:26" ht="15" customHeight="1">
      <c r="A65" s="148" t="s">
        <v>81</v>
      </c>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row>
    <row r="66" spans="1:26" ht="18" customHeight="1">
      <c r="A66" s="148" t="s">
        <v>82</v>
      </c>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row>
    <row r="67" spans="1:26" ht="8.1" customHeight="1">
      <c r="A67" s="132"/>
    </row>
    <row r="68" spans="1:26" ht="17.399999999999999">
      <c r="A68" s="133"/>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491" right="0.23622047244094491" top="0.74803149606299213" bottom="0.35433070866141736" header="0" footer="0.31496062992125984"/>
  <pageSetup scale="40"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6A169-7D76-4F9F-8193-47EF8CC9FF77}">
  <sheetPr codeName="Hoja6"/>
  <dimension ref="A1:N75"/>
  <sheetViews>
    <sheetView view="pageBreakPreview" zoomScale="85" zoomScaleNormal="100" zoomScaleSheetLayoutView="85" workbookViewId="0">
      <selection activeCell="Q64" sqref="Q64"/>
    </sheetView>
  </sheetViews>
  <sheetFormatPr baseColWidth="10" defaultRowHeight="13.2"/>
  <cols>
    <col min="1" max="1" width="10.6640625" customWidth="1"/>
    <col min="2" max="2" width="7.5546875" bestFit="1" customWidth="1"/>
  </cols>
  <sheetData>
    <row r="1" spans="1:14">
      <c r="A1" s="119" t="s">
        <v>22</v>
      </c>
    </row>
    <row r="2" spans="1:14" ht="24.9" customHeight="1">
      <c r="A2" s="616" t="s">
        <v>56</v>
      </c>
      <c r="B2" s="616"/>
      <c r="C2" s="616"/>
      <c r="D2" s="616"/>
      <c r="E2" s="616"/>
      <c r="F2" s="616"/>
      <c r="G2" s="616"/>
      <c r="H2" s="616"/>
      <c r="I2" s="616"/>
      <c r="J2" s="616"/>
      <c r="K2" s="616"/>
      <c r="L2" s="616"/>
      <c r="M2" s="616"/>
      <c r="N2" s="616"/>
    </row>
    <row r="3" spans="1:14" ht="20.100000000000001" customHeight="1">
      <c r="A3" s="616" t="str">
        <f>UPPER(CONCATENATE("Noviembre 2022"))</f>
        <v>NOVIEMBRE 2022</v>
      </c>
      <c r="B3" s="616"/>
      <c r="C3" s="616"/>
      <c r="D3" s="616"/>
      <c r="E3" s="616"/>
      <c r="F3" s="616"/>
      <c r="G3" s="616"/>
      <c r="H3" s="616"/>
      <c r="I3" s="616"/>
      <c r="J3" s="616"/>
      <c r="K3" s="616"/>
      <c r="L3" s="616"/>
      <c r="M3" s="616"/>
      <c r="N3" s="616"/>
    </row>
    <row r="4" spans="1:14">
      <c r="A4" s="120"/>
    </row>
    <row r="5" spans="1:14" ht="6.9" customHeight="1">
      <c r="A5" s="155" t="s">
        <v>145</v>
      </c>
      <c r="B5" s="155" t="s">
        <v>90</v>
      </c>
    </row>
    <row r="6" spans="1:14" ht="6.9" customHeight="1">
      <c r="A6" s="156" t="s">
        <v>108</v>
      </c>
      <c r="B6" s="157">
        <v>34768</v>
      </c>
    </row>
    <row r="7" spans="1:14" ht="6.9" customHeight="1">
      <c r="A7" s="156" t="s">
        <v>102</v>
      </c>
      <c r="B7" s="157">
        <v>25742</v>
      </c>
    </row>
    <row r="8" spans="1:14" ht="6.9" customHeight="1">
      <c r="A8" s="156" t="s">
        <v>107</v>
      </c>
      <c r="B8" s="157">
        <v>13631</v>
      </c>
    </row>
    <row r="9" spans="1:14" ht="6.9" customHeight="1">
      <c r="A9" s="156" t="s">
        <v>95</v>
      </c>
      <c r="B9" s="157">
        <v>13319</v>
      </c>
    </row>
    <row r="10" spans="1:14" ht="6.9" customHeight="1">
      <c r="A10" s="156" t="s">
        <v>119</v>
      </c>
      <c r="B10" s="157">
        <v>10469</v>
      </c>
    </row>
    <row r="11" spans="1:14" ht="6.9" customHeight="1">
      <c r="A11" s="156" t="s">
        <v>112</v>
      </c>
      <c r="B11" s="157">
        <v>9648</v>
      </c>
    </row>
    <row r="12" spans="1:14" ht="6.9" customHeight="1">
      <c r="A12" s="156" t="s">
        <v>101</v>
      </c>
      <c r="B12" s="157">
        <v>8901</v>
      </c>
    </row>
    <row r="13" spans="1:14" ht="9.9" customHeight="1">
      <c r="A13" s="156" t="s">
        <v>114</v>
      </c>
      <c r="B13" s="157">
        <v>8655</v>
      </c>
    </row>
    <row r="14" spans="1:14" ht="9.9" customHeight="1">
      <c r="A14" s="156" t="s">
        <v>123</v>
      </c>
      <c r="B14" s="157">
        <v>7263</v>
      </c>
    </row>
    <row r="15" spans="1:14" ht="6.9" customHeight="1">
      <c r="A15" s="156" t="s">
        <v>104</v>
      </c>
      <c r="B15" s="157">
        <v>7261</v>
      </c>
    </row>
    <row r="16" spans="1:14" ht="6.9" customHeight="1">
      <c r="A16" s="156" t="s">
        <v>109</v>
      </c>
      <c r="B16" s="157">
        <v>6463</v>
      </c>
    </row>
    <row r="17" spans="1:2" ht="6.9" customHeight="1">
      <c r="A17" s="156" t="s">
        <v>100</v>
      </c>
      <c r="B17" s="157">
        <v>5040</v>
      </c>
    </row>
    <row r="18" spans="1:2" ht="6.9" customHeight="1">
      <c r="A18" s="156" t="s">
        <v>106</v>
      </c>
      <c r="B18" s="157">
        <v>4773</v>
      </c>
    </row>
    <row r="19" spans="1:2" ht="6.9" customHeight="1">
      <c r="A19" s="156" t="s">
        <v>120</v>
      </c>
      <c r="B19" s="157">
        <v>4578</v>
      </c>
    </row>
    <row r="20" spans="1:2" ht="6.9" customHeight="1">
      <c r="A20" s="156" t="s">
        <v>98</v>
      </c>
      <c r="B20" s="157">
        <v>4357</v>
      </c>
    </row>
    <row r="21" spans="1:2" ht="6.9" customHeight="1">
      <c r="A21" s="156" t="s">
        <v>118</v>
      </c>
      <c r="B21" s="157">
        <v>4165</v>
      </c>
    </row>
    <row r="22" spans="1:2" ht="6.9" customHeight="1">
      <c r="A22" s="156" t="s">
        <v>105</v>
      </c>
      <c r="B22" s="157">
        <v>4101</v>
      </c>
    </row>
    <row r="23" spans="1:2" ht="6.9" customHeight="1">
      <c r="A23" s="156" t="s">
        <v>121</v>
      </c>
      <c r="B23" s="157">
        <v>4054</v>
      </c>
    </row>
    <row r="24" spans="1:2" ht="6.9" customHeight="1">
      <c r="A24" s="156" t="s">
        <v>103</v>
      </c>
      <c r="B24" s="157">
        <v>3894</v>
      </c>
    </row>
    <row r="25" spans="1:2" ht="6.9" customHeight="1">
      <c r="A25" s="156" t="s">
        <v>110</v>
      </c>
      <c r="B25" s="157">
        <v>3888</v>
      </c>
    </row>
    <row r="26" spans="1:2" ht="6.9" customHeight="1">
      <c r="A26" s="156" t="s">
        <v>113</v>
      </c>
      <c r="B26" s="157">
        <v>3875</v>
      </c>
    </row>
    <row r="27" spans="1:2" ht="6.9" customHeight="1">
      <c r="A27" s="156" t="s">
        <v>116</v>
      </c>
      <c r="B27" s="157">
        <v>3707</v>
      </c>
    </row>
    <row r="28" spans="1:2" ht="6.9" customHeight="1">
      <c r="A28" s="156" t="s">
        <v>115</v>
      </c>
      <c r="B28" s="157">
        <v>3078</v>
      </c>
    </row>
    <row r="29" spans="1:2" ht="6.9" customHeight="1">
      <c r="A29" s="156" t="s">
        <v>117</v>
      </c>
      <c r="B29" s="157">
        <v>2595</v>
      </c>
    </row>
    <row r="30" spans="1:2" ht="6.9" customHeight="1">
      <c r="A30" s="156" t="s">
        <v>111</v>
      </c>
      <c r="B30" s="157">
        <v>2354</v>
      </c>
    </row>
    <row r="31" spans="1:2" ht="6.9" customHeight="1">
      <c r="A31" s="156" t="s">
        <v>125</v>
      </c>
      <c r="B31" s="157">
        <v>2344</v>
      </c>
    </row>
    <row r="32" spans="1:2" ht="6.9" customHeight="1">
      <c r="A32" s="156" t="s">
        <v>131</v>
      </c>
      <c r="B32" s="157">
        <v>2188</v>
      </c>
    </row>
    <row r="33" spans="1:2" ht="6.9" customHeight="1">
      <c r="A33" s="156" t="s">
        <v>132</v>
      </c>
      <c r="B33" s="157">
        <v>2150</v>
      </c>
    </row>
    <row r="34" spans="1:2" ht="6.9" customHeight="1">
      <c r="A34" s="156" t="s">
        <v>94</v>
      </c>
      <c r="B34" s="157">
        <v>2103</v>
      </c>
    </row>
    <row r="35" spans="1:2" ht="6.9" customHeight="1">
      <c r="A35" s="156" t="s">
        <v>138</v>
      </c>
      <c r="B35" s="157">
        <v>1969</v>
      </c>
    </row>
    <row r="36" spans="1:2" ht="6.9" customHeight="1">
      <c r="A36" s="156" t="s">
        <v>134</v>
      </c>
      <c r="B36" s="157">
        <v>1925</v>
      </c>
    </row>
    <row r="37" spans="1:2" ht="6.9" customHeight="1">
      <c r="A37" s="156" t="s">
        <v>133</v>
      </c>
      <c r="B37" s="157">
        <v>1817</v>
      </c>
    </row>
    <row r="38" spans="1:2" ht="6.9" customHeight="1">
      <c r="A38" s="156" t="s">
        <v>128</v>
      </c>
      <c r="B38" s="157">
        <v>1711</v>
      </c>
    </row>
    <row r="39" spans="1:2" ht="6.9" customHeight="1">
      <c r="A39" s="156" t="s">
        <v>127</v>
      </c>
      <c r="B39" s="157">
        <v>1692</v>
      </c>
    </row>
    <row r="40" spans="1:2" ht="6.9" customHeight="1">
      <c r="A40" s="156" t="s">
        <v>135</v>
      </c>
      <c r="B40" s="157">
        <v>1560</v>
      </c>
    </row>
    <row r="41" spans="1:2" ht="6.9" customHeight="1">
      <c r="A41" s="156" t="s">
        <v>124</v>
      </c>
      <c r="B41" s="157">
        <v>1517</v>
      </c>
    </row>
    <row r="42" spans="1:2" ht="6.9" customHeight="1">
      <c r="A42" s="156" t="s">
        <v>99</v>
      </c>
      <c r="B42" s="157">
        <v>1293</v>
      </c>
    </row>
    <row r="43" spans="1:2" ht="6.9" customHeight="1">
      <c r="A43" s="156" t="s">
        <v>96</v>
      </c>
      <c r="B43" s="157">
        <v>1274</v>
      </c>
    </row>
    <row r="44" spans="1:2" ht="6.9" customHeight="1">
      <c r="A44" s="156" t="s">
        <v>137</v>
      </c>
      <c r="B44" s="157">
        <v>1263</v>
      </c>
    </row>
    <row r="45" spans="1:2" ht="6.9" customHeight="1">
      <c r="A45" s="156" t="s">
        <v>136</v>
      </c>
      <c r="B45" s="157">
        <v>1157</v>
      </c>
    </row>
    <row r="46" spans="1:2" ht="6.9" customHeight="1">
      <c r="A46" s="156" t="s">
        <v>97</v>
      </c>
      <c r="B46" s="157">
        <v>1086</v>
      </c>
    </row>
    <row r="47" spans="1:2" ht="6.9" customHeight="1">
      <c r="A47" s="156" t="s">
        <v>122</v>
      </c>
      <c r="B47" s="155">
        <v>949</v>
      </c>
    </row>
    <row r="48" spans="1:2" ht="6.9" customHeight="1">
      <c r="A48" s="156" t="s">
        <v>126</v>
      </c>
      <c r="B48" s="155">
        <v>573</v>
      </c>
    </row>
    <row r="49" spans="1:2" ht="6.9" customHeight="1">
      <c r="A49" s="156" t="s">
        <v>130</v>
      </c>
      <c r="B49" s="155">
        <v>551</v>
      </c>
    </row>
    <row r="50" spans="1:2" ht="6.9" customHeight="1">
      <c r="A50" s="156" t="s">
        <v>129</v>
      </c>
      <c r="B50" s="155">
        <v>164</v>
      </c>
    </row>
    <row r="51" spans="1:2" ht="6.9" customHeight="1">
      <c r="A51" s="156" t="s">
        <v>139</v>
      </c>
      <c r="B51" s="155">
        <v>135</v>
      </c>
    </row>
    <row r="52" spans="1:2" ht="6.9" customHeight="1">
      <c r="A52" s="158" t="s">
        <v>90</v>
      </c>
      <c r="B52" s="157"/>
    </row>
    <row r="53" spans="1:2" ht="6.9" customHeight="1">
      <c r="A53" s="156"/>
      <c r="B53" s="120"/>
    </row>
    <row r="54" spans="1:2" ht="6.9" customHeight="1">
      <c r="A54" s="126"/>
    </row>
    <row r="55" spans="1:2" ht="6.9" customHeight="1">
      <c r="A55" s="126"/>
    </row>
    <row r="56" spans="1:2" ht="6.9" customHeight="1">
      <c r="A56" s="156"/>
    </row>
    <row r="57" spans="1:2" ht="6.9" customHeight="1"/>
    <row r="58" spans="1:2" ht="6.9" customHeight="1"/>
    <row r="59" spans="1:2" ht="6.9" customHeight="1"/>
    <row r="60" spans="1:2" ht="6.9" customHeight="1"/>
    <row r="61" spans="1:2" ht="6.9" customHeight="1"/>
    <row r="62" spans="1:2" ht="6.9" customHeight="1"/>
    <row r="63" spans="1:2" ht="6.9" customHeight="1"/>
    <row r="64" spans="1:2" ht="6.9" customHeight="1"/>
    <row r="65" spans="1:9" ht="6.9" customHeight="1"/>
    <row r="66" spans="1:9" ht="6.9" customHeight="1"/>
    <row r="67" spans="1:9" ht="6.9" customHeight="1"/>
    <row r="68" spans="1:9" ht="6.9" customHeight="1"/>
    <row r="69" spans="1:9" ht="6.9" customHeight="1"/>
    <row r="70" spans="1:9" ht="6.9" customHeight="1"/>
    <row r="71" spans="1:9">
      <c r="F71" s="613" t="s">
        <v>83</v>
      </c>
      <c r="G71" s="613"/>
      <c r="H71" s="614">
        <v>230000</v>
      </c>
      <c r="I71" s="615"/>
    </row>
    <row r="72" spans="1:9">
      <c r="F72" s="613"/>
      <c r="G72" s="613"/>
      <c r="H72" s="615"/>
      <c r="I72" s="615"/>
    </row>
    <row r="74" spans="1:9" ht="12" customHeight="1">
      <c r="A74" s="159" t="s">
        <v>81</v>
      </c>
    </row>
    <row r="75" spans="1:9" ht="12" customHeight="1">
      <c r="A75" s="159" t="s">
        <v>82</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491" right="0.23622047244094491" top="0.74803149606299213" bottom="0.35433070866141736" header="0" footer="0.31496062992125984"/>
  <pageSetup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6BBC2-06CC-4562-90C8-D2B9D2087263}">
  <sheetPr codeName="Hoja7">
    <pageSetUpPr fitToPage="1"/>
  </sheetPr>
  <dimension ref="A1:AA46"/>
  <sheetViews>
    <sheetView view="pageBreakPreview" zoomScale="60" zoomScaleNormal="100" workbookViewId="0">
      <selection activeCell="S35" sqref="S35"/>
    </sheetView>
  </sheetViews>
  <sheetFormatPr baseColWidth="10" defaultRowHeight="13.2"/>
  <cols>
    <col min="1" max="2" width="7.6640625" customWidth="1"/>
    <col min="3" max="3" width="1.44140625" customWidth="1"/>
    <col min="4" max="12" width="14.33203125" customWidth="1"/>
    <col min="13" max="13" width="1.44140625" customWidth="1"/>
    <col min="14" max="22" width="14.33203125" customWidth="1"/>
    <col min="23" max="23" width="1.44140625" customWidth="1"/>
    <col min="24" max="24" width="14.33203125" customWidth="1"/>
    <col min="25" max="25" width="1.44140625" customWidth="1"/>
    <col min="26" max="27" width="14.33203125" customWidth="1"/>
  </cols>
  <sheetData>
    <row r="1" spans="1:27" ht="30" customHeight="1">
      <c r="A1" s="127" t="s">
        <v>22</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row>
    <row r="2" spans="1:27" ht="90" customHeight="1">
      <c r="A2" s="621" t="s">
        <v>146</v>
      </c>
      <c r="B2" s="621"/>
      <c r="C2" s="621"/>
      <c r="D2" s="621"/>
      <c r="E2" s="621"/>
      <c r="F2" s="621"/>
      <c r="G2" s="621"/>
      <c r="H2" s="621"/>
      <c r="I2" s="621"/>
      <c r="J2" s="621"/>
      <c r="K2" s="621"/>
      <c r="L2" s="621"/>
      <c r="M2" s="621"/>
      <c r="N2" s="621"/>
      <c r="O2" s="621"/>
      <c r="P2" s="621"/>
      <c r="Q2" s="621"/>
      <c r="R2" s="621"/>
      <c r="S2" s="621"/>
      <c r="T2" s="621"/>
      <c r="U2" s="621"/>
      <c r="V2" s="621"/>
      <c r="W2" s="621"/>
      <c r="X2" s="621"/>
      <c r="Y2" s="621"/>
      <c r="Z2" s="621"/>
      <c r="AA2" s="621"/>
    </row>
    <row r="3" spans="1:27">
      <c r="A3" s="161"/>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row>
    <row r="4" spans="1:27">
      <c r="A4" s="135"/>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row>
    <row r="5" spans="1:27" ht="26.1" customHeight="1">
      <c r="A5" s="621" t="str">
        <f>UPPER(CONCATENATE("Noviembre 2021 - Noviembre 2022"))</f>
        <v>NOVIEMBRE 2021 - NOVIEMBRE 2022</v>
      </c>
      <c r="B5" s="621"/>
      <c r="C5" s="621"/>
      <c r="D5" s="621"/>
      <c r="E5" s="621"/>
      <c r="F5" s="621"/>
      <c r="G5" s="621"/>
      <c r="H5" s="621"/>
      <c r="I5" s="621"/>
      <c r="J5" s="621"/>
      <c r="K5" s="621"/>
      <c r="L5" s="621"/>
      <c r="M5" s="621"/>
      <c r="N5" s="621"/>
      <c r="O5" s="621"/>
      <c r="P5" s="621"/>
      <c r="Q5" s="621"/>
      <c r="R5" s="621"/>
      <c r="S5" s="621"/>
      <c r="T5" s="621"/>
      <c r="U5" s="621"/>
      <c r="V5" s="621"/>
      <c r="W5" s="621"/>
      <c r="X5" s="621"/>
      <c r="Y5" s="621"/>
      <c r="Z5" s="621"/>
      <c r="AA5" s="621"/>
    </row>
    <row r="6" spans="1:27">
      <c r="A6" s="135"/>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row>
    <row r="7" spans="1:27">
      <c r="A7" s="135"/>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1:27">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row>
    <row r="9" spans="1:27">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row>
    <row r="10" spans="1:27">
      <c r="A10" s="127"/>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row>
    <row r="11" spans="1:27">
      <c r="A11" s="127"/>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row>
    <row r="12" spans="1:27">
      <c r="A12" s="127"/>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row>
    <row r="13" spans="1:27">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row>
    <row r="14" spans="1:27">
      <c r="A14" s="127"/>
      <c r="B14" s="12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5" spans="1:27">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row>
    <row r="16" spans="1:27">
      <c r="A16" s="127"/>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row>
    <row r="17" spans="1:27" ht="39.9" customHeight="1">
      <c r="A17" s="617" t="s">
        <v>23</v>
      </c>
      <c r="B17" s="617" t="s">
        <v>24</v>
      </c>
      <c r="C17" s="620"/>
      <c r="D17" s="617" t="s">
        <v>87</v>
      </c>
      <c r="E17" s="617"/>
      <c r="F17" s="617"/>
      <c r="G17" s="617"/>
      <c r="H17" s="617"/>
      <c r="I17" s="617"/>
      <c r="J17" s="617"/>
      <c r="K17" s="617"/>
      <c r="L17" s="617"/>
      <c r="M17" s="620"/>
      <c r="N17" s="617" t="s">
        <v>88</v>
      </c>
      <c r="O17" s="617"/>
      <c r="P17" s="617"/>
      <c r="Q17" s="617"/>
      <c r="R17" s="617"/>
      <c r="S17" s="617"/>
      <c r="T17" s="617"/>
      <c r="U17" s="617"/>
      <c r="V17" s="617"/>
      <c r="W17" s="620"/>
      <c r="X17" s="617" t="s">
        <v>69</v>
      </c>
      <c r="Y17" s="620"/>
      <c r="Z17" s="617" t="s">
        <v>147</v>
      </c>
      <c r="AA17" s="617"/>
    </row>
    <row r="18" spans="1:27" ht="39.9" customHeight="1">
      <c r="A18" s="617"/>
      <c r="B18" s="617"/>
      <c r="C18" s="620"/>
      <c r="D18" s="617" t="s">
        <v>143</v>
      </c>
      <c r="E18" s="617" t="s">
        <v>148</v>
      </c>
      <c r="F18" s="617"/>
      <c r="G18" s="617" t="s">
        <v>144</v>
      </c>
      <c r="H18" s="617" t="s">
        <v>148</v>
      </c>
      <c r="I18" s="617"/>
      <c r="J18" s="617" t="s">
        <v>93</v>
      </c>
      <c r="K18" s="617" t="s">
        <v>148</v>
      </c>
      <c r="L18" s="617"/>
      <c r="M18" s="620"/>
      <c r="N18" s="617" t="s">
        <v>143</v>
      </c>
      <c r="O18" s="617" t="s">
        <v>148</v>
      </c>
      <c r="P18" s="617"/>
      <c r="Q18" s="617" t="s">
        <v>144</v>
      </c>
      <c r="R18" s="617" t="s">
        <v>148</v>
      </c>
      <c r="S18" s="617"/>
      <c r="T18" s="617" t="s">
        <v>93</v>
      </c>
      <c r="U18" s="617" t="s">
        <v>148</v>
      </c>
      <c r="V18" s="617"/>
      <c r="W18" s="620"/>
      <c r="X18" s="617"/>
      <c r="Y18" s="620"/>
      <c r="Z18" s="617"/>
      <c r="AA18" s="617"/>
    </row>
    <row r="19" spans="1:27" ht="39.9" customHeight="1">
      <c r="A19" s="617"/>
      <c r="B19" s="617"/>
      <c r="C19" s="620"/>
      <c r="D19" s="617"/>
      <c r="E19" s="337" t="s">
        <v>149</v>
      </c>
      <c r="F19" s="337" t="s">
        <v>53</v>
      </c>
      <c r="G19" s="617"/>
      <c r="H19" s="337" t="s">
        <v>149</v>
      </c>
      <c r="I19" s="337" t="s">
        <v>53</v>
      </c>
      <c r="J19" s="617"/>
      <c r="K19" s="337" t="s">
        <v>149</v>
      </c>
      <c r="L19" s="337" t="s">
        <v>53</v>
      </c>
      <c r="M19" s="620"/>
      <c r="N19" s="617"/>
      <c r="O19" s="337" t="s">
        <v>149</v>
      </c>
      <c r="P19" s="337" t="s">
        <v>53</v>
      </c>
      <c r="Q19" s="617"/>
      <c r="R19" s="337" t="s">
        <v>149</v>
      </c>
      <c r="S19" s="337" t="s">
        <v>53</v>
      </c>
      <c r="T19" s="617"/>
      <c r="U19" s="337" t="s">
        <v>149</v>
      </c>
      <c r="V19" s="337" t="s">
        <v>53</v>
      </c>
      <c r="W19" s="620"/>
      <c r="X19" s="617"/>
      <c r="Y19" s="620"/>
      <c r="Z19" s="337" t="s">
        <v>149</v>
      </c>
      <c r="AA19" s="337" t="s">
        <v>53</v>
      </c>
    </row>
    <row r="20" spans="1:27" ht="8.1" customHeight="1">
      <c r="A20" s="162"/>
      <c r="B20" s="162"/>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row>
    <row r="21" spans="1:27" ht="39.9" customHeight="1">
      <c r="A21" s="618">
        <v>2021</v>
      </c>
      <c r="B21" s="163" t="s">
        <v>150</v>
      </c>
      <c r="C21" s="135"/>
      <c r="D21" s="164">
        <v>80174</v>
      </c>
      <c r="E21" s="165">
        <v>-2433</v>
      </c>
      <c r="F21" s="166">
        <v>-2.95</v>
      </c>
      <c r="G21" s="164">
        <v>114537</v>
      </c>
      <c r="H21" s="165">
        <v>2808</v>
      </c>
      <c r="I21" s="166">
        <v>2.5099999999999998</v>
      </c>
      <c r="J21" s="164">
        <v>194711</v>
      </c>
      <c r="K21" s="166">
        <v>375</v>
      </c>
      <c r="L21" s="166">
        <v>0.19</v>
      </c>
      <c r="M21" s="135"/>
      <c r="N21" s="164">
        <v>13081</v>
      </c>
      <c r="O21" s="166">
        <v>8</v>
      </c>
      <c r="P21" s="166">
        <v>0.06</v>
      </c>
      <c r="Q21" s="164">
        <v>15624</v>
      </c>
      <c r="R21" s="166">
        <v>74</v>
      </c>
      <c r="S21" s="166">
        <v>0.48</v>
      </c>
      <c r="T21" s="164">
        <v>28705</v>
      </c>
      <c r="U21" s="166">
        <v>82</v>
      </c>
      <c r="V21" s="166">
        <v>0.28999999999999998</v>
      </c>
      <c r="W21" s="135"/>
      <c r="X21" s="165">
        <v>223416</v>
      </c>
      <c r="Y21" s="135"/>
      <c r="Z21" s="166">
        <v>457</v>
      </c>
      <c r="AA21" s="166">
        <v>0.21</v>
      </c>
    </row>
    <row r="22" spans="1:27" ht="39.9" customHeight="1">
      <c r="A22" s="618"/>
      <c r="B22" s="163" t="s">
        <v>151</v>
      </c>
      <c r="C22" s="135"/>
      <c r="D22" s="164">
        <v>79510</v>
      </c>
      <c r="E22" s="166">
        <v>-664</v>
      </c>
      <c r="F22" s="166">
        <v>-0.83</v>
      </c>
      <c r="G22" s="164">
        <v>114207</v>
      </c>
      <c r="H22" s="166">
        <v>-330</v>
      </c>
      <c r="I22" s="166">
        <v>-0.28999999999999998</v>
      </c>
      <c r="J22" s="164">
        <v>193717</v>
      </c>
      <c r="K22" s="166">
        <v>-994</v>
      </c>
      <c r="L22" s="166">
        <v>-0.51</v>
      </c>
      <c r="M22" s="135"/>
      <c r="N22" s="164">
        <v>13064</v>
      </c>
      <c r="O22" s="166">
        <v>-17</v>
      </c>
      <c r="P22" s="166">
        <v>-0.13</v>
      </c>
      <c r="Q22" s="164">
        <v>15588</v>
      </c>
      <c r="R22" s="166">
        <v>-36</v>
      </c>
      <c r="S22" s="166">
        <v>-0.23</v>
      </c>
      <c r="T22" s="164">
        <v>28652</v>
      </c>
      <c r="U22" s="166">
        <v>-53</v>
      </c>
      <c r="V22" s="166">
        <v>-0.18</v>
      </c>
      <c r="W22" s="135"/>
      <c r="X22" s="165">
        <v>222369</v>
      </c>
      <c r="Y22" s="135"/>
      <c r="Z22" s="165">
        <v>-1047</v>
      </c>
      <c r="AA22" s="166">
        <v>-0.47</v>
      </c>
    </row>
    <row r="23" spans="1:27" ht="39.9" customHeight="1">
      <c r="A23" s="618">
        <v>2022</v>
      </c>
      <c r="B23" s="163" t="s">
        <v>152</v>
      </c>
      <c r="C23" s="135"/>
      <c r="D23" s="164">
        <v>80059</v>
      </c>
      <c r="E23" s="166">
        <v>549</v>
      </c>
      <c r="F23" s="166">
        <v>0.69</v>
      </c>
      <c r="G23" s="164">
        <v>114621</v>
      </c>
      <c r="H23" s="166">
        <v>414</v>
      </c>
      <c r="I23" s="166">
        <v>0.36</v>
      </c>
      <c r="J23" s="164">
        <v>194680</v>
      </c>
      <c r="K23" s="166">
        <v>963</v>
      </c>
      <c r="L23" s="558">
        <v>0.5</v>
      </c>
      <c r="M23" s="135"/>
      <c r="N23" s="164">
        <v>13254</v>
      </c>
      <c r="O23" s="166">
        <v>190</v>
      </c>
      <c r="P23" s="166">
        <v>1.45</v>
      </c>
      <c r="Q23" s="164">
        <v>15573</v>
      </c>
      <c r="R23" s="166">
        <v>-15</v>
      </c>
      <c r="S23" s="558">
        <v>-0.1</v>
      </c>
      <c r="T23" s="164">
        <v>28827</v>
      </c>
      <c r="U23" s="166">
        <v>175</v>
      </c>
      <c r="V23" s="166">
        <v>0.61</v>
      </c>
      <c r="W23" s="135"/>
      <c r="X23" s="165">
        <v>223507</v>
      </c>
      <c r="Y23" s="135"/>
      <c r="Z23" s="165">
        <v>1138</v>
      </c>
      <c r="AA23" s="166">
        <v>0.51</v>
      </c>
    </row>
    <row r="24" spans="1:27" ht="39.9" customHeight="1">
      <c r="A24" s="618"/>
      <c r="B24" s="163" t="s">
        <v>153</v>
      </c>
      <c r="C24" s="135"/>
      <c r="D24" s="164">
        <v>81218</v>
      </c>
      <c r="E24" s="165">
        <v>1159</v>
      </c>
      <c r="F24" s="166">
        <v>1.45</v>
      </c>
      <c r="G24" s="164">
        <v>114794</v>
      </c>
      <c r="H24" s="166">
        <v>173</v>
      </c>
      <c r="I24" s="166">
        <v>0.15</v>
      </c>
      <c r="J24" s="164">
        <v>196012</v>
      </c>
      <c r="K24" s="165">
        <v>1332</v>
      </c>
      <c r="L24" s="166">
        <v>0.68</v>
      </c>
      <c r="M24" s="135"/>
      <c r="N24" s="164">
        <v>13321</v>
      </c>
      <c r="O24" s="166">
        <v>67</v>
      </c>
      <c r="P24" s="166">
        <v>0.51</v>
      </c>
      <c r="Q24" s="164">
        <v>15531</v>
      </c>
      <c r="R24" s="166">
        <v>-42</v>
      </c>
      <c r="S24" s="166">
        <v>-0.27</v>
      </c>
      <c r="T24" s="164">
        <v>28852</v>
      </c>
      <c r="U24" s="166">
        <v>25</v>
      </c>
      <c r="V24" s="166">
        <v>0.09</v>
      </c>
      <c r="W24" s="135"/>
      <c r="X24" s="165">
        <v>224864</v>
      </c>
      <c r="Y24" s="135"/>
      <c r="Z24" s="165">
        <v>1357</v>
      </c>
      <c r="AA24" s="166">
        <v>0.61</v>
      </c>
    </row>
    <row r="25" spans="1:27" ht="39.9" customHeight="1">
      <c r="A25" s="618"/>
      <c r="B25" s="163" t="s">
        <v>154</v>
      </c>
      <c r="C25" s="135"/>
      <c r="D25" s="164">
        <v>79415</v>
      </c>
      <c r="E25" s="165">
        <v>-1803</v>
      </c>
      <c r="F25" s="166">
        <v>-2.2200000000000002</v>
      </c>
      <c r="G25" s="164">
        <v>117434</v>
      </c>
      <c r="H25" s="165">
        <v>2640</v>
      </c>
      <c r="I25" s="558">
        <v>2.2999999999999998</v>
      </c>
      <c r="J25" s="164">
        <v>196849</v>
      </c>
      <c r="K25" s="166">
        <v>837</v>
      </c>
      <c r="L25" s="166">
        <v>0.43</v>
      </c>
      <c r="M25" s="135"/>
      <c r="N25" s="164">
        <v>13321</v>
      </c>
      <c r="O25" s="166">
        <v>0</v>
      </c>
      <c r="P25" s="558">
        <v>0</v>
      </c>
      <c r="Q25" s="164">
        <v>15673</v>
      </c>
      <c r="R25" s="166">
        <v>142</v>
      </c>
      <c r="S25" s="166">
        <v>0.91</v>
      </c>
      <c r="T25" s="164">
        <v>28994</v>
      </c>
      <c r="U25" s="166">
        <v>142</v>
      </c>
      <c r="V25" s="166">
        <v>0.49</v>
      </c>
      <c r="W25" s="135"/>
      <c r="X25" s="165">
        <v>225843</v>
      </c>
      <c r="Y25" s="135"/>
      <c r="Z25" s="166">
        <v>979</v>
      </c>
      <c r="AA25" s="166">
        <v>0.44</v>
      </c>
    </row>
    <row r="26" spans="1:27" ht="39.9" customHeight="1">
      <c r="A26" s="618"/>
      <c r="B26" s="163" t="s">
        <v>155</v>
      </c>
      <c r="C26" s="135"/>
      <c r="D26" s="164">
        <v>79718</v>
      </c>
      <c r="E26" s="166">
        <v>303</v>
      </c>
      <c r="F26" s="166">
        <v>0.38</v>
      </c>
      <c r="G26" s="164">
        <v>117310</v>
      </c>
      <c r="H26" s="166">
        <v>-124</v>
      </c>
      <c r="I26" s="166">
        <v>-0.11</v>
      </c>
      <c r="J26" s="164">
        <v>197028</v>
      </c>
      <c r="K26" s="166">
        <v>179</v>
      </c>
      <c r="L26" s="166">
        <v>0.09</v>
      </c>
      <c r="M26" s="135"/>
      <c r="N26" s="164">
        <v>13398</v>
      </c>
      <c r="O26" s="166">
        <v>77</v>
      </c>
      <c r="P26" s="166">
        <v>0.57999999999999996</v>
      </c>
      <c r="Q26" s="164">
        <v>15685</v>
      </c>
      <c r="R26" s="166">
        <v>12</v>
      </c>
      <c r="S26" s="166">
        <v>0.08</v>
      </c>
      <c r="T26" s="164">
        <v>29083</v>
      </c>
      <c r="U26" s="166">
        <v>89</v>
      </c>
      <c r="V26" s="166">
        <v>0.31</v>
      </c>
      <c r="W26" s="135"/>
      <c r="X26" s="165">
        <v>226111</v>
      </c>
      <c r="Y26" s="135"/>
      <c r="Z26" s="166">
        <v>268</v>
      </c>
      <c r="AA26" s="166">
        <v>0.12</v>
      </c>
    </row>
    <row r="27" spans="1:27" ht="39.9" customHeight="1">
      <c r="A27" s="618"/>
      <c r="B27" s="163" t="s">
        <v>156</v>
      </c>
      <c r="C27" s="135"/>
      <c r="D27" s="164">
        <v>79664</v>
      </c>
      <c r="E27" s="166">
        <v>-54</v>
      </c>
      <c r="F27" s="166">
        <v>-7.0000000000000007E-2</v>
      </c>
      <c r="G27" s="164">
        <v>117753</v>
      </c>
      <c r="H27" s="166">
        <v>443</v>
      </c>
      <c r="I27" s="166">
        <v>0.38</v>
      </c>
      <c r="J27" s="164">
        <v>197417</v>
      </c>
      <c r="K27" s="166">
        <v>389</v>
      </c>
      <c r="L27" s="558">
        <v>0.2</v>
      </c>
      <c r="M27" s="135"/>
      <c r="N27" s="164">
        <v>13524</v>
      </c>
      <c r="O27" s="166">
        <v>126</v>
      </c>
      <c r="P27" s="166">
        <v>0.94</v>
      </c>
      <c r="Q27" s="164">
        <v>15705</v>
      </c>
      <c r="R27" s="166">
        <v>20</v>
      </c>
      <c r="S27" s="166">
        <v>0.13</v>
      </c>
      <c r="T27" s="164">
        <v>29229</v>
      </c>
      <c r="U27" s="166">
        <v>146</v>
      </c>
      <c r="V27" s="558">
        <v>0.5</v>
      </c>
      <c r="W27" s="135"/>
      <c r="X27" s="165">
        <v>226646</v>
      </c>
      <c r="Y27" s="135"/>
      <c r="Z27" s="166">
        <v>535</v>
      </c>
      <c r="AA27" s="166">
        <v>0.24</v>
      </c>
    </row>
    <row r="28" spans="1:27" ht="39.9" customHeight="1">
      <c r="A28" s="618"/>
      <c r="B28" s="163" t="s">
        <v>157</v>
      </c>
      <c r="C28" s="135"/>
      <c r="D28" s="164">
        <v>79260</v>
      </c>
      <c r="E28" s="166">
        <v>-404</v>
      </c>
      <c r="F28" s="166">
        <v>-0.51</v>
      </c>
      <c r="G28" s="164">
        <v>118474</v>
      </c>
      <c r="H28" s="166">
        <v>721</v>
      </c>
      <c r="I28" s="166">
        <v>0.61</v>
      </c>
      <c r="J28" s="164">
        <v>197734</v>
      </c>
      <c r="K28" s="166">
        <v>317</v>
      </c>
      <c r="L28" s="166">
        <v>0.16</v>
      </c>
      <c r="M28" s="135"/>
      <c r="N28" s="164">
        <v>13335</v>
      </c>
      <c r="O28" s="166">
        <v>-189</v>
      </c>
      <c r="P28" s="558">
        <v>-1.4</v>
      </c>
      <c r="Q28" s="164">
        <v>15847</v>
      </c>
      <c r="R28" s="166">
        <v>142</v>
      </c>
      <c r="S28" s="558">
        <v>0.9</v>
      </c>
      <c r="T28" s="164">
        <v>29182</v>
      </c>
      <c r="U28" s="166">
        <v>-47</v>
      </c>
      <c r="V28" s="166">
        <v>-0.16</v>
      </c>
      <c r="W28" s="135"/>
      <c r="X28" s="165">
        <v>226916</v>
      </c>
      <c r="Y28" s="135"/>
      <c r="Z28" s="166">
        <v>270</v>
      </c>
      <c r="AA28" s="166">
        <v>0.12</v>
      </c>
    </row>
    <row r="29" spans="1:27" ht="39.9" customHeight="1">
      <c r="A29" s="618"/>
      <c r="B29" s="163" t="s">
        <v>158</v>
      </c>
      <c r="C29" s="135"/>
      <c r="D29" s="164">
        <v>79824</v>
      </c>
      <c r="E29" s="166">
        <v>564</v>
      </c>
      <c r="F29" s="166">
        <v>0.71</v>
      </c>
      <c r="G29" s="164">
        <v>119023</v>
      </c>
      <c r="H29" s="166">
        <v>549</v>
      </c>
      <c r="I29" s="166">
        <v>0.46</v>
      </c>
      <c r="J29" s="164">
        <v>198847</v>
      </c>
      <c r="K29" s="165">
        <v>1113</v>
      </c>
      <c r="L29" s="166">
        <v>0.56000000000000005</v>
      </c>
      <c r="M29" s="135"/>
      <c r="N29" s="164">
        <v>12971</v>
      </c>
      <c r="O29" s="166">
        <v>-364</v>
      </c>
      <c r="P29" s="166">
        <v>-2.73</v>
      </c>
      <c r="Q29" s="164">
        <v>16436</v>
      </c>
      <c r="R29" s="166">
        <v>589</v>
      </c>
      <c r="S29" s="166">
        <v>3.72</v>
      </c>
      <c r="T29" s="164">
        <v>29407</v>
      </c>
      <c r="U29" s="166">
        <v>225</v>
      </c>
      <c r="V29" s="166">
        <v>0.77</v>
      </c>
      <c r="W29" s="135"/>
      <c r="X29" s="165">
        <v>228254</v>
      </c>
      <c r="Y29" s="135"/>
      <c r="Z29" s="165">
        <v>1338</v>
      </c>
      <c r="AA29" s="166">
        <v>0.59</v>
      </c>
    </row>
    <row r="30" spans="1:27" ht="39.9" customHeight="1">
      <c r="A30" s="618"/>
      <c r="B30" s="163" t="s">
        <v>159</v>
      </c>
      <c r="C30" s="135"/>
      <c r="D30" s="164">
        <v>80109</v>
      </c>
      <c r="E30" s="166">
        <v>285</v>
      </c>
      <c r="F30" s="166">
        <v>0.36</v>
      </c>
      <c r="G30" s="164">
        <v>119754</v>
      </c>
      <c r="H30" s="166">
        <v>731</v>
      </c>
      <c r="I30" s="166">
        <v>0.61</v>
      </c>
      <c r="J30" s="164">
        <v>199863</v>
      </c>
      <c r="K30" s="165">
        <v>1016</v>
      </c>
      <c r="L30" s="166">
        <v>0.51</v>
      </c>
      <c r="M30" s="135"/>
      <c r="N30" s="164">
        <v>13202</v>
      </c>
      <c r="O30" s="166">
        <v>231</v>
      </c>
      <c r="P30" s="166">
        <v>1.78</v>
      </c>
      <c r="Q30" s="164">
        <v>16556</v>
      </c>
      <c r="R30" s="166">
        <v>120</v>
      </c>
      <c r="S30" s="166">
        <v>0.73</v>
      </c>
      <c r="T30" s="164">
        <v>29758</v>
      </c>
      <c r="U30" s="166">
        <v>351</v>
      </c>
      <c r="V30" s="166">
        <v>1.19</v>
      </c>
      <c r="W30" s="135"/>
      <c r="X30" s="165">
        <v>229621</v>
      </c>
      <c r="Y30" s="135"/>
      <c r="Z30" s="165">
        <v>1367</v>
      </c>
      <c r="AA30" s="558">
        <v>0.6</v>
      </c>
    </row>
    <row r="31" spans="1:27" ht="39.9" customHeight="1">
      <c r="A31" s="618"/>
      <c r="B31" s="163" t="s">
        <v>160</v>
      </c>
      <c r="C31" s="135"/>
      <c r="D31" s="164">
        <v>79927</v>
      </c>
      <c r="E31" s="166">
        <v>-182</v>
      </c>
      <c r="F31" s="166">
        <v>-0.23</v>
      </c>
      <c r="G31" s="164">
        <v>120033</v>
      </c>
      <c r="H31" s="166">
        <v>279</v>
      </c>
      <c r="I31" s="166">
        <v>0.23</v>
      </c>
      <c r="J31" s="164">
        <v>199960</v>
      </c>
      <c r="K31" s="166">
        <v>97</v>
      </c>
      <c r="L31" s="166">
        <v>0.05</v>
      </c>
      <c r="M31" s="135"/>
      <c r="N31" s="164">
        <v>13009</v>
      </c>
      <c r="O31" s="166">
        <v>-193</v>
      </c>
      <c r="P31" s="166">
        <v>-1.46</v>
      </c>
      <c r="Q31" s="164">
        <v>16654</v>
      </c>
      <c r="R31" s="166">
        <v>98</v>
      </c>
      <c r="S31" s="166">
        <v>0.59</v>
      </c>
      <c r="T31" s="164">
        <v>29663</v>
      </c>
      <c r="U31" s="166">
        <v>-95</v>
      </c>
      <c r="V31" s="166">
        <v>-0.32</v>
      </c>
      <c r="W31" s="135"/>
      <c r="X31" s="165">
        <v>229623</v>
      </c>
      <c r="Y31" s="135"/>
      <c r="Z31" s="166">
        <v>2</v>
      </c>
      <c r="AA31" s="558">
        <v>0</v>
      </c>
    </row>
    <row r="32" spans="1:27" ht="39.9" customHeight="1">
      <c r="A32" s="618"/>
      <c r="B32" s="163" t="s">
        <v>161</v>
      </c>
      <c r="C32" s="135"/>
      <c r="D32" s="164">
        <v>79735</v>
      </c>
      <c r="E32" s="166">
        <v>-192</v>
      </c>
      <c r="F32" s="166">
        <v>-0.24</v>
      </c>
      <c r="G32" s="164">
        <v>120487</v>
      </c>
      <c r="H32" s="166">
        <v>454</v>
      </c>
      <c r="I32" s="166">
        <v>0.38</v>
      </c>
      <c r="J32" s="164">
        <v>200222</v>
      </c>
      <c r="K32" s="166">
        <v>262</v>
      </c>
      <c r="L32" s="166">
        <v>0.13</v>
      </c>
      <c r="M32" s="135"/>
      <c r="N32" s="164">
        <v>13374</v>
      </c>
      <c r="O32" s="166">
        <v>365</v>
      </c>
      <c r="P32" s="166">
        <v>2.81</v>
      </c>
      <c r="Q32" s="164">
        <v>16369</v>
      </c>
      <c r="R32" s="166">
        <v>-285</v>
      </c>
      <c r="S32" s="166">
        <v>-1.71</v>
      </c>
      <c r="T32" s="164">
        <v>29743</v>
      </c>
      <c r="U32" s="166">
        <v>80</v>
      </c>
      <c r="V32" s="166">
        <v>0.27</v>
      </c>
      <c r="W32" s="135"/>
      <c r="X32" s="165">
        <v>229965</v>
      </c>
      <c r="Y32" s="135"/>
      <c r="Z32" s="166">
        <v>342</v>
      </c>
      <c r="AA32" s="166">
        <v>0.15</v>
      </c>
    </row>
    <row r="33" spans="1:27" ht="39.9" customHeight="1">
      <c r="A33" s="618"/>
      <c r="B33" s="163" t="s">
        <v>150</v>
      </c>
      <c r="C33" s="135"/>
      <c r="D33" s="164">
        <v>79586</v>
      </c>
      <c r="E33" s="166">
        <v>-149</v>
      </c>
      <c r="F33" s="166">
        <v>-0.19</v>
      </c>
      <c r="G33" s="164">
        <v>120875</v>
      </c>
      <c r="H33" s="166">
        <v>388</v>
      </c>
      <c r="I33" s="166">
        <v>0.32</v>
      </c>
      <c r="J33" s="164">
        <v>200461</v>
      </c>
      <c r="K33" s="166">
        <v>239</v>
      </c>
      <c r="L33" s="166">
        <v>0.12</v>
      </c>
      <c r="M33" s="135"/>
      <c r="N33" s="164">
        <v>13306</v>
      </c>
      <c r="O33" s="166">
        <v>-68</v>
      </c>
      <c r="P33" s="166">
        <v>-0.51</v>
      </c>
      <c r="Q33" s="164">
        <v>16233</v>
      </c>
      <c r="R33" s="166">
        <v>-136</v>
      </c>
      <c r="S33" s="166">
        <v>-0.83</v>
      </c>
      <c r="T33" s="164">
        <v>29539</v>
      </c>
      <c r="U33" s="166">
        <v>-204</v>
      </c>
      <c r="V33" s="166">
        <v>-0.69</v>
      </c>
      <c r="W33" s="135"/>
      <c r="X33" s="165">
        <v>230000</v>
      </c>
      <c r="Y33" s="135"/>
      <c r="Z33" s="166">
        <v>35</v>
      </c>
      <c r="AA33" s="166">
        <v>0.02</v>
      </c>
    </row>
    <row r="34" spans="1:27" ht="8.1" customHeight="1">
      <c r="A34" s="135"/>
      <c r="B34" s="135"/>
      <c r="C34" s="135"/>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row>
    <row r="35" spans="1:27" ht="60" customHeight="1">
      <c r="A35" s="619" t="s">
        <v>162</v>
      </c>
      <c r="B35" s="619"/>
      <c r="C35" s="619"/>
      <c r="D35" s="619"/>
      <c r="E35" s="168">
        <v>-588</v>
      </c>
      <c r="F35" s="168">
        <v>-0.73</v>
      </c>
      <c r="G35" s="135"/>
      <c r="H35" s="169">
        <v>6338</v>
      </c>
      <c r="I35" s="168">
        <v>5.53</v>
      </c>
      <c r="J35" s="135"/>
      <c r="K35" s="169">
        <v>5750</v>
      </c>
      <c r="L35" s="168">
        <v>2.95</v>
      </c>
      <c r="M35" s="135"/>
      <c r="N35" s="135"/>
      <c r="O35" s="168">
        <v>225</v>
      </c>
      <c r="P35" s="168">
        <v>1.72</v>
      </c>
      <c r="Q35" s="135"/>
      <c r="R35" s="168">
        <v>609</v>
      </c>
      <c r="S35" s="559">
        <v>3.9</v>
      </c>
      <c r="T35" s="135"/>
      <c r="U35" s="168">
        <v>834</v>
      </c>
      <c r="V35" s="168">
        <v>2.91</v>
      </c>
      <c r="W35" s="135"/>
      <c r="X35" s="135"/>
      <c r="Y35" s="135"/>
      <c r="Z35" s="169">
        <v>6584</v>
      </c>
      <c r="AA35" s="168">
        <v>2.95</v>
      </c>
    </row>
    <row r="36" spans="1:27">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row>
    <row r="37" spans="1:27">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row>
    <row r="38" spans="1:27">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row>
    <row r="39" spans="1:27">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row>
    <row r="40" spans="1:27">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row>
    <row r="41" spans="1:27">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row>
    <row r="42" spans="1:27">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row>
    <row r="43" spans="1:27">
      <c r="A43" s="135"/>
      <c r="B43" s="135"/>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row>
    <row r="44" spans="1:27" ht="17.100000000000001" customHeight="1">
      <c r="A44" s="167" t="s">
        <v>81</v>
      </c>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row>
    <row r="45" spans="1:27" ht="17.100000000000001" customHeight="1">
      <c r="A45" s="167" t="s">
        <v>82</v>
      </c>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row>
    <row r="46" spans="1:27" ht="17.100000000000001" customHeight="1"/>
  </sheetData>
  <mergeCells count="27">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 ref="T18:T19"/>
    <mergeCell ref="U18:V18"/>
    <mergeCell ref="A21:A22"/>
    <mergeCell ref="A23:A33"/>
    <mergeCell ref="A35:D35"/>
    <mergeCell ref="M17:M19"/>
    <mergeCell ref="N17:V17"/>
    <mergeCell ref="N18:N19"/>
    <mergeCell ref="O18:P18"/>
    <mergeCell ref="Q18:Q19"/>
    <mergeCell ref="R18:S18"/>
  </mergeCells>
  <printOptions horizontalCentered="1"/>
  <pageMargins left="0.23622047244094491" right="0.23622047244094491" top="0.74803149606299213" bottom="0.35433070866141736" header="0" footer="0.31496062992125984"/>
  <pageSetup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Pág-16-25-Tab-CSP</vt:lpstr>
      <vt:lpstr>Pág-26-Grá-CF</vt:lpstr>
      <vt:lpstr>Pág-27-Tab-CF (1)</vt:lpstr>
      <vt:lpstr>Pág-28-Tab-CF (4)</vt:lpstr>
      <vt:lpstr>Pág-29-Tab-CF (5)</vt:lpstr>
      <vt:lpstr>Pág-30-Tab-CF (7)</vt:lpstr>
      <vt:lpstr>Pág-31-Tab-CF (8)</vt:lpstr>
      <vt:lpstr>Pág-32-Tab-CF (11)</vt:lpstr>
      <vt:lpstr>Pág-33-Tab-CF (12)</vt:lpstr>
      <vt:lpstr>Pág-34-Tab-CF (13)</vt:lpstr>
      <vt:lpstr>Pág-35-Tab-CF (14)</vt:lpstr>
      <vt:lpstr>Pág-36-Tab-CF (15)</vt:lpstr>
      <vt:lpstr>Pág-37-Tab-CF (16)</vt:lpstr>
      <vt:lpstr>Pág-38-Tab-CF (17)</vt:lpstr>
      <vt:lpstr>Pág-39-Tab-CF (18)</vt:lpstr>
      <vt:lpstr>Pág-40-Tab-CF (CFPI)</vt:lpstr>
      <vt:lpstr>PAG_41_PPPAMGEEF_TAB</vt:lpstr>
      <vt:lpstr>PAG_42_PPPAMGE_GRA</vt:lpstr>
      <vt:lpstr>PAG_43_PPGEFSJS_TAB</vt:lpstr>
      <vt:lpstr>PAG_44_NIVEL_ESCOL</vt:lpstr>
      <vt:lpstr>PAG_45_ESCOL_SITJUR</vt:lpstr>
      <vt:lpstr>PAG_46_ESCOL_SITJURFS</vt:lpstr>
      <vt:lpstr>PAG_47_GRAF_ESCOL</vt:lpstr>
      <vt:lpstr>Pág-48-Tab-BLA</vt:lpstr>
      <vt:lpstr>Pág-49-Grá-BLA</vt:lpstr>
      <vt:lpstr>Pág-50-Tab-PLV</vt:lpstr>
      <vt:lpstr>Pág-51-Grá-PLV</vt:lpstr>
      <vt:lpstr>Pág-52-Tab-RAPLV</vt:lpstr>
      <vt:lpstr>Pág-53-Grá-RAPLV</vt:lpstr>
      <vt:lpstr>Pág-54-Tab-IP(1)</vt:lpstr>
      <vt:lpstr>Pág-55-Tab-IP(2)</vt:lpstr>
      <vt:lpstr>Pág-56-Tab-NII</vt:lpstr>
      <vt:lpstr>Pág-57-Grá-NII</vt:lpstr>
      <vt:lpstr>Pág-58-Grá-NIII</vt:lpstr>
      <vt:lpstr>Pág-59-Tab-TIE</vt:lpstr>
      <vt:lpstr>INDICE!Área_de_impresión</vt:lpstr>
      <vt:lpstr>PAG_41_PPPAMGEEF_TAB!Área_de_impresión</vt:lpstr>
      <vt:lpstr>PAG_42_PPPAMGE_GRA!Área_de_impresión</vt:lpstr>
      <vt:lpstr>PAG_43_PPGEFSJS_TAB!Área_de_impresión</vt:lpstr>
      <vt:lpstr>PAG_44_NIVEL_ESCOL!Área_de_impresión</vt:lpstr>
      <vt:lpstr>PAG_45_ESCOL_SITJUR!Área_de_impresión</vt:lpstr>
      <vt:lpstr>PAG_46_ESCOL_SITJURFS!Área_de_impresión</vt:lpstr>
      <vt:lpstr>PAG_47_GRAF_ESCOL!Área_de_impresión</vt:lpstr>
      <vt:lpstr>'Pág-10-Grá-CPP'!Área_de_impresión</vt:lpstr>
      <vt:lpstr>'Pág-11-Grá-CPP'!Área_de_impresión</vt:lpstr>
      <vt:lpstr>'Pág-12-Grá-DCP'!Área_de_impresión</vt:lpstr>
      <vt:lpstr>'Pág-13-Tab-NC'!Área_de_impresión</vt:lpstr>
      <vt:lpstr>'Pág-14-Grá-SP'!Área_de_impresión</vt:lpstr>
      <vt:lpstr>'Pág-26-Grá-CF'!Área_de_impresión</vt:lpstr>
      <vt:lpstr>'Pág-27-Tab-CF (1)'!Área_de_impresión</vt:lpstr>
      <vt:lpstr>'Pág-28-Tab-CF (4)'!Área_de_impresión</vt:lpstr>
      <vt:lpstr>'Pág-29-Tab-CF (5)'!Área_de_impresión</vt:lpstr>
      <vt:lpstr>'Pág-30-Tab-CF (7)'!Área_de_impresión</vt:lpstr>
      <vt:lpstr>'Pág-31-Tab-CF (8)'!Área_de_impresión</vt:lpstr>
      <vt:lpstr>'Pág-32-Tab-CF (11)'!Área_de_impresión</vt:lpstr>
      <vt:lpstr>'Pág-33-Tab-CF (12)'!Área_de_impresión</vt:lpstr>
      <vt:lpstr>'Pág-34-Tab-CF (13)'!Área_de_impresión</vt:lpstr>
      <vt:lpstr>'Pág-35-Tab-CF (14)'!Área_de_impresión</vt:lpstr>
      <vt:lpstr>'Pág-36-Tab-CF (15)'!Área_de_impresión</vt:lpstr>
      <vt:lpstr>'Pág-37-Tab-CF (16)'!Área_de_impresión</vt:lpstr>
      <vt:lpstr>'Pág-38-Tab-CF (17)'!Área_de_impresión</vt:lpstr>
      <vt:lpstr>'Pág-39-Tab-CF (18)'!Área_de_impresión</vt:lpstr>
      <vt:lpstr>'Pág-3-Res'!Área_de_impresión</vt:lpstr>
      <vt:lpstr>'Pág-40-Tab-CF (CFPI)'!Área_de_impresión</vt:lpstr>
      <vt:lpstr>'Pág-48-Tab-BLA'!Área_de_impresión</vt:lpstr>
      <vt:lpstr>'Pág-49-Grá-BLA'!Área_de_impresión</vt:lpstr>
      <vt:lpstr>'Pág-4-Grá-PP-F'!Área_de_impresión</vt:lpstr>
      <vt:lpstr>'Pág-50-Tab-PLV'!Área_de_impresión</vt:lpstr>
      <vt:lpstr>'Pág-51-Grá-PLV'!Área_de_impresión</vt:lpstr>
      <vt:lpstr>'Pág-52-Tab-RAPLV'!Área_de_impresión</vt:lpstr>
      <vt:lpstr>'Pág-53-Grá-RAPLV'!Área_de_impresión</vt:lpstr>
      <vt:lpstr>'Pág-54-Tab-IP(1)'!Área_de_impresión</vt:lpstr>
      <vt:lpstr>'Pág-55-Tab-IP(2)'!Área_de_impresión</vt:lpstr>
      <vt:lpstr>'Pág-56-Tab-NII'!Área_de_impresión</vt:lpstr>
      <vt:lpstr>'Pág-57-Grá-NII'!Área_de_impresión</vt:lpstr>
      <vt:lpstr>'Pág-58-Grá-NIII'!Área_de_impresión</vt:lpstr>
      <vt:lpstr>'Pág-59-Tab-TIE'!Área_de_impresión</vt:lpstr>
      <vt:lpstr>'Pág-5-Tab-ING-EGR'!Área_de_impresión</vt:lpstr>
      <vt:lpstr>'Pág-6-Tab-ING-EGR'!Área_de_impresión</vt:lpstr>
      <vt:lpstr>'Pág-7-Tab-PP-EF'!Área_de_impresión</vt:lpstr>
      <vt:lpstr>'Pág-8-Grá-PP'!Área_de_impresión</vt:lpstr>
      <vt:lpstr>'Pág-9-Tab-CPP'!Área_de_impresión</vt:lpstr>
      <vt:lpstr>PORTADA!Área_de_impresión</vt:lpstr>
      <vt:lpstr>'Pág-12-Grá-DCP'!pag_10.php?mes__Noviembre__anio__2022__origen__excel</vt:lpstr>
      <vt:lpstr>PAG_43_PPGEFSJS_TAB!Pag_10_excel.php?mes_Noviembre_anio_2022_origen_excel</vt:lpstr>
      <vt:lpstr>'Pág-13-Tab-NC'!pag_11.php?mes__Noviembre__anio__2022__origen__excel</vt:lpstr>
      <vt:lpstr>'Pág-14-Grá-SP'!pag_12.php?mes__Noviembre__anio__2022__origen__excel</vt:lpstr>
      <vt:lpstr>'Pág-16-25-Tab-CSP'!pag_14_29.php?mes__Noviembre__anio__2022__origen__excel</vt:lpstr>
      <vt:lpstr>'Pág-26-Grá-CF'!pag_30.php?mes__Noviembre__anio__2022__origen__excel</vt:lpstr>
      <vt:lpstr>'Pág-27-Tab-CF (1)'!pag_31_33.php?mes__Noviembre__anio__2022__id_centro_197</vt:lpstr>
      <vt:lpstr>'Pág-40-Tab-CF (CFPI)'!pag_31_33.php?mes__Noviembre__anio__2022__id_centro_229</vt:lpstr>
      <vt:lpstr>'Pág-28-Tab-CF (4)'!pag_31_33.php?mes__Noviembre__anio__2022__id_centro_251</vt:lpstr>
      <vt:lpstr>'Pág-29-Tab-CF (5)'!pag_31_33.php?mes__Noviembre__anio__2022__id_centro_407</vt:lpstr>
      <vt:lpstr>'Pág-30-Tab-CF (7)'!pag_31_33.php?mes__Noviembre__anio__2022__id_centro_430</vt:lpstr>
      <vt:lpstr>'Pág-31-Tab-CF (8)'!pag_31_33.php?mes__Noviembre__anio__2022__id_centro_437</vt:lpstr>
      <vt:lpstr>'Pág-32-Tab-CF (11)'!pag_31_33.php?mes__Noviembre__anio__2022__id_centro_445</vt:lpstr>
      <vt:lpstr>'Pág-33-Tab-CF (12)'!pag_31_33.php?mes__Noviembre__anio__2022__id_centro_446</vt:lpstr>
      <vt:lpstr>'Pág-34-Tab-CF (13)'!pag_31_33.php?mes__Noviembre__anio__2022__id_centro_470</vt:lpstr>
      <vt:lpstr>'Pág-35-Tab-CF (14)'!pag_31_33.php?mes__Noviembre__anio__2022__id_centro_474</vt:lpstr>
      <vt:lpstr>'Pág-36-Tab-CF (15)'!pag_31_33.php?mes__Noviembre__anio__2022__id_centro_653</vt:lpstr>
      <vt:lpstr>'Pág-37-Tab-CF (16)'!pag_31_33.php?mes__Noviembre__anio__2022__id_centro_654</vt:lpstr>
      <vt:lpstr>'Pág-38-Tab-CF (17)'!pag_31_33.php?mes__Noviembre__anio__2022__id_centro_655</vt:lpstr>
      <vt:lpstr>'Pág-39-Tab-CF (18)'!pag_31_33.php?mes__Noviembre__anio__2022__id_centro_660</vt:lpstr>
      <vt:lpstr>'Pág-48-Tab-BLA'!pag_37.php?mes__Noviembre__anio__2022__origen__excel</vt:lpstr>
      <vt:lpstr>'Pág-49-Grá-BLA'!pag_38.php?mes__Noviembre__anio__2022__origen__excel</vt:lpstr>
      <vt:lpstr>'Pág-50-Tab-PLV'!pag_39.php?mes__Noviembre__anio__2022__origen__excel</vt:lpstr>
      <vt:lpstr>'Pág-4-Grá-PP-F'!pag_4.php?mes__Noviembre__anio__2022__origen__excel</vt:lpstr>
      <vt:lpstr>PAG_45_ESCOL_SITJUR!Pag_4_excel.php?mes_Abril_anio_2022_origen_excel</vt:lpstr>
      <vt:lpstr>'Pág-51-Grá-PLV'!pag_40.php?mes__Noviembre__anio__2022__origen__excel</vt:lpstr>
      <vt:lpstr>'Pág-52-Tab-RAPLV'!pag_41.php?mes__Noviembre__anio__2022__origen__excel</vt:lpstr>
      <vt:lpstr>'Pág-53-Grá-RAPLV'!pag_42.php?mes__Noviembre__anio__2022__origen__excel</vt:lpstr>
      <vt:lpstr>'Pág-54-Tab-IP(1)'!pag_43_1_ic.php?mes__Noviembre__anio__2022__origen__excel</vt:lpstr>
      <vt:lpstr>'Pág-55-Tab-IP(2)'!pag_43_2_ic.php?mes__Noviembre__anio__2022__origen__excel</vt:lpstr>
      <vt:lpstr>'Pág-56-Tab-NII'!pag_44_ic.php?mes__Noviembre__anio__2022__origen__excel</vt:lpstr>
      <vt:lpstr>'Pág-57-Grá-NII'!pag_45_ic.php?mes__Noviembre__anio__2022__origen__excel</vt:lpstr>
      <vt:lpstr>'Pág-58-Grá-NIII'!pag_46_ic.php?mes__Noviembre__anio__2022__origen__excel</vt:lpstr>
      <vt:lpstr>'Pág-59-Tab-TIE'!pag_47.php?mes__Abril__anio__2022__origen__excel</vt:lpstr>
      <vt:lpstr>'Pág-5-Tab-ING-EGR'!pag_5.php?mes__Abril__anio__2022__origen__excel</vt:lpstr>
      <vt:lpstr>'Pág-6-Tab-ING-EGR'!pag_5.php?mes__Abril__anio__2022__origen__excel</vt:lpstr>
      <vt:lpstr>'Pág-7-Tab-PP-EF'!pag_5.php?mes__Noviembre__anio__2022__origen__excel</vt:lpstr>
      <vt:lpstr>'Pág-8-Grá-PP'!pag_6.php?mes__Noviembre__anio__2022__origen__excel</vt:lpstr>
      <vt:lpstr>'Pág-9-Tab-CPP'!pag_7.php?mes__Noviembre__anio__2022__origen__excel</vt:lpstr>
      <vt:lpstr>'Pág-10-Grá-CPP'!pag_8.php?mes__Noviembre__anio__2022__origen__excel</vt:lpstr>
      <vt:lpstr>'Pág-11-Grá-CPP'!pag_9.php?mes__Noviembre__anio__2022__origen__excel</vt:lpstr>
      <vt:lpstr>'Pág-16-25-Tab-CSP'!Títulos_a_imprimir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MARÍA DE LA LUZ MONTIEL TELLES</cp:lastModifiedBy>
  <cp:lastPrinted>2022-12-28T16:34:10Z</cp:lastPrinted>
  <dcterms:created xsi:type="dcterms:W3CDTF">1998-12-11T01:52:35Z</dcterms:created>
  <dcterms:modified xsi:type="dcterms:W3CDTF">2024-01-17T17:51:04Z</dcterms:modified>
</cp:coreProperties>
</file>