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10.238.199.22\dansep-estad\Ligas del CE y CV\ACTUALIZACION 2\2022\"/>
    </mc:Choice>
  </mc:AlternateContent>
  <xr:revisionPtr revIDLastSave="0" documentId="13_ncr:1_{48E328D6-2FE4-42ED-ADFE-577A9F82A653}" xr6:coauthVersionLast="47" xr6:coauthVersionMax="47" xr10:uidLastSave="{00000000-0000-0000-0000-000000000000}"/>
  <bookViews>
    <workbookView xWindow="-108" yWindow="-108" windowWidth="23256" windowHeight="12576" tabRatio="846" xr2:uid="{00000000-000D-0000-FFFF-FFFF00000000}"/>
  </bookViews>
  <sheets>
    <sheet name="PORTADA" sheetId="902" r:id="rId1"/>
    <sheet name="INDICE" sheetId="954" r:id="rId2"/>
    <sheet name="Pág-3-Res" sheetId="899" r:id="rId3"/>
    <sheet name="Pág-4-Grá-PP-F" sheetId="903" r:id="rId4"/>
    <sheet name="Pág-5-Tab-ING-EGR" sheetId="947" r:id="rId5"/>
    <sheet name="Pág-6-Tab-ING-EGR" sheetId="948" r:id="rId6"/>
    <sheet name="Pág-7-Tab-PP-EF" sheetId="904" r:id="rId7"/>
    <sheet name="Pág-8-Grá-PP" sheetId="905" r:id="rId8"/>
    <sheet name="Pág-9-Tab-CPP" sheetId="906" r:id="rId9"/>
    <sheet name="Pág-10-Grá-CPP" sheetId="907" r:id="rId10"/>
    <sheet name="Pág-11-Grá-CPP" sheetId="908" r:id="rId11"/>
    <sheet name="Pág-12-Grá-DCP" sheetId="909" r:id="rId12"/>
    <sheet name="Pág-13-Tab-NC" sheetId="910" r:id="rId13"/>
    <sheet name="Pág-14-Grá-SP" sheetId="911" r:id="rId14"/>
    <sheet name="Pág-15-Tab-TCI" sheetId="949" r:id="rId15"/>
    <sheet name="Pág-16-25-Tab-CSP" sheetId="913" r:id="rId16"/>
    <sheet name="Pág-26-Grá-CF" sheetId="914" r:id="rId17"/>
    <sheet name="Pág-27-Tab-CF (1)" sheetId="916" r:id="rId18"/>
    <sheet name="Pág-28-Tab-CF (4)" sheetId="917" r:id="rId19"/>
    <sheet name="Pág-29-Tab-CF (5)" sheetId="918" r:id="rId20"/>
    <sheet name="Pág-30-Tab-CF (7)" sheetId="919" r:id="rId21"/>
    <sheet name="Pág-31-Tab-CF (8)" sheetId="920" r:id="rId22"/>
    <sheet name="Pág-32-Tab-CF (11)" sheetId="921" r:id="rId23"/>
    <sheet name="Pág-33-Tab-CF (12)" sheetId="922" r:id="rId24"/>
    <sheet name="Pág-34-Tab-CF (13)" sheetId="923" r:id="rId25"/>
    <sheet name="Pág-35-Tab-CF (14)" sheetId="924" r:id="rId26"/>
    <sheet name="Pág-36-Tab-CF (15)" sheetId="925" r:id="rId27"/>
    <sheet name="Pág-37-Tab-CF (16)" sheetId="926" r:id="rId28"/>
    <sheet name="Pág-38-Tab-CF (17)" sheetId="927" r:id="rId29"/>
    <sheet name="Pág-39-Tab-CF (18)" sheetId="928" r:id="rId30"/>
    <sheet name="Pág-40-Tab-CF (CFPI)" sheetId="929" r:id="rId31"/>
    <sheet name="Pag_41-PPPAMGEEF_TAB" sheetId="932" r:id="rId32"/>
    <sheet name="PAG_42_PPPAMGE_GRA" sheetId="933" r:id="rId33"/>
    <sheet name="PAG_43_PPGEFSJS_TAB" sheetId="934" r:id="rId34"/>
    <sheet name="PAG_44_ESCOL-NIVEL" sheetId="952" r:id="rId35"/>
    <sheet name="PAG_45_ESCOL_SITJUR" sheetId="951" r:id="rId36"/>
    <sheet name="PAG_46_ESCOL_SITJURFS" sheetId="950" r:id="rId37"/>
    <sheet name="PAG_47_GRAF_ESCOL" sheetId="953" r:id="rId38"/>
    <sheet name="Pág-48-Tab-BLA" sheetId="930" r:id="rId39"/>
    <sheet name="Pág-49-Grá-BLA" sheetId="935" r:id="rId40"/>
    <sheet name="Pág-50-Tab-PLV" sheetId="936" r:id="rId41"/>
    <sheet name="Pág-51-Grá-PLV" sheetId="937" r:id="rId42"/>
    <sheet name="Pág-52-Tab-RAPLV" sheetId="938" r:id="rId43"/>
    <sheet name="Pág-53-Grá-RAPLV" sheetId="939" r:id="rId44"/>
    <sheet name="Pág-54-Tab-IP(1)" sheetId="940" r:id="rId45"/>
    <sheet name="Pág-55-Tab-IP(2)" sheetId="941" r:id="rId46"/>
    <sheet name="Pág-56-Tab-NII" sheetId="942" r:id="rId47"/>
    <sheet name="Pág-57-Grá-NII" sheetId="943" r:id="rId48"/>
    <sheet name="Pág-58-Grá-NIII" sheetId="944" r:id="rId49"/>
    <sheet name="Pág-59-Tab-TIE" sheetId="946" r:id="rId50"/>
  </sheets>
  <externalReferences>
    <externalReference r:id="rId51"/>
  </externalReferences>
  <definedNames>
    <definedName name="_Fill" localSheetId="1" hidden="1">#REF!</definedName>
    <definedName name="_Fill" localSheetId="36" hidden="1">#REF!</definedName>
    <definedName name="_Fill" localSheetId="14" hidden="1">#REF!</definedName>
    <definedName name="_Fill" localSheetId="4"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36" hidden="1">#REF!</definedName>
    <definedName name="_Key1" localSheetId="14" hidden="1">#REF!</definedName>
    <definedName name="_Key1" localSheetId="49" hidden="1">#REF!</definedName>
    <definedName name="_Key1" localSheetId="4" hidden="1">#REF!</definedName>
    <definedName name="_Key1" localSheetId="5" hidden="1">#REF!</definedName>
    <definedName name="_Key1" hidden="1">#REF!</definedName>
    <definedName name="_Key2" localSheetId="1" hidden="1">#REF!</definedName>
    <definedName name="_Key2" localSheetId="36" hidden="1">#REF!</definedName>
    <definedName name="_Key2" localSheetId="14" hidden="1">#REF!</definedName>
    <definedName name="_Key2" localSheetId="49" hidden="1">#REF!</definedName>
    <definedName name="_Key2" localSheetId="4"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6" hidden="1">#REF!</definedName>
    <definedName name="_Sort" localSheetId="14" hidden="1">#REF!</definedName>
    <definedName name="_Sort" localSheetId="49" hidden="1">#REF!</definedName>
    <definedName name="_Sort" localSheetId="4" hidden="1">#REF!</definedName>
    <definedName name="_Sort" localSheetId="5" hidden="1">#REF!</definedName>
    <definedName name="_Sort" hidden="1">#REF!</definedName>
    <definedName name="_xlnm.Print_Area" localSheetId="1">INDICE!$A$1:$E$90</definedName>
    <definedName name="_xlnm.Print_Area" localSheetId="31">'Pag_41-PPPAMGEEF_TAB'!$A$1:$M$64</definedName>
    <definedName name="_xlnm.Print_Area" localSheetId="32">PAG_42_PPPAMGE_GRA!$A$1:$J$34</definedName>
    <definedName name="_xlnm.Print_Area" localSheetId="33">PAG_43_PPGEFSJS_TAB!$A$1:$Q$24</definedName>
    <definedName name="_xlnm.Print_Area" localSheetId="34">'PAG_44_ESCOL-NIVEL'!$A$1:$V$64</definedName>
    <definedName name="_xlnm.Print_Area" localSheetId="35">PAG_45_ESCOL_SITJUR!$A$1:$Q$64</definedName>
    <definedName name="_xlnm.Print_Area" localSheetId="36">PAG_46_ESCOL_SITJURFS!$A$1:$P$31</definedName>
    <definedName name="_xlnm.Print_Area" localSheetId="37">PAG_47_GRAF_ESCOL!$A$1:$M$36</definedName>
    <definedName name="_xlnm.Print_Area" localSheetId="9">'Pág-10-Grá-CPP'!$A$1:$O$45</definedName>
    <definedName name="_xlnm.Print_Area" localSheetId="10">'Pág-11-Grá-CPP'!$A$1:$L$48</definedName>
    <definedName name="_xlnm.Print_Area" localSheetId="11">'Pág-12-Grá-DCP'!$A$1:$L$28</definedName>
    <definedName name="_xlnm.Print_Area" localSheetId="12">'Pág-13-Tab-NC'!$A$1:$K$62</definedName>
    <definedName name="_xlnm.Print_Area" localSheetId="13">'Pág-14-Grá-SP'!$A$1:$L$78</definedName>
    <definedName name="_xlnm.Print_Area" localSheetId="16">'Pág-26-Grá-CF'!$A$1:$L$42</definedName>
    <definedName name="_xlnm.Print_Area" localSheetId="17">'Pág-27-Tab-CF (1)'!$A$1:$Y$50</definedName>
    <definedName name="_xlnm.Print_Area" localSheetId="18">'Pág-28-Tab-CF (4)'!$A$1:$Y$50</definedName>
    <definedName name="_xlnm.Print_Area" localSheetId="19">'Pág-29-Tab-CF (5)'!$A$1:$Y$50</definedName>
    <definedName name="_xlnm.Print_Area" localSheetId="20">'Pág-30-Tab-CF (7)'!$A$1:$Y$50</definedName>
    <definedName name="_xlnm.Print_Area" localSheetId="21">'Pág-31-Tab-CF (8)'!$A$1:$Y$50</definedName>
    <definedName name="_xlnm.Print_Area" localSheetId="22">'Pág-32-Tab-CF (11)'!$A$1:$Y$50</definedName>
    <definedName name="_xlnm.Print_Area" localSheetId="23">'Pág-33-Tab-CF (12)'!$A$1:$Y$50</definedName>
    <definedName name="_xlnm.Print_Area" localSheetId="24">'Pág-34-Tab-CF (13)'!$A$1:$Y$50</definedName>
    <definedName name="_xlnm.Print_Area" localSheetId="25">'Pág-35-Tab-CF (14)'!$A$1:$Y$50</definedName>
    <definedName name="_xlnm.Print_Area" localSheetId="26">'Pág-36-Tab-CF (15)'!$A$1:$Y$50</definedName>
    <definedName name="_xlnm.Print_Area" localSheetId="27">'Pág-37-Tab-CF (16)'!$A$1:$Y$50</definedName>
    <definedName name="_xlnm.Print_Area" localSheetId="28">'Pág-38-Tab-CF (17)'!$A$1:$Y$50</definedName>
    <definedName name="_xlnm.Print_Area" localSheetId="29">'Pág-39-Tab-CF (18)'!$A$1:$Y$50</definedName>
    <definedName name="_xlnm.Print_Area" localSheetId="2">'Pág-3-Res'!$A$1:$P$51</definedName>
    <definedName name="_xlnm.Print_Area" localSheetId="30">'Pág-40-Tab-CF (CFPI)'!$A$1:$Y$50</definedName>
    <definedName name="_xlnm.Print_Area" localSheetId="38">'Pág-48-Tab-BLA'!$A$1:$Q$50</definedName>
    <definedName name="_xlnm.Print_Area" localSheetId="39">'Pág-49-Grá-BLA'!$A$1:$M$39</definedName>
    <definedName name="_xlnm.Print_Area" localSheetId="3">'Pág-4-Grá-PP-F'!$A$1:$L$35</definedName>
    <definedName name="_xlnm.Print_Area" localSheetId="40">'Pág-50-Tab-PLV'!$A$1:$Q$47</definedName>
    <definedName name="_xlnm.Print_Area" localSheetId="41">'Pág-51-Grá-PLV'!$A$1:$M$37</definedName>
    <definedName name="_xlnm.Print_Area" localSheetId="42">'Pág-52-Tab-RAPLV'!$A$1:$Q$47</definedName>
    <definedName name="_xlnm.Print_Area" localSheetId="43">'Pág-53-Grá-RAPLV'!$A$1:$M$38</definedName>
    <definedName name="_xlnm.Print_Area" localSheetId="44">'Pág-54-Tab-IP(1)'!$A$1:$AK$52</definedName>
    <definedName name="_xlnm.Print_Area" localSheetId="45">'Pág-55-Tab-IP(2)'!$A$1:$S$52</definedName>
    <definedName name="_xlnm.Print_Area" localSheetId="46">'Pág-56-Tab-NII'!$A$1:$R$31</definedName>
    <definedName name="_xlnm.Print_Area" localSheetId="47">'Pág-57-Grá-NII'!$A$1:$M$36</definedName>
    <definedName name="_xlnm.Print_Area" localSheetId="48">'Pág-58-Grá-NIII'!$A$1:$N$42</definedName>
    <definedName name="_xlnm.Print_Area" localSheetId="49">'Pág-59-Tab-TIE'!$A$1:$AF$46</definedName>
    <definedName name="_xlnm.Print_Area" localSheetId="4">'Pág-5-Tab-ING-EGR'!$A$1:$M$63</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14" hidden="1">{#N/A,#N/A,FALSE,"conc_ing";#N/A,#N/A,FALSE,"conc_ing";#N/A,#N/A,FALSE,"conc_ing"}</definedName>
    <definedName name="b.c" localSheetId="49"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49"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49" hidden="1">{#N/A,#N/A,FALSE,"conc_ing";#N/A,#N/A,FALSE,"conc_ing";#N/A,#N/A,FALSE,"conc_ing"}</definedName>
    <definedName name="BCC" localSheetId="4"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4">[1]PAG_45_NIVEL_ESCOL!#REF!</definedName>
    <definedName name="CAnio" localSheetId="5">[1]PAG_45_NIVEL_ESCOL!#REF!</definedName>
    <definedName name="CAnio">[1]PAG_45_NIVEL_ESCOL!#REF!</definedName>
    <definedName name="CIdMes" localSheetId="1">#REF!</definedName>
    <definedName name="CIdMes" localSheetId="14">#REF!</definedName>
    <definedName name="CIdMes" localSheetId="49">#REF!</definedName>
    <definedName name="CIdMes" localSheetId="4">#REF!</definedName>
    <definedName name="CIdMes" localSheetId="5">#REF!</definedName>
    <definedName name="CIdMes">#REF!</definedName>
    <definedName name="CMes" localSheetId="1">#REF!</definedName>
    <definedName name="CMes" localSheetId="14">#REF!</definedName>
    <definedName name="CMes" localSheetId="49">#REF!</definedName>
    <definedName name="CMes" localSheetId="4">#REF!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49" hidden="1">{#N/A,#N/A,FALSE,"conc_ing";#N/A,#N/A,FALSE,"conc_ing";#N/A,#N/A,FALSE,"conc_ing"}</definedName>
    <definedName name="D.F." localSheetId="4"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49" hidden="1">{#N/A,#N/A,FALSE,"conc_ing";#N/A,#N/A,FALSE,"conc_ing";#N/A,#N/A,FALSE,"conc_ing"}</definedName>
    <definedName name="DIS" localSheetId="4"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49" hidden="1">{#N/A,#N/A,FALSE,"conc_ing";#N/A,#N/A,FALSE,"conc_ing";#N/A,#N/A,FALSE,"conc_ing"}</definedName>
    <definedName name="dsfasdfdsaf" localSheetId="4"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49">#REF!</definedName>
    <definedName name="Entidad_Centro" localSheetId="4">#REF!</definedName>
    <definedName name="Entidad_Centro" localSheetId="5">#REF!</definedName>
    <definedName name="Entidad_Centro">#REF!</definedName>
    <definedName name="Escolaridad" localSheetId="1">#REF!</definedName>
    <definedName name="Escolaridad" localSheetId="14">#REF!</definedName>
    <definedName name="Escolaridad" localSheetId="49">#REF!</definedName>
    <definedName name="Escolaridad" localSheetId="4">#REF!</definedName>
    <definedName name="Escolaridad" localSheetId="5">#REF!</definedName>
    <definedName name="Escolaridad">#REF!</definedName>
    <definedName name="Meses" localSheetId="1">#REF!</definedName>
    <definedName name="Meses" localSheetId="14">#REF!</definedName>
    <definedName name="Meses" localSheetId="49">#REF!</definedName>
    <definedName name="Meses" localSheetId="4">#REF!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49" hidden="1">{#N/A,#N/A,FALSE,"conc_ing";#N/A,#N/A,FALSE,"conc_ing";#N/A,#N/A,FALSE,"conc_ing"}</definedName>
    <definedName name="MEX" localSheetId="4"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4">[1]PAG_45_NIVEL_ESCOL!#REF!</definedName>
    <definedName name="NextMes" localSheetId="5">[1]PAG_45_NIVEL_ESCOL!#REF!</definedName>
    <definedName name="NextMes">[1]PAG_45_NIVEL_ESCOL!#REF!</definedName>
    <definedName name="pag_10.php?mes__Octubre__anio__2022__origen__excel" localSheetId="11">'Pág-12-Grá-DCP'!$A$1:$B$29</definedName>
    <definedName name="Pag_10_excel.php?mes_Octubre_anio_2022_origen_excel" localSheetId="33">PAG_43_PPGEFSJS_TAB!$A$1:$Q$24</definedName>
    <definedName name="pag_11.php?mes__Octubre__anio__2022__origen__excel" localSheetId="12">'Pág-13-Tab-NC'!$A$1:$K$62</definedName>
    <definedName name="pag_12.php?mes__Octubre__anio__2022__origen__excel" localSheetId="13">'Pág-14-Grá-SP'!$A$1:$B$56</definedName>
    <definedName name="pag_13.php?mes__Diciembre__anio__2021__origen__excel" localSheetId="14">'Pág-15-Tab-TCI'!#REF!</definedName>
    <definedName name="pag_14_29.php?mes__Octubre__anio__2022__origen__excel" localSheetId="15">'Pág-16-25-Tab-CSP'!$A$1:$U$405</definedName>
    <definedName name="pag_30.php?mes__Octubre__anio__2022__origen__excel" localSheetId="16">'Pág-26-Grá-CF'!$A$1:$B$24</definedName>
    <definedName name="pag_31_33.php?mes__Octubre__anio__2022__id_centro_197" localSheetId="17">'Pág-27-Tab-CF (1)'!$A$1:$K$51</definedName>
    <definedName name="pag_31_33.php?mes__Octubre__anio__2022__id_centro_229" localSheetId="30">'Pág-40-Tab-CF (CFPI)'!$A$1:$K$51</definedName>
    <definedName name="pag_31_33.php?mes__Octubre__anio__2022__id_centro_251" localSheetId="18">'Pág-28-Tab-CF (4)'!$A$1:$K$51</definedName>
    <definedName name="pag_31_33.php?mes__Octubre__anio__2022__id_centro_407" localSheetId="19">'Pág-29-Tab-CF (5)'!$A$1:$K$51</definedName>
    <definedName name="pag_31_33.php?mes__Octubre__anio__2022__id_centro_430" localSheetId="20">'Pág-30-Tab-CF (7)'!$A$1:$K$51</definedName>
    <definedName name="pag_31_33.php?mes__Octubre__anio__2022__id_centro_437" localSheetId="21">'Pág-31-Tab-CF (8)'!$A$1:$K$51</definedName>
    <definedName name="pag_31_33.php?mes__Octubre__anio__2022__id_centro_445" localSheetId="22">'Pág-32-Tab-CF (11)'!$A$1:$K$51</definedName>
    <definedName name="pag_31_33.php?mes__Octubre__anio__2022__id_centro_446" localSheetId="23">'Pág-33-Tab-CF (12)'!$A$1:$K$51</definedName>
    <definedName name="pag_31_33.php?mes__Octubre__anio__2022__id_centro_470" localSheetId="24">'Pág-34-Tab-CF (13)'!$A$1:$K$51</definedName>
    <definedName name="pag_31_33.php?mes__Octubre__anio__2022__id_centro_474" localSheetId="25">'Pág-35-Tab-CF (14)'!$A$1:$K$51</definedName>
    <definedName name="pag_31_33.php?mes__Octubre__anio__2022__id_centro_653" localSheetId="26">'Pág-36-Tab-CF (15)'!$A$1:$K$51</definedName>
    <definedName name="pag_31_33.php?mes__Octubre__anio__2022__id_centro_654" localSheetId="27">'Pág-37-Tab-CF (16)'!$A$1:$K$51</definedName>
    <definedName name="pag_31_33.php?mes__Octubre__anio__2022__id_centro_655" localSheetId="28">'Pág-38-Tab-CF (17)'!$A$1:$K$51</definedName>
    <definedName name="pag_31_33.php?mes__Octubre__anio__2022__id_centro_660" localSheetId="29">'Pág-39-Tab-CF (18)'!$A$1:$K$51</definedName>
    <definedName name="pag_37.php?mes__Octubre__anio__2022__origen__excel" localSheetId="38">'Pág-48-Tab-BLA'!$A$1:$Q$50</definedName>
    <definedName name="pag_38.php?mes__Octubre__anio__2022__origen__excel" localSheetId="39">'Pág-49-Grá-BLA'!$A$1:$B$40</definedName>
    <definedName name="pag_39.php?mes__Octubre__anio__2022__origen__excel" localSheetId="40">'Pág-50-Tab-PLV'!$A$1:$Q$48</definedName>
    <definedName name="pag_4.php?mes__Octubre__anio__2022__origen__excel" localSheetId="3">'Pág-4-Grá-PP-F'!$A$1:$C$36</definedName>
    <definedName name="Pag_4_excel.php?mes_Abril_anio_2022_origen_excel" localSheetId="35">PAG_45_ESCOL_SITJUR!$A$1:$Q$67</definedName>
    <definedName name="pag_40.php?mes__Octubre__anio__2022__origen__excel" localSheetId="41">'Pág-51-Grá-PLV'!$A$1:$B$37</definedName>
    <definedName name="pag_41.php?mes__Octubre__anio__2022__origen__excel" localSheetId="42">'Pág-52-Tab-RAPLV'!$A$1:$Q$49</definedName>
    <definedName name="pag_42.php?mes__Octubre__anio__2022__origen__excel" localSheetId="43">'Pág-53-Grá-RAPLV'!$A$1:$B$39</definedName>
    <definedName name="pag_43_1_ic.php?mes__Octubre__anio__2022__origen__excel" localSheetId="44">'Pág-54-Tab-IP(1)'!$A$1:$AK$53</definedName>
    <definedName name="pag_43_2_ic.php?mes__Octubre__anio__2022__origen__excel" localSheetId="45">'Pág-55-Tab-IP(2)'!$A$1:$S$53</definedName>
    <definedName name="pag_44_ic.php?mes__Octubre__anio__2022__origen__excel" localSheetId="46">'Pág-56-Tab-NII'!$A$1:$R$32</definedName>
    <definedName name="pag_45_ic.php?mes__Octubre__anio__2022__origen__excel" localSheetId="47">'Pág-57-Grá-NII'!$A$1:$B$36</definedName>
    <definedName name="pag_46_ic.php?mes__Octubre__anio__2022__origen__excel" localSheetId="48">'Pág-58-Grá-NIII'!$A$1:$B$43</definedName>
    <definedName name="pag_47.php?mes__Abril__anio__2022__origen__excel" localSheetId="49">'Pág-59-Tab-TIE'!$A$1:$W$38</definedName>
    <definedName name="pag_47.php?mes__Septiembre__anio__2022__origen__excel" localSheetId="49">'Pág-59-Tab-TIE'!#REF!</definedName>
    <definedName name="pag_5.php?mes__Abril__anio__2022__origen__excel" localSheetId="4">'Pág-5-Tab-ING-EGR'!$A$1:$N$65</definedName>
    <definedName name="pag_5.php?mes__Abril__anio__2022__origen__excel" localSheetId="5">'Pág-6-Tab-ING-EGR'!$A$1:$E$81</definedName>
    <definedName name="pag_5.php?mes__Octubre__anio__2022__origen__excel" localSheetId="6">'Pág-7-Tab-PP-EF'!$A$1:$Z$68</definedName>
    <definedName name="pag_6.php?mes__Octubre__anio__2022__origen__excel" localSheetId="7">'Pág-8-Grá-PP'!$A$1:$B$56</definedName>
    <definedName name="pag_7.php?mes__Octubre__anio__2022__origen__excel" localSheetId="8">'Pág-9-Tab-CPP'!$A$1:$AA$45</definedName>
    <definedName name="pag_8.php?mes__Octubre__anio__2022__origen__excel" localSheetId="9">'Pág-10-Grá-CPP'!$A$1:$C$46</definedName>
    <definedName name="pag_9.php?mes__Octubre__anio__2022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49" hidden="1">{#N/A,#N/A,FALSE,"conc_ing";#N/A,#N/A,FALSE,"conc_ing";#N/A,#N/A,FALSE,"conc_ing"}</definedName>
    <definedName name="PRUEBA" localSheetId="4"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49">#REF!</definedName>
    <definedName name="Ref_CE_Anio" localSheetId="4">#REF!</definedName>
    <definedName name="Ref_CE_Anio" localSheetId="5">#REF!</definedName>
    <definedName name="Ref_CE_Anio" localSheetId="0">#REF!</definedName>
    <definedName name="Ref_CE_Anio">#REF!</definedName>
    <definedName name="Ref_CE_Anio1">#REF!</definedName>
    <definedName name="Ref_CE_Mes" localSheetId="1">#REF!</definedName>
    <definedName name="Ref_CE_Mes" localSheetId="14">#REF!</definedName>
    <definedName name="Ref_CE_Mes" localSheetId="4">#REF!</definedName>
    <definedName name="Ref_CE_Mes" localSheetId="5">#REF!</definedName>
    <definedName name="Ref_CE_Mes" localSheetId="0">#REF!</definedName>
    <definedName name="Ref_CE_Mes">#REF!</definedName>
    <definedName name="Ref_CE_Pag11" localSheetId="1">#REF!</definedName>
    <definedName name="Ref_CE_Pag11" localSheetId="14">#REF!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14">#REF!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14">#REF!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14">#REF!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14">#REF!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14">#REF!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14">#REF!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14">#REF!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14">#REF!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14">#REF!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14">#REF!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14">#REF!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14">#REF!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14">#REF!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49" hidden="1">{#N/A,#N/A,FALSE,"conc_ing";#N/A,#N/A,FALSE,"conc_ing";#N/A,#N/A,FALSE,"conc_ing"}</definedName>
    <definedName name="Tab" localSheetId="4"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'Pág-16-25-Tab-CSP'!$1:$8</definedName>
    <definedName name="Vcruz" localSheetId="1" hidden="1">{#N/A,#N/A,FALSE,"conc_ing";#N/A,#N/A,FALSE,"conc_ing";#N/A,#N/A,FALSE,"conc_ing"}</definedName>
    <definedName name="Vcruz" localSheetId="14" hidden="1">{#N/A,#N/A,FALSE,"conc_ing";#N/A,#N/A,FALSE,"conc_ing";#N/A,#N/A,FALSE,"conc_ing"}</definedName>
    <definedName name="Vcruz" localSheetId="49" hidden="1">{#N/A,#N/A,FALSE,"conc_ing";#N/A,#N/A,FALSE,"conc_ing";#N/A,#N/A,FALSE,"conc_ing"}</definedName>
    <definedName name="Vcruz" localSheetId="4"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49" hidden="1">{#N/A,#N/A,FALSE,"conc_ing";#N/A,#N/A,FALSE,"conc_ing";#N/A,#N/A,FALSE,"conc_ing"}</definedName>
    <definedName name="wrn.CUOTA." localSheetId="4"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9" i="934" l="1"/>
  <c r="O10" i="934"/>
  <c r="O11" i="934"/>
  <c r="O12" i="934"/>
  <c r="O13" i="934"/>
  <c r="O14" i="934"/>
  <c r="O15" i="934"/>
  <c r="O16" i="934"/>
  <c r="O17" i="934"/>
  <c r="O9" i="934"/>
  <c r="H19" i="934"/>
  <c r="H10" i="934"/>
  <c r="H11" i="934"/>
  <c r="H12" i="934"/>
  <c r="H13" i="934"/>
  <c r="H14" i="934"/>
  <c r="H15" i="934"/>
  <c r="H16" i="934"/>
  <c r="H17" i="934"/>
  <c r="H9" i="934"/>
  <c r="A2" i="949"/>
  <c r="A5" i="907"/>
  <c r="B47" i="948" l="1"/>
  <c r="B43" i="948"/>
  <c r="E39" i="948"/>
  <c r="C39" i="948" s="1"/>
  <c r="B39" i="948"/>
  <c r="E38" i="948"/>
  <c r="C38" i="948"/>
  <c r="E36" i="948"/>
  <c r="C36" i="948" s="1"/>
  <c r="B36" i="948"/>
  <c r="E35" i="948"/>
  <c r="C35" i="948"/>
  <c r="B35" i="948"/>
  <c r="E34" i="948"/>
  <c r="C34" i="948"/>
  <c r="E32" i="948"/>
  <c r="C32" i="948" s="1"/>
  <c r="B32" i="948"/>
  <c r="E31" i="948"/>
  <c r="C31" i="948"/>
  <c r="B31" i="948"/>
  <c r="E30" i="948"/>
  <c r="C30" i="948"/>
  <c r="E28" i="948"/>
  <c r="C28" i="948" s="1"/>
  <c r="B28" i="948"/>
  <c r="E27" i="948"/>
  <c r="C27" i="948"/>
  <c r="B27" i="948"/>
  <c r="E26" i="948"/>
  <c r="C26" i="948"/>
  <c r="E24" i="948"/>
  <c r="C24" i="948" s="1"/>
  <c r="B24" i="948"/>
  <c r="E23" i="948"/>
  <c r="C23" i="948"/>
  <c r="B23" i="948"/>
  <c r="E22" i="948"/>
  <c r="C22" i="948"/>
  <c r="E20" i="948"/>
  <c r="C20" i="948" s="1"/>
  <c r="B20" i="948"/>
  <c r="E19" i="948"/>
  <c r="C19" i="948"/>
  <c r="B19" i="948"/>
  <c r="E18" i="948"/>
  <c r="C18" i="948"/>
  <c r="E16" i="948"/>
  <c r="C16" i="948" s="1"/>
  <c r="B16" i="948"/>
  <c r="E15" i="948"/>
  <c r="C15" i="948"/>
  <c r="B15" i="948"/>
  <c r="E14" i="948"/>
  <c r="C14" i="948"/>
  <c r="E12" i="948"/>
  <c r="C12" i="948" s="1"/>
  <c r="B12" i="948"/>
  <c r="E11" i="948"/>
  <c r="C11" i="948"/>
  <c r="B11" i="948"/>
  <c r="E10" i="948"/>
  <c r="C10" i="948"/>
  <c r="E8" i="948"/>
  <c r="C8" i="948" s="1"/>
  <c r="B8" i="948"/>
  <c r="E7" i="948"/>
  <c r="C7" i="948"/>
  <c r="B7" i="948"/>
  <c r="A3" i="948"/>
  <c r="F60" i="947"/>
  <c r="E60" i="947"/>
  <c r="J58" i="947"/>
  <c r="I58" i="947"/>
  <c r="I60" i="947" s="1"/>
  <c r="F58" i="947"/>
  <c r="E58" i="947"/>
  <c r="C58" i="947"/>
  <c r="K56" i="947"/>
  <c r="E52" i="948" s="1"/>
  <c r="C52" i="948" s="1"/>
  <c r="G56" i="947"/>
  <c r="M56" i="947" s="1"/>
  <c r="K55" i="947"/>
  <c r="E51" i="948" s="1"/>
  <c r="C51" i="948" s="1"/>
  <c r="G55" i="947"/>
  <c r="M55" i="947" s="1"/>
  <c r="K54" i="947"/>
  <c r="E50" i="948" s="1"/>
  <c r="C50" i="948" s="1"/>
  <c r="G54" i="947"/>
  <c r="M54" i="947" s="1"/>
  <c r="K53" i="947"/>
  <c r="E49" i="948" s="1"/>
  <c r="C49" i="948" s="1"/>
  <c r="G53" i="947"/>
  <c r="B49" i="948" s="1"/>
  <c r="K52" i="947"/>
  <c r="E48" i="948" s="1"/>
  <c r="C48" i="948" s="1"/>
  <c r="G52" i="947"/>
  <c r="M52" i="947" s="1"/>
  <c r="K51" i="947"/>
  <c r="E47" i="948" s="1"/>
  <c r="C47" i="948" s="1"/>
  <c r="G51" i="947"/>
  <c r="M51" i="947" s="1"/>
  <c r="K50" i="947"/>
  <c r="E46" i="948" s="1"/>
  <c r="C46" i="948" s="1"/>
  <c r="G50" i="947"/>
  <c r="M50" i="947" s="1"/>
  <c r="K49" i="947"/>
  <c r="E45" i="948" s="1"/>
  <c r="C45" i="948" s="1"/>
  <c r="G49" i="947"/>
  <c r="B45" i="948" s="1"/>
  <c r="K48" i="947"/>
  <c r="E44" i="948" s="1"/>
  <c r="C44" i="948" s="1"/>
  <c r="G48" i="947"/>
  <c r="M48" i="947" s="1"/>
  <c r="K47" i="947"/>
  <c r="E43" i="948" s="1"/>
  <c r="C43" i="948" s="1"/>
  <c r="G47" i="947"/>
  <c r="M47" i="947" s="1"/>
  <c r="K46" i="947"/>
  <c r="K58" i="947" s="1"/>
  <c r="G46" i="947"/>
  <c r="B42" i="948" s="1"/>
  <c r="K45" i="947"/>
  <c r="E41" i="948" s="1"/>
  <c r="C41" i="948" s="1"/>
  <c r="G45" i="947"/>
  <c r="B41" i="948" s="1"/>
  <c r="K44" i="947"/>
  <c r="E40" i="948" s="1"/>
  <c r="C40" i="948" s="1"/>
  <c r="G44" i="947"/>
  <c r="M44" i="947" s="1"/>
  <c r="K43" i="947"/>
  <c r="G43" i="947"/>
  <c r="M43" i="947" s="1"/>
  <c r="K41" i="947"/>
  <c r="J41" i="947"/>
  <c r="J60" i="947" s="1"/>
  <c r="I41" i="947"/>
  <c r="F41" i="947"/>
  <c r="E41" i="947"/>
  <c r="C41" i="947"/>
  <c r="C60" i="947" s="1"/>
  <c r="K39" i="947"/>
  <c r="G39" i="947"/>
  <c r="M39" i="947" s="1"/>
  <c r="K38" i="947"/>
  <c r="E37" i="948" s="1"/>
  <c r="C37" i="948" s="1"/>
  <c r="G38" i="947"/>
  <c r="B37" i="948" s="1"/>
  <c r="M37" i="947"/>
  <c r="K37" i="947"/>
  <c r="G37" i="947"/>
  <c r="K36" i="947"/>
  <c r="G36" i="947"/>
  <c r="M36" i="947" s="1"/>
  <c r="K35" i="947"/>
  <c r="G35" i="947"/>
  <c r="M35" i="947" s="1"/>
  <c r="K34" i="947"/>
  <c r="E33" i="948" s="1"/>
  <c r="C33" i="948" s="1"/>
  <c r="G34" i="947"/>
  <c r="M34" i="947" s="1"/>
  <c r="M33" i="947"/>
  <c r="K33" i="947"/>
  <c r="G33" i="947"/>
  <c r="K32" i="947"/>
  <c r="G32" i="947"/>
  <c r="M32" i="947" s="1"/>
  <c r="K31" i="947"/>
  <c r="G31" i="947"/>
  <c r="M31" i="947" s="1"/>
  <c r="K30" i="947"/>
  <c r="E29" i="948" s="1"/>
  <c r="C29" i="948" s="1"/>
  <c r="G30" i="947"/>
  <c r="B29" i="948" s="1"/>
  <c r="M29" i="947"/>
  <c r="K29" i="947"/>
  <c r="G29" i="947"/>
  <c r="K28" i="947"/>
  <c r="G28" i="947"/>
  <c r="M28" i="947" s="1"/>
  <c r="K27" i="947"/>
  <c r="G27" i="947"/>
  <c r="M27" i="947" s="1"/>
  <c r="K26" i="947"/>
  <c r="E25" i="948" s="1"/>
  <c r="C25" i="948" s="1"/>
  <c r="G26" i="947"/>
  <c r="B25" i="948" s="1"/>
  <c r="M25" i="947"/>
  <c r="K25" i="947"/>
  <c r="G25" i="947"/>
  <c r="K24" i="947"/>
  <c r="G24" i="947"/>
  <c r="M24" i="947" s="1"/>
  <c r="K23" i="947"/>
  <c r="G23" i="947"/>
  <c r="M23" i="947" s="1"/>
  <c r="K22" i="947"/>
  <c r="E21" i="948" s="1"/>
  <c r="C21" i="948" s="1"/>
  <c r="G22" i="947"/>
  <c r="B21" i="948" s="1"/>
  <c r="M21" i="947"/>
  <c r="K21" i="947"/>
  <c r="G21" i="947"/>
  <c r="K20" i="947"/>
  <c r="G20" i="947"/>
  <c r="M20" i="947" s="1"/>
  <c r="K19" i="947"/>
  <c r="G19" i="947"/>
  <c r="M19" i="947" s="1"/>
  <c r="K18" i="947"/>
  <c r="E17" i="948" s="1"/>
  <c r="C17" i="948" s="1"/>
  <c r="G18" i="947"/>
  <c r="B17" i="948" s="1"/>
  <c r="M17" i="947"/>
  <c r="K17" i="947"/>
  <c r="G17" i="947"/>
  <c r="K16" i="947"/>
  <c r="G16" i="947"/>
  <c r="M16" i="947" s="1"/>
  <c r="K15" i="947"/>
  <c r="G15" i="947"/>
  <c r="M15" i="947" s="1"/>
  <c r="K14" i="947"/>
  <c r="E13" i="948" s="1"/>
  <c r="C13" i="948" s="1"/>
  <c r="G14" i="947"/>
  <c r="B13" i="948" s="1"/>
  <c r="M13" i="947"/>
  <c r="K13" i="947"/>
  <c r="G13" i="947"/>
  <c r="K12" i="947"/>
  <c r="G12" i="947"/>
  <c r="M12" i="947" s="1"/>
  <c r="K11" i="947"/>
  <c r="G11" i="947"/>
  <c r="M11" i="947" s="1"/>
  <c r="K10" i="947"/>
  <c r="E9" i="948" s="1"/>
  <c r="C9" i="948" s="1"/>
  <c r="G10" i="947"/>
  <c r="B9" i="948" s="1"/>
  <c r="M9" i="947"/>
  <c r="K9" i="947"/>
  <c r="G9" i="947"/>
  <c r="K8" i="947"/>
  <c r="G8" i="947"/>
  <c r="M8" i="947" s="1"/>
  <c r="A3" i="947"/>
  <c r="K60" i="947" l="1"/>
  <c r="G58" i="947"/>
  <c r="M58" i="947" s="1"/>
  <c r="M10" i="947"/>
  <c r="M18" i="947"/>
  <c r="M30" i="947"/>
  <c r="M38" i="947"/>
  <c r="G41" i="947"/>
  <c r="M46" i="947"/>
  <c r="M26" i="947"/>
  <c r="M45" i="947"/>
  <c r="M49" i="947"/>
  <c r="M53" i="947"/>
  <c r="B10" i="948"/>
  <c r="B53" i="948" s="1"/>
  <c r="B14" i="948"/>
  <c r="B18" i="948"/>
  <c r="B22" i="948"/>
  <c r="B26" i="948"/>
  <c r="B30" i="948"/>
  <c r="B34" i="948"/>
  <c r="B38" i="948"/>
  <c r="B46" i="948"/>
  <c r="B50" i="948"/>
  <c r="B51" i="948"/>
  <c r="M14" i="947"/>
  <c r="B40" i="948"/>
  <c r="B44" i="948"/>
  <c r="B48" i="948"/>
  <c r="B52" i="948"/>
  <c r="E42" i="948"/>
  <c r="C42" i="948" s="1"/>
  <c r="C53" i="948" s="1"/>
  <c r="M22" i="947"/>
  <c r="B33" i="948"/>
  <c r="G60" i="947" l="1"/>
  <c r="M60" i="947" s="1"/>
  <c r="M41" i="947"/>
  <c r="O26" i="899" l="1"/>
  <c r="O25" i="899"/>
  <c r="O23" i="899"/>
  <c r="O22" i="899"/>
  <c r="A3" i="946" l="1"/>
  <c r="A3" i="944" l="1"/>
  <c r="A3" i="943"/>
  <c r="A3" i="942"/>
  <c r="A3" i="941"/>
  <c r="A3" i="940"/>
  <c r="A3" i="939"/>
  <c r="A4" i="938"/>
  <c r="A3" i="937"/>
  <c r="A3" i="936"/>
  <c r="A4" i="935"/>
  <c r="A4" i="930"/>
  <c r="A3" i="934"/>
  <c r="A3" i="932"/>
  <c r="A3" i="929"/>
  <c r="A3" i="928"/>
  <c r="A3" i="927"/>
  <c r="A3" i="926"/>
  <c r="A3" i="925"/>
  <c r="A3" i="924"/>
  <c r="A3" i="923"/>
  <c r="A3" i="922"/>
  <c r="A3" i="921"/>
  <c r="A3" i="920"/>
  <c r="A3" i="919"/>
  <c r="A3" i="918"/>
  <c r="A3" i="917"/>
  <c r="A3" i="916"/>
  <c r="A3" i="914"/>
  <c r="A3" i="913"/>
  <c r="A3" i="911"/>
  <c r="A3" i="910"/>
  <c r="A3" i="909"/>
  <c r="A3" i="908"/>
  <c r="A3" i="907"/>
  <c r="A24" i="907"/>
  <c r="A5" i="906"/>
  <c r="A3" i="905"/>
  <c r="A3" i="904"/>
  <c r="A3" i="903"/>
  <c r="A2" i="89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251300CD-8BD3-4F5F-9E20-DB7346AF2423}" name="Conexión15255" type="4" refreshedVersion="8" background="1" saveData="1">
    <webPr sourceData="1" parsePre="1" consecutive="1" xl2000="1" url="http://10.238.199.8/ssp_estadistica/cuaderno/cuaderno_2017/pag_4.php?mes=Octubre&amp;anio=2022&amp;origen='excel'" htmlFormat="all"/>
  </connection>
  <connection id="5842" xr16:uid="{3A0A0787-BCE1-4FB7-855E-F3D022C90A37}" name="Conexión15256" type="4" refreshedVersion="8" background="1" saveData="1">
    <webPr sourceData="1" parsePre="1" consecutive="1" xl2000="1" url="http://10.238.199.8/ssp_estadistica/cuaderno/cuaderno_2017/pag_5.php?mes=Octubre&amp;anio=2022&amp;origen='excel'" htmlFormat="all"/>
  </connection>
  <connection id="5843" xr16:uid="{7BC0D45D-6B5F-406A-BA0B-FDB3C42EE65E}" name="Conexión15257" type="4" refreshedVersion="8" background="1" saveData="1">
    <webPr sourceData="1" parsePre="1" consecutive="1" xl2000="1" url="http://10.238.199.8/ssp_estadistica/cuaderno/cuaderno_2017/pag_6.php?mes=Octubre&amp;anio=2022&amp;origen='excel'" htmlFormat="all"/>
  </connection>
  <connection id="5844"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5"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6" xr16:uid="{4D4FE974-9F4C-48A4-8096-D4AEF8EBEB43}" name="Conexión15259" type="4" refreshedVersion="8" background="1" saveData="1">
    <webPr sourceData="1" parsePre="1" consecutive="1" xl2000="1" url="http://10.238.199.8/ssp_estadistica/cuaderno/cuaderno_2017/pag_7.php?mes=Octubre&amp;anio=2022&amp;origen='excel'" htmlFormat="all"/>
  </connection>
  <connection id="5847"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8" xr16:uid="{F4539933-D701-4505-8185-D85A0996F489}" name="Conexión15260" type="4" refreshedVersion="8" background="1" saveData="1">
    <webPr sourceData="1" parsePre="1" consecutive="1" xl2000="1" url="http://10.238.199.8/ssp_estadistica/cuaderno/cuaderno_2017/pag_8.php?mes=Octubre&amp;anio=2022&amp;origen='excel'" htmlFormat="all"/>
  </connection>
  <connection id="5849" xr16:uid="{622F5D9A-6F30-4D96-A0F8-7CE87A989A21}" name="Conexión15261" type="4" refreshedVersion="8" background="1" saveData="1">
    <webPr sourceData="1" parsePre="1" consecutive="1" xl2000="1" url="http://10.238.199.8/ssp_estadistica/cuaderno/cuaderno_2017/pag_9.php?mes=Octubre&amp;anio=2022&amp;origen='excel'" htmlFormat="all"/>
  </connection>
  <connection id="5850" xr16:uid="{8C159341-49ED-45E9-8520-74BE0CE3EB27}" name="Conexión15262" type="4" refreshedVersion="8" background="1" saveData="1">
    <webPr sourceData="1" parsePre="1" consecutive="1" xl2000="1" url="http://10.238.199.8/ssp_estadistica/cuaderno/cuaderno_2017/pag_10.php?mes=Octubre&amp;anio=2022&amp;origen='excel'" htmlFormat="all"/>
  </connection>
  <connection id="5851" xr16:uid="{008A05C0-49A9-4B84-A583-5714B695B580}" name="Conexión15263" type="4" refreshedVersion="8" background="1" saveData="1">
    <webPr sourceData="1" parsePre="1" consecutive="1" xl2000="1" url="http://10.238.199.8/ssp_estadistica/cuaderno/cuaderno_2017/pag_11.php?mes=Octubre&amp;anio=2022&amp;origen='excel'" htmlFormat="all"/>
  </connection>
  <connection id="5852" xr16:uid="{7181D293-A769-40D5-97A0-856FA49A1290}" name="Conexión15264" type="4" refreshedVersion="8" background="1" saveData="1">
    <webPr sourceData="1" parsePre="1" consecutive="1" xl2000="1" url="http://10.238.199.8/ssp_estadistica/cuaderno/cuaderno_2017/pag_12.php?mes=Octubre&amp;anio=2022&amp;origen='excel'" htmlFormat="all"/>
  </connection>
  <connection id="5853" xr16:uid="{2D9629E0-94AA-41F1-90A8-7170C87B6C0A}" name="Conexión15266" type="4" refreshedVersion="8" background="1" saveData="1">
    <webPr sourceData="1" parsePre="1" consecutive="1" xl2000="1" url="http://10.238.199.8/ssp_estadistica/cuaderno/cuaderno_2017/pag_14_29.php?mes=Octubre&amp;anio=2022&amp;origen='excel'" htmlFormat="all"/>
  </connection>
  <connection id="5854" xr16:uid="{B839658F-E2B8-44AC-94C2-A9FE2622F38F}" name="Conexión15267" type="4" refreshedVersion="8" background="1" saveData="1">
    <webPr sourceData="1" parsePre="1" consecutive="1" xl2000="1" url="http://10.238.199.8/ssp_estadistica/cuaderno/cuaderno_2017/pag_30.php?mes=Octubre&amp;anio=2022&amp;origen='excel'" htmlFormat="all"/>
  </connection>
  <connection id="5855" xr16:uid="{1E108122-714D-4CB0-A968-0F9C35875ACD}" name="Conexión15268" type="4" refreshedVersion="8" background="1" saveData="1">
    <webPr sourceData="1" parsePre="1" consecutive="1" xl2000="1" url="http://10.238.199.8/ssp_estadistica_vulnerable/cuaderno_vulnerable/exportar_2014/Pag_15_excel.php?mes=Octubre&amp;anio=2022&amp;origen=excel" htmlFormat="all"/>
  </connection>
  <connection id="5856" xr16:uid="{DFE20B40-D5BB-46FC-B603-86277A3417C2}" name="Conexión15269" type="4" refreshedVersion="8" background="1" saveData="1">
    <webPr sourceData="1" parsePre="1" consecutive="1" xl2000="1" url="http://10.238.199.8/ssp_estadistica/cuaderno/cuaderno_2017/pag_31_33.php?mes=Octubre&amp;anio=2022&amp;id_centro=197" htmlFormat="all"/>
  </connection>
  <connection id="5857"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8" xr16:uid="{F6A376A3-4238-4941-8F1B-B5FAD11B1B25}" name="Conexión15270" type="4" refreshedVersion="8" background="1" saveData="1">
    <webPr sourceData="1" parsePre="1" consecutive="1" xl2000="1" url="http://10.238.199.8/ssp_estadistica/cuaderno/cuaderno_2017/pag_31_33.php?mes=Octubre&amp;anio=2022&amp;id_centro=251" htmlFormat="all"/>
  </connection>
  <connection id="5859" xr16:uid="{48DBFA9D-10A3-456F-9E12-944F8AB3510D}" name="Conexión15271" type="4" refreshedVersion="8" background="1" saveData="1">
    <webPr sourceData="1" parsePre="1" consecutive="1" xl2000="1" url="http://10.238.199.8/ssp_estadistica/cuaderno/cuaderno_2017/pag_31_33.php?mes=Octubre&amp;anio=2022&amp;id_centro=407" htmlFormat="all"/>
  </connection>
  <connection id="5860" xr16:uid="{52AD2EA3-C58D-41B9-B6D3-200AC564E1AB}" name="Conexión15272" type="4" refreshedVersion="8" background="1" saveData="1">
    <webPr sourceData="1" parsePre="1" consecutive="1" xl2000="1" url="http://10.238.199.8/ssp_estadistica/cuaderno/cuaderno_2017/pag_31_33.php?mes=Octubre&amp;anio=2022&amp;id_centro=430" htmlFormat="all"/>
  </connection>
  <connection id="5861" xr16:uid="{D37B273E-0F0D-4E4F-B0A1-AC9CD5FC5213}" name="Conexión15273" type="4" refreshedVersion="8" background="1" saveData="1">
    <webPr sourceData="1" parsePre="1" consecutive="1" xl2000="1" url="http://10.238.199.8/ssp_estadistica/cuaderno/cuaderno_2017/pag_31_33.php?mes=Octubre&amp;anio=2022&amp;id_centro=437" htmlFormat="all"/>
  </connection>
  <connection id="5862" xr16:uid="{76374D06-D023-4710-8A43-915C4F10983C}" name="Conexión15274" type="4" refreshedVersion="8" background="1" saveData="1">
    <webPr sourceData="1" parsePre="1" consecutive="1" xl2000="1" url="http://10.238.199.8/ssp_estadistica/cuaderno/cuaderno_2017/pag_31_33.php?mes=Octubre&amp;anio=2022&amp;id_centro=445" htmlFormat="all"/>
  </connection>
  <connection id="5863" xr16:uid="{4977673D-2239-4EAE-8F70-71C72160B4A9}" name="Conexión15275" type="4" refreshedVersion="8" background="1" saveData="1">
    <webPr sourceData="1" parsePre="1" consecutive="1" xl2000="1" url="http://10.238.199.8/ssp_estadistica/cuaderno/cuaderno_2017/pag_31_33.php?mes=Octubre&amp;anio=2022&amp;id_centro=446" htmlFormat="all"/>
  </connection>
  <connection id="5864" xr16:uid="{D5868195-F862-4AD4-B525-21A8FB4DA08B}" name="Conexión15276" type="4" refreshedVersion="8" background="1" saveData="1">
    <webPr sourceData="1" parsePre="1" consecutive="1" xl2000="1" url="http://10.238.199.8/ssp_estadistica/cuaderno/cuaderno_2017/pag_31_33.php?mes=Octubre&amp;anio=2022&amp;id_centro=470" htmlFormat="all"/>
  </connection>
  <connection id="5865" xr16:uid="{780D0EAE-61A4-4064-93D9-46CC16340FA4}" name="Conexión15277" type="4" refreshedVersion="8" background="1" saveData="1">
    <webPr sourceData="1" parsePre="1" consecutive="1" xl2000="1" url="http://10.238.199.8/ssp_estadistica/cuaderno/cuaderno_2017/pag_31_33.php?mes=Octubre&amp;anio=2022&amp;id_centro=474" htmlFormat="all"/>
  </connection>
  <connection id="5866" xr16:uid="{85074218-4731-473E-B7BA-A6DC2A119B87}" name="Conexión15278" type="4" refreshedVersion="8" background="1" saveData="1">
    <webPr sourceData="1" parsePre="1" consecutive="1" xl2000="1" url="http://10.238.199.8/ssp_estadistica/cuaderno/cuaderno_2017/pag_31_33.php?mes=Octubre&amp;anio=2022&amp;id_centro=653" htmlFormat="all"/>
  </connection>
  <connection id="5867" xr16:uid="{E8DACE57-7DBE-4D9D-BD55-0FD0ECA65998}" name="Conexión15279" type="4" refreshedVersion="8" background="1" saveData="1">
    <webPr sourceData="1" parsePre="1" consecutive="1" xl2000="1" url="http://10.238.199.8/ssp_estadistica/cuaderno/cuaderno_2017/pag_31_33.php?mes=Octubre&amp;anio=2022&amp;id_centro=654" htmlFormat="all"/>
  </connection>
  <connection id="5868"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9" xr16:uid="{65D8F060-30D7-4391-B1B9-D9966B99FEAD}" name="Conexión15280" type="4" refreshedVersion="8" background="1" saveData="1">
    <webPr sourceData="1" parsePre="1" consecutive="1" xl2000="1" url="http://10.238.199.8/ssp_estadistica/cuaderno/cuaderno_2017/pag_31_33.php?mes=Octubre&amp;anio=2022&amp;id_centro=655" htmlFormat="all"/>
  </connection>
  <connection id="5870" xr16:uid="{0D5CD544-0214-4245-9E30-CA300DB01D90}" name="Conexión15281" type="4" refreshedVersion="8" background="1" saveData="1">
    <webPr sourceData="1" parsePre="1" consecutive="1" xl2000="1" url="http://10.238.199.8/ssp_estadistica/cuaderno/cuaderno_2017/pag_31_33.php?mes=Octubre&amp;anio=2022&amp;id_centro=660" htmlFormat="all"/>
  </connection>
  <connection id="5871" xr16:uid="{388C49DF-744F-4597-8E5F-45EF7A1023B1}" name="Conexión15282" type="4" refreshedVersion="8" background="1" saveData="1">
    <webPr sourceData="1" parsePre="1" consecutive="1" xl2000="1" url="http://10.238.199.8/ssp_estadistica/cuaderno/cuaderno_2017/pag_31_33.php?mes=Octubre&amp;anio=2022&amp;id_centro=229" htmlFormat="all"/>
  </connection>
  <connection id="5872" xr16:uid="{86F4244F-7603-4F6B-944D-83677CD6F8D0}" name="Conexión15283" type="4" refreshedVersion="8" background="1" saveData="1">
    <webPr sourceData="1" parsePre="1" consecutive="1" xl2000="1" url="http://10.238.199.8/ssp_estadistica/cuaderno/cuaderno_2017/pag_37.php?mes=Octubre&amp;anio=2022&amp;origen='excel'" htmlFormat="all"/>
  </connection>
  <connection id="5873" xr16:uid="{D8E8AB5F-085E-427D-A3A3-072A86626EA3}" name="Conexión15284" type="4" refreshedVersion="8" background="1" saveData="1">
    <webPr sourceData="1" parsePre="1" consecutive="1" xl2000="1" url="http://10.238.199.8/ssp_estadistica/cuaderno/cuaderno_2017/pag_38.php?mes=Octubre&amp;anio=2022&amp;origen='excel'" htmlFormat="all"/>
  </connection>
  <connection id="5874" xr16:uid="{31677C03-CCEB-4357-9D80-CBD89FFB9DCE}" name="Conexión15285" type="4" refreshedVersion="8" background="1" saveData="1">
    <webPr sourceData="1" parsePre="1" consecutive="1" xl2000="1" url="http://10.238.199.8/ssp_estadistica/cuaderno/cuaderno_2017/pag_39.php?mes=Octubre&amp;anio=2022&amp;origen='excel'" htmlFormat="all"/>
  </connection>
  <connection id="5875" xr16:uid="{76A0C997-FAE5-4806-9331-041F0ACEDC86}" name="Conexión15286" type="4" refreshedVersion="8" background="1" saveData="1">
    <webPr sourceData="1" parsePre="1" consecutive="1" xl2000="1" url="http://10.238.199.8/ssp_estadistica/cuaderno/cuaderno_2017/pag_40.php?mes=Octubre&amp;anio=2022&amp;origen='excel'" htmlFormat="all"/>
  </connection>
  <connection id="5876" xr16:uid="{7C13338E-A9C4-49D2-898B-7F28F1C93946}" name="Conexión15287" type="4" refreshedVersion="8" background="1" saveData="1">
    <webPr sourceData="1" parsePre="1" consecutive="1" xl2000="1" url="http://10.238.199.8/ssp_estadistica/cuaderno/cuaderno_2017/pag_41.php?mes=Octubre&amp;anio=2022&amp;origen='excel'" htmlFormat="all"/>
  </connection>
  <connection id="5877" xr16:uid="{9B728ED3-76C4-4E6A-AD04-2803468BF848}" name="Conexión15288" type="4" refreshedVersion="8" background="1" saveData="1">
    <webPr sourceData="1" parsePre="1" consecutive="1" xl2000="1" url="http://10.238.199.8/ssp_estadistica/cuaderno/cuaderno_2017/pag_42.php?mes=Octubre&amp;anio=2022&amp;origen='excel'" htmlFormat="all"/>
  </connection>
  <connection id="5878" xr16:uid="{733A198B-7B42-47B7-8E22-4F3788382191}" name="Conexión15289" type="4" refreshedVersion="8" background="1" saveData="1">
    <webPr sourceData="1" parsePre="1" consecutive="1" xl2000="1" url="http://10.238.199.8/ssp_estadistica/cuaderno/cuaderno_2017/pag_43_1_ic.php?mes=Octubre&amp;anio=2022&amp;origen='excel'" htmlFormat="all"/>
  </connection>
  <connection id="5879"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80" xr16:uid="{D5EBB045-8DF5-4879-88B0-B4A46EF62BAC}" name="Conexión15290" type="4" refreshedVersion="8" background="1" saveData="1">
    <webPr sourceData="1" parsePre="1" consecutive="1" xl2000="1" url="http://10.238.199.8/ssp_estadistica/cuaderno/cuaderno_2017/pag_43_2_ic.php?mes=Octubre&amp;anio=2022&amp;origen='excel'" htmlFormat="all"/>
  </connection>
  <connection id="5881" xr16:uid="{5B5A7A76-ED78-43C5-AF23-0E0FC7D74C9B}" name="Conexión15291" type="4" refreshedVersion="8" background="1" saveData="1">
    <webPr sourceData="1" parsePre="1" consecutive="1" xl2000="1" url="http://10.238.199.8/ssp_estadistica/cuaderno/cuaderno_2017/pag_44_ic.php?mes=Octubre&amp;anio=2022&amp;origen='excel'" htmlFormat="all"/>
  </connection>
  <connection id="5882" xr16:uid="{23FF2AC7-333B-49ED-A988-7873D00A47D6}" name="Conexión15292" type="4" refreshedVersion="8" background="1" saveData="1">
    <webPr sourceData="1" parsePre="1" consecutive="1" xl2000="1" url="http://10.238.199.8/ssp_estadistica/cuaderno/cuaderno_2017/pag_45_ic.php?mes=Octubre&amp;anio=2022&amp;origen='excel'" htmlFormat="all"/>
  </connection>
  <connection id="5883" xr16:uid="{CF42A725-969B-4F7D-A12E-71BAFAC2781D}" name="Conexión15293" type="4" refreshedVersion="8" background="1" saveData="1">
    <webPr sourceData="1" parsePre="1" consecutive="1" xl2000="1" url="http://10.238.199.8/ssp_estadistica/cuaderno/cuaderno_2017/pag_46_ic.php?mes=Octubre&amp;anio=2022&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<sst xmlns="http://schemas.openxmlformats.org/spreadsheetml/2006/main" count="3347" uniqueCount="736">
  <si>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</si>
  <si>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</si>
  <si>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</si>
  <si>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</si>
  <si>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</si>
  <si>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</si>
  <si>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</si>
  <si>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</si>
  <si>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</si>
  <si>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</si>
  <si>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</si>
  <si>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</si>
  <si>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</si>
  <si>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DEPENDENCIA DE LOS CENTROS PENITENCIARIOS</t>
  </si>
  <si>
    <t>SOBREPOBLACIÓN</t>
  </si>
  <si>
    <t>Centros</t>
  </si>
  <si>
    <t xml:space="preserve">Total </t>
  </si>
  <si>
    <t>INCIDENCIAS REGISTRADAS</t>
  </si>
  <si>
    <t>Total de Incidencias</t>
  </si>
  <si>
    <t>Total de Población Involucrada</t>
  </si>
  <si>
    <t>Total de Traslados Internacionales</t>
  </si>
  <si>
    <t>Total de Extradiciones</t>
  </si>
  <si>
    <t>﻿</t>
  </si>
  <si>
    <t>Año</t>
  </si>
  <si>
    <t>Mes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</si>
  <si>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</si>
  <si>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</si>
  <si>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</si>
  <si>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</si>
  <si>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</si>
  <si>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</si>
  <si>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</si>
  <si>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</si>
  <si>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</si>
  <si>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</si>
  <si>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</si>
  <si>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</si>
  <si>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</si>
  <si>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</si>
  <si>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</si>
  <si>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</si>
  <si>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</si>
  <si>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</si>
  <si>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</si>
  <si>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</si>
  <si>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</si>
  <si>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</si>
  <si>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</si>
  <si>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</si>
  <si>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</si>
  <si>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</si>
  <si>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</si>
  <si>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</si>
  <si>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</si>
  <si>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</si>
  <si>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</si>
  <si>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</si>
  <si>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</si>
  <si>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</si>
  <si>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</si>
  <si>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</si>
  <si>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</si>
  <si>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</si>
  <si>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</si>
  <si>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</si>
  <si>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</si>
  <si>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</si>
  <si>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DESCRIPCIÓN</t>
  </si>
  <si>
    <t>CANTIDAD</t>
  </si>
  <si>
    <t>Total</t>
  </si>
  <si>
    <t>Procesados</t>
  </si>
  <si>
    <t>Sentenciados</t>
  </si>
  <si>
    <t>DEPENDENCIA</t>
  </si>
  <si>
    <t>CENTROS</t>
  </si>
  <si>
    <t>Gobiernos Municipales</t>
  </si>
  <si>
    <t>OCTUBRE 2022</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</si>
  <si>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</si>
  <si>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</si>
  <si>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</si>
  <si>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</si>
  <si>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</si>
  <si>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</si>
  <si>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noviembre de 2022.</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</si>
  <si>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</si>
  <si>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</si>
  <si>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</si>
  <si>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</si>
  <si>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</si>
  <si>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</si>
  <si>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</si>
  <si>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</si>
  <si>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</si>
  <si>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</si>
  <si>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</si>
  <si>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</si>
  <si>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</si>
  <si>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</si>
  <si>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</si>
  <si>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</si>
  <si>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</si>
  <si>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</si>
  <si>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</si>
  <si>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</si>
  <si>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</si>
  <si>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</si>
  <si>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</si>
  <si>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</si>
  <si>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</si>
  <si>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</si>
  <si>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</si>
  <si>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</si>
  <si>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</si>
  <si>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</si>
  <si>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</si>
  <si>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</si>
  <si>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</si>
  <si>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</si>
  <si>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</si>
  <si>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</si>
  <si>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</si>
  <si>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</si>
  <si>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</si>
  <si>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</si>
  <si>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</si>
  <si>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</si>
  <si>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</si>
  <si>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</si>
  <si>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</si>
  <si>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</si>
  <si>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</si>
  <si>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</si>
  <si>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</si>
  <si>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</si>
  <si>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</si>
  <si>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</si>
  <si>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</si>
  <si>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</si>
  <si>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</si>
  <si>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</si>
  <si>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</si>
  <si>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Octubre 2022</t>
  </si>
  <si>
    <t>Total del mes de Septiembre 2022</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</si>
  <si>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</si>
  <si>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</si>
  <si>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</si>
  <si>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</si>
  <si>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</si>
  <si>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</si>
  <si>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</si>
  <si>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</si>
  <si>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Oct</t>
  </si>
  <si>
    <t>Nov</t>
  </si>
  <si>
    <t>Dic</t>
  </si>
  <si>
    <t>Ene</t>
  </si>
  <si>
    <t>Feb</t>
  </si>
  <si>
    <t>Mar</t>
  </si>
  <si>
    <t>Abr</t>
  </si>
  <si>
    <t>May</t>
  </si>
  <si>
    <t>Jun</t>
  </si>
  <si>
    <t>Jul</t>
  </si>
  <si>
    <t>Ago</t>
  </si>
  <si>
    <t>Sep</t>
  </si>
  <si>
    <t xml:space="preserve">Incremento de la Población Oct 2021 - Oct 2022 </t>
  </si>
  <si>
    <t>COMPORTAMIENTO DE LA POBLACIÓN PRIVADA DE LA LIBERTAD</t>
  </si>
  <si>
    <t>AÑO</t>
  </si>
  <si>
    <t>Nota: * Datos correspondientes al mes de octubre de 2022.</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</si>
  <si>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</si>
  <si>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</si>
  <si>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</si>
  <si>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</si>
  <si>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</si>
  <si>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</si>
  <si>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</si>
  <si>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</si>
  <si>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</si>
  <si>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</si>
  <si>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</si>
  <si>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OCTUBRE</t>
  </si>
  <si>
    <t>TOTAL DE SEPTIEMBRE</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</si>
  <si>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</si>
  <si>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</si>
  <si>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</si>
  <si>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</si>
  <si>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</si>
  <si>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</si>
  <si>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</si>
  <si>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</si>
  <si>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</si>
  <si>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</si>
  <si>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</si>
  <si>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</si>
  <si>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</si>
  <si>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</si>
  <si>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</si>
  <si>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</si>
  <si>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</si>
  <si>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</si>
  <si>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</si>
  <si>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</si>
  <si>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</si>
  <si>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</si>
  <si>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</si>
  <si>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</si>
  <si>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</si>
  <si>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</si>
  <si>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</si>
  <si>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</si>
  <si>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</si>
  <si>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</si>
  <si>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</si>
  <si>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</si>
  <si>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</si>
  <si>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</si>
  <si>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</si>
  <si>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</si>
  <si>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ESPACIOS</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</si>
  <si>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</si>
  <si>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</si>
  <si>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</si>
  <si>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</si>
  <si>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</si>
  <si>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</si>
  <si>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</si>
  <si>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</si>
  <si>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</si>
  <si>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</si>
  <si>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</si>
  <si>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</si>
  <si>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</si>
  <si>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</si>
  <si>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</si>
  <si>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</si>
  <si>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</si>
  <si>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</si>
  <si>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</si>
  <si>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</si>
  <si>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</si>
  <si>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</si>
  <si>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</si>
  <si>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</si>
  <si>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</si>
  <si>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</si>
  <si>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</si>
  <si>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</si>
  <si>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</si>
  <si>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</si>
  <si>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</si>
  <si>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</si>
  <si>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</si>
  <si>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</si>
  <si>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</si>
  <si>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</si>
  <si>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</si>
  <si>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</si>
  <si>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</si>
  <si>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</si>
  <si>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</si>
  <si>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</si>
  <si>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</si>
  <si>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</si>
  <si>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</si>
  <si>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</si>
  <si>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</si>
  <si>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</si>
  <si>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</si>
  <si>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</si>
  <si>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</si>
  <si>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</si>
  <si>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</si>
  <si>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</si>
  <si>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</si>
  <si>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</si>
  <si>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</si>
  <si>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</si>
  <si>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</si>
  <si>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</si>
  <si>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</si>
  <si>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</si>
  <si>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</si>
  <si>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</si>
  <si>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</si>
  <si>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</si>
  <si>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</si>
  <si>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</si>
  <si>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</si>
  <si>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</si>
  <si>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</si>
  <si>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</si>
  <si>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</si>
  <si>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</si>
  <si>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</si>
  <si>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</si>
  <si>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</si>
  <si>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</si>
  <si>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</si>
  <si>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</si>
  <si>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</si>
  <si>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</si>
  <si>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</si>
  <si>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</si>
  <si>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</si>
  <si>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</si>
  <si>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</si>
  <si>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</si>
  <si>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</si>
  <si>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</si>
  <si>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</si>
  <si>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</si>
  <si>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</si>
  <si>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</si>
  <si>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</si>
  <si>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</si>
  <si>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</si>
  <si>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</si>
  <si>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</si>
  <si>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</si>
  <si>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</si>
  <si>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</si>
  <si>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</si>
  <si>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</si>
  <si>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</si>
  <si>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</si>
  <si>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</si>
  <si>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</si>
  <si>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</si>
  <si>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</si>
  <si>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</si>
  <si>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</si>
  <si>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</si>
  <si>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</si>
  <si>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</si>
  <si>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</si>
  <si>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</si>
  <si>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</si>
  <si>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</si>
  <si>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</si>
  <si>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</si>
  <si>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</si>
  <si>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</si>
  <si>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</si>
  <si>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</si>
  <si>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</si>
  <si>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</si>
  <si>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</si>
  <si>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</si>
  <si>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</si>
  <si>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</si>
  <si>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</si>
  <si>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</si>
  <si>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</si>
  <si>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</si>
  <si>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</si>
  <si>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</si>
  <si>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</si>
  <si>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</si>
  <si>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</si>
  <si>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</si>
  <si>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</si>
  <si>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</si>
  <si>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</si>
  <si>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</si>
  <si>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</si>
  <si>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</si>
  <si>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</si>
  <si>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</si>
  <si>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</si>
  <si>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</si>
  <si>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</si>
  <si>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</si>
  <si>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</si>
  <si>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</si>
  <si>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</si>
  <si>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</si>
  <si>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</si>
  <si>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</si>
  <si>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</si>
  <si>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</si>
  <si>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</si>
  <si>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</si>
  <si>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</si>
  <si>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</si>
  <si>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</si>
  <si>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</si>
  <si>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</si>
  <si>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</si>
  <si>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</si>
  <si>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</si>
  <si>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</si>
  <si>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</si>
  <si>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</si>
  <si>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</si>
  <si>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</si>
  <si>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</si>
  <si>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</si>
  <si>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</si>
  <si>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</si>
  <si>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</si>
  <si>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</si>
  <si>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</si>
  <si>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</si>
  <si>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</si>
  <si>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</si>
  <si>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</si>
  <si>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</si>
  <si>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</si>
  <si>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</si>
  <si>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</si>
  <si>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</si>
  <si>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</si>
  <si>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</si>
  <si>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</si>
  <si>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</si>
  <si>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</si>
  <si>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</si>
  <si>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</si>
  <si>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</si>
  <si>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</si>
  <si>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Matehuala,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</si>
  <si>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</si>
  <si>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</si>
  <si>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</si>
  <si>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</si>
  <si>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</si>
  <si>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</si>
  <si>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</si>
  <si>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</si>
  <si>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</si>
  <si>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</si>
  <si>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</si>
  <si>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</si>
  <si>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</si>
  <si>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</si>
  <si>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</si>
  <si>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</si>
  <si>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</si>
  <si>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</si>
  <si>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</si>
  <si>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</si>
  <si>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</si>
  <si>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</si>
  <si>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</si>
  <si>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</si>
  <si>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</si>
  <si>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</si>
  <si>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</si>
  <si>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</si>
  <si>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</si>
  <si>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</si>
  <si>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</si>
  <si>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</si>
  <si>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</si>
  <si>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</si>
  <si>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</si>
  <si>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</si>
  <si>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</si>
  <si>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</si>
  <si>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</si>
  <si>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</si>
  <si>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</si>
  <si>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</si>
  <si>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</si>
  <si>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</si>
  <si>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</si>
  <si>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</si>
  <si>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</si>
  <si>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</si>
  <si>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</si>
  <si>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</si>
  <si>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</si>
  <si>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</si>
  <si>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</si>
  <si>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</si>
  <si>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</si>
  <si>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</si>
  <si>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</si>
  <si>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</si>
  <si>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</si>
  <si>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</si>
  <si>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</si>
  <si>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</si>
  <si>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</si>
  <si>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</si>
  <si>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</si>
  <si>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</si>
  <si>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</si>
  <si>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</si>
  <si>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</si>
  <si>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</si>
  <si>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</si>
  <si>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</si>
  <si>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</si>
  <si>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</si>
  <si>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</si>
  <si>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</si>
  <si>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</si>
  <si>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</si>
  <si>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</si>
  <si>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</si>
  <si>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</si>
  <si>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</si>
  <si>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GRUPO DE EDADES</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</si>
  <si>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</si>
  <si>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</si>
  <si>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</si>
  <si>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</si>
  <si>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</si>
  <si>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</si>
  <si>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</si>
  <si>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</si>
  <si>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</si>
  <si>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</si>
  <si>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</si>
  <si>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</si>
  <si>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</si>
  <si>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</si>
  <si>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</si>
  <si>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</si>
  <si>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</si>
  <si>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</si>
  <si>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</si>
  <si>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</si>
  <si>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</si>
  <si>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</si>
  <si>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</si>
  <si>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</si>
  <si>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</si>
  <si>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</si>
  <si>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</si>
  <si>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</si>
  <si>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</si>
  <si>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</si>
  <si>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</si>
  <si>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</si>
  <si>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</si>
  <si>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</si>
  <si>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</si>
  <si>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</si>
  <si>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</si>
  <si>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</si>
  <si>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</si>
  <si>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</si>
  <si>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</si>
  <si>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</si>
  <si>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</si>
  <si>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</si>
  <si>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</si>
  <si>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</si>
  <si>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</si>
  <si>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</si>
  <si>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</si>
  <si>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</si>
  <si>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</si>
  <si>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</si>
  <si>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</si>
  <si>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</si>
  <si>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</si>
  <si>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</si>
  <si>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</si>
  <si>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</si>
  <si>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</si>
  <si>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</si>
  <si>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</si>
  <si>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</si>
  <si>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</si>
  <si>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</si>
  <si>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</si>
  <si>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</si>
  <si>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</si>
  <si>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</si>
  <si>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</si>
  <si>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</si>
  <si>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</si>
  <si>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</si>
  <si>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</si>
  <si>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</si>
  <si>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</si>
  <si>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</si>
  <si>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Méx.</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</si>
  <si>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</si>
  <si>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</si>
  <si>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</si>
  <si>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</si>
  <si>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</si>
  <si>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</si>
  <si>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</si>
  <si>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</si>
  <si>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</si>
  <si>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</si>
  <si>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</si>
  <si>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</si>
  <si>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</si>
  <si>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</si>
  <si>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</si>
  <si>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</si>
  <si>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</si>
  <si>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</si>
  <si>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</si>
  <si>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</si>
  <si>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</si>
  <si>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</si>
  <si>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</si>
  <si>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</si>
  <si>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</si>
  <si>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</si>
  <si>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</si>
  <si>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</si>
  <si>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</si>
  <si>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</si>
  <si>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</si>
  <si>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</si>
  <si>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</si>
  <si>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</si>
  <si>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</si>
  <si>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</si>
  <si>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</si>
  <si>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</si>
  <si>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</si>
  <si>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</si>
  <si>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</si>
  <si>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</si>
  <si>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</si>
  <si>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</si>
  <si>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</si>
  <si>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</si>
  <si>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</si>
  <si>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Argentina</t>
  </si>
  <si>
    <t>Cuba</t>
  </si>
  <si>
    <t>Japón</t>
  </si>
  <si>
    <t>* Países con los que México tiene suscritos Tratados de Ejecución de Sentencias y Tratados de Extradición.</t>
  </si>
  <si>
    <t>*** Se entiende por extraditados a aquellos egresados de los CEFERESOS con pedimento legal de extradición.</t>
  </si>
  <si>
    <t>POBLACIÓN NACIONAL</t>
  </si>
  <si>
    <t>POBLACIÓN EXTRANJERA</t>
  </si>
  <si>
    <t>Personas 
Procesadas</t>
  </si>
  <si>
    <t>Personas 
Sentenciadas</t>
  </si>
  <si>
    <t>Belice</t>
  </si>
  <si>
    <t>Bolivia</t>
  </si>
  <si>
    <t>Brasil</t>
  </si>
  <si>
    <t>Canada</t>
  </si>
  <si>
    <t>Corea</t>
  </si>
  <si>
    <t>Costa Rica</t>
  </si>
  <si>
    <t>Ecuador</t>
  </si>
  <si>
    <t>El Salvador</t>
  </si>
  <si>
    <t>Eslovaquia</t>
  </si>
  <si>
    <t>España</t>
  </si>
  <si>
    <t>Estados Unidos de América</t>
  </si>
  <si>
    <t>Francia</t>
  </si>
  <si>
    <t>Gran Bretaña</t>
  </si>
  <si>
    <t>Guatemala</t>
  </si>
  <si>
    <t>Honduras</t>
  </si>
  <si>
    <t>Italia</t>
  </si>
  <si>
    <t>México</t>
  </si>
  <si>
    <t>Mónaco</t>
  </si>
  <si>
    <t>Nicaragua</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</si>
  <si>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</si>
  <si>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</si>
  <si>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</si>
  <si>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</si>
  <si>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</si>
  <si>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</si>
  <si>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Elaboró: SSPC, Prevención y Readaptación Social; Ciudad de México, octubre de 2022.</t>
  </si>
  <si>
    <t>INGRESOS Y EGRESOS DE LA POBLACIÓN PRIVADA DE LA LIBERTAD</t>
  </si>
  <si>
    <t>Total de Ingresos</t>
  </si>
  <si>
    <t>Total de Egresos</t>
  </si>
  <si>
    <t>INGRESOS Y EGRESOS DE LA POBLACIÓN PRIVADA DE LA LIBERTAD SEGÚN SEXO POR ENTIDAD FEDERATIVA Y CENTRO PENITENCIARIO FEDERAL</t>
  </si>
  <si>
    <t>Ingresos</t>
  </si>
  <si>
    <t>Egresos</t>
  </si>
  <si>
    <t>INGRESOS Y EGRESOS DE LA POBLACIÓN PRIVADA DE LA LIBERTAD POR ENTIDAD FEDERATIVA Y CENTRO PENITENCIARIO FEDERAL</t>
  </si>
  <si>
    <t>Nota: Valores negativos representan la cantidad de egresos de personas privadas de la libertad.</t>
  </si>
  <si>
    <t>2022*</t>
  </si>
  <si>
    <t>COMISARIA</t>
  </si>
  <si>
    <t>RECLUSORIO PREVENTIVO</t>
  </si>
  <si>
    <t xml:space="preserve"> CÁRCELES DISTRITALES</t>
  </si>
  <si>
    <t>DISTRITALES DE REINSERCIÓN SOCIAL</t>
  </si>
  <si>
    <t>CPS</t>
  </si>
  <si>
    <t>CEDES: Centro de Ejecución de Sanciones</t>
  </si>
  <si>
    <t>CEFEREPSI: Centro Federal de Rehabilitación Psicosocial</t>
  </si>
  <si>
    <t xml:space="preserve">Personas Procesadas </t>
  </si>
  <si>
    <t>La Autoridad Penitenciaria del Estado de Zacatecas informa la Extinción del Centro Penitenciario Distrital de Miguel Auza el cual fue cerrado el día 03 de octubre del presente año.</t>
  </si>
  <si>
    <t>La Autoridad Penitenciaria del Estado de Jalisco informa del cambio de espacios de la Comisaría del Reclusorio Metropolitano de 716 a 994</t>
  </si>
  <si>
    <t xml:space="preserve">POBLACIÓN QUE INICIÓ SU VIGILANCIA </t>
  </si>
  <si>
    <t>Remisión de Pena de la Pena</t>
  </si>
  <si>
    <t>Islas Marías</t>
  </si>
  <si>
    <t>Coah.</t>
  </si>
  <si>
    <t>Mich.</t>
  </si>
  <si>
    <t>Ver.</t>
  </si>
  <si>
    <t>Evasiones</t>
  </si>
  <si>
    <t>Intentos de Evasión</t>
  </si>
  <si>
    <t>POBLACIÓN PRIVADA DE LA LIBERTAD POR GRUPO DE EDADES EN ENTIDAD FEDERATIVA Y CENTRO PENITENCIARIO FEDERAL</t>
  </si>
  <si>
    <t>POBLACIÓN PRIVADA DE LA LIBERTAD POR NIVEL DE ESCOLARIDAD, SITUACIÓN JURÍDICA, FUERO Y SEXO</t>
  </si>
  <si>
    <t>Nivel De Escolaridad</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</si>
  <si>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</si>
  <si>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</si>
  <si>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</si>
  <si>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</si>
  <si>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</si>
  <si>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</si>
  <si>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</si>
  <si>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</si>
  <si>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</si>
  <si>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</si>
  <si>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</si>
  <si>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</si>
  <si>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</si>
  <si>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</si>
  <si>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</si>
  <si>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</si>
  <si>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</si>
  <si>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</si>
  <si>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Centros Penitenciarios Federales; Direcciones de Prevención y Readaptación Social en los Estados.</t>
  </si>
  <si>
    <t>POBLACIÓN PRIVADA DE LA LIBERTAD POR SITUACIÓN JURIDICA A NIVEL ESCOLARIDAD EN ENTIDAD FEDERATIVA Y CENTRO PENITENCIARIO FEDERAL</t>
  </si>
  <si>
    <t>%*</t>
  </si>
  <si>
    <t>POBLACIÓN PRIVADA DE LA LIBERTAD POR NIVEL DE ESCOLARIDAD EN ENTIDADES FEDERATIVAS Y CENTROS PENITENCIARIOS FEDERALES</t>
  </si>
  <si>
    <t>ENTIDAD FEDERATIVA / CENTRO PENITENCIARIO FEDERAL</t>
  </si>
  <si>
    <t>NIVEL DE ESCOLARIDAD</t>
  </si>
  <si>
    <t>Fuente: SSPC,PRS; Direcciones de Prevención y Readaptación Social en los Estados; Centros Penitenciarios Federales</t>
  </si>
  <si>
    <t>POBLACIÓN PRIVADA DE LA LIBERTAD POR NIVEL DE ESCOLARIDAD</t>
  </si>
  <si>
    <t>ESTUDIOS</t>
  </si>
  <si>
    <t>Fuente: SSPC,PRS; Centros Penitenciarios Federales; Direcciones de Prevención y Readaptación Social en los Estados.</t>
  </si>
  <si>
    <t xml:space="preserve">Entidades Federativas / Centros Penitenciarios Federales </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</si>
  <si>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</si>
  <si>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</si>
  <si>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</si>
  <si>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</si>
  <si>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</si>
  <si>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</si>
  <si>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</si>
  <si>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</si>
  <si>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</si>
  <si>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Población Privada de la Libertad por Situacoon Jurídica a Nivel Escolaridad en Entidad Federativa y Centro Penitenciario Federal</t>
  </si>
  <si>
    <t xml:space="preserve">Personas Sentenciadas </t>
  </si>
  <si>
    <t>|</t>
  </si>
  <si>
    <t>Población a inicio de mes
(septiembre 2022)</t>
  </si>
  <si>
    <t>Poblacion a fin de mes
(octubre 2022)</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</si>
  <si>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</si>
  <si>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Las cifras que se presentan en el cuaderno estadístico penitenciario corresponden al corte de 31/10/2022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</si>
  <si>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Elaborado por la Dirección de Archivo Nacional de Sentenciados y Estadística Penitenciaria, con información proporcionada por los Sistemas Penitenciarios de los Estados y los Centros Penitenciarios Federales, Ciudad de México, noviembre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</si>
</sst>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59">
    <font>
      <sz val="10"/>
      <name val="Tahoma"/>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sz val="25"/>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25"/>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b/>
      <sz val="10"/>
      <name val="Montserrat"/>
      <family val="3"/>
    </font>
    <font>
      <sz val="14"/>
      <name val="Tahoma"/>
      <family val="2"/>
    </font>
    <font>
      <sz val="14"/>
      <color theme="1"/>
      <name val="Monserrat"/>
    </font>
    <font>
      <sz val="10"/>
      <color theme="0"/>
      <name val="Tahoma"/>
      <family val="2"/>
    </font>
    <font>
      <sz val="5"/>
      <color theme="0"/>
      <name val="Montserrat"/>
    </font>
    <font>
      <b/>
      <sz val="30"/>
      <color theme="0"/>
      <name val="Montserrat"/>
    </font>
    <font>
      <sz val="14"/>
      <color theme="0"/>
      <name val="Montserrat"/>
    </font>
    <font>
      <sz val="10"/>
      <color theme="0" tint="-4.9989318521683403E-2"/>
      <name val="Montserrat"/>
    </font>
    <font>
      <b/>
      <sz val="36"/>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b/>
      <sz val="14"/>
      <color theme="1"/>
      <name val="Montserrat"/>
    </font>
    <font>
      <b/>
      <sz val="12"/>
      <color theme="2" tint="-9.9978637043366805E-2"/>
      <name val="Montserrat"/>
    </font>
    <font>
      <sz val="12"/>
      <name val="Tahoma"/>
      <family val="2"/>
    </font>
    <font>
      <sz val="10"/>
      <name val="CG Times (WN)"/>
    </font>
    <font>
      <b/>
      <sz val="12"/>
      <color theme="2" tint="-9.9978637043366805E-2"/>
      <name val="Montserrat"/>
      <family val="3"/>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9"/>
      <color theme="1"/>
      <name val="Montserrat"/>
      <family val="3"/>
    </font>
    <font>
      <sz val="10"/>
      <color theme="1"/>
      <name val="Montserrat"/>
      <family val="3"/>
    </font>
    <font>
      <sz val="11"/>
      <color theme="1"/>
      <name val="Montserrat"/>
    </font>
    <font>
      <b/>
      <sz val="9"/>
      <color theme="1"/>
      <name val="Montserrat"/>
    </font>
    <font>
      <sz val="11"/>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10"/>
      <color theme="0"/>
      <name val="Montserrat"/>
      <family val="3"/>
    </font>
    <font>
      <sz val="11"/>
      <color theme="0"/>
      <name val="Montserrat"/>
      <family val="3"/>
    </font>
    <font>
      <sz val="5"/>
      <color theme="0"/>
      <name val="Montserrat"/>
      <family val="3"/>
    </font>
    <font>
      <sz val="12"/>
      <color theme="0"/>
      <name val="Montserrat"/>
      <family val="3"/>
    </font>
    <font>
      <b/>
      <sz val="5"/>
      <color theme="0"/>
      <name val="Montserrat"/>
      <family val="3"/>
    </font>
    <font>
      <sz val="5"/>
      <color theme="1"/>
      <name val="Montserrat"/>
      <family val="3"/>
    </font>
    <font>
      <sz val="6"/>
      <color theme="1"/>
      <name val="Montserrat"/>
      <family val="3"/>
    </font>
    <font>
      <b/>
      <sz val="18"/>
      <color theme="1"/>
      <name val="Montserrat"/>
    </font>
    <font>
      <b/>
      <sz val="26"/>
      <color theme="1"/>
      <name val="Montserrat"/>
    </font>
    <font>
      <b/>
      <sz val="11"/>
      <name val="Montserrat"/>
      <family val="3"/>
    </font>
    <font>
      <b/>
      <sz val="26"/>
      <name val="Montserrat"/>
    </font>
    <font>
      <sz val="16"/>
      <name val="Tahoma"/>
      <family val="2"/>
    </font>
    <font>
      <sz val="6"/>
      <name val="Tahoma"/>
      <family val="2"/>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theme="0"/>
        <bgColor indexed="64"/>
      </patternFill>
    </fill>
    <fill>
      <patternFill patternType="solid">
        <fgColor rgb="FF006600"/>
        <bgColor indexed="64"/>
      </patternFill>
    </fill>
    <fill>
      <patternFill patternType="solid">
        <fgColor theme="2" tint="-9.9978637043366805E-2"/>
        <bgColor rgb="FF000000"/>
      </patternFill>
    </fill>
  </fills>
  <borders count="41">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left>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style="thin">
        <color indexed="64"/>
      </left>
      <right/>
      <top/>
      <bottom/>
      <diagonal/>
    </border>
    <border>
      <left/>
      <right style="thin">
        <color rgb="FF000000"/>
      </right>
      <top/>
      <bottom/>
      <diagonal/>
    </border>
    <border>
      <left/>
      <right/>
      <top/>
      <bottom style="thin">
        <color rgb="FF000000"/>
      </bottom>
      <diagonal/>
    </border>
    <border>
      <left/>
      <right/>
      <top style="thin">
        <color theme="0"/>
      </top>
      <bottom style="thin">
        <color theme="0"/>
      </bottom>
      <diagonal/>
    </border>
    <border>
      <left/>
      <right style="thin">
        <color theme="0"/>
      </right>
      <top/>
      <bottom/>
      <diagonal/>
    </border>
    <border>
      <left style="thin">
        <color theme="0"/>
      </left>
      <right style="thin">
        <color theme="0"/>
      </right>
      <top/>
      <bottom/>
      <diagonal/>
    </border>
    <border>
      <left/>
      <right/>
      <top style="thin">
        <color rgb="FF000000"/>
      </top>
      <bottom style="thin">
        <color indexed="64"/>
      </bottom>
      <diagonal/>
    </border>
    <border>
      <left/>
      <right style="thin">
        <color rgb="FF000000"/>
      </right>
      <top style="thin">
        <color rgb="FF000000"/>
      </top>
      <bottom style="thin">
        <color rgb="FF000000"/>
      </bottom>
      <diagonal/>
    </border>
  </borders>
  <cellStyleXfs count="31">
    <xf numFmtId="0" fontId="0" fillId="0" borderId="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7" fillId="0" borderId="0"/>
    <xf numFmtId="0" fontId="4" fillId="0" borderId="0"/>
    <xf numFmtId="0" fontId="4" fillId="0" borderId="0"/>
    <xf numFmtId="0" fontId="8" fillId="0" borderId="0"/>
    <xf numFmtId="0" fontId="6" fillId="0" borderId="0"/>
    <xf numFmtId="0" fontId="6" fillId="0" borderId="0"/>
    <xf numFmtId="0" fontId="4" fillId="0" borderId="0"/>
    <xf numFmtId="0" fontId="5" fillId="0" borderId="0"/>
    <xf numFmtId="0" fontId="3" fillId="0" borderId="0"/>
    <xf numFmtId="0" fontId="3" fillId="0" borderId="0"/>
    <xf numFmtId="0" fontId="6" fillId="0" borderId="0"/>
    <xf numFmtId="0" fontId="9" fillId="0" borderId="0"/>
    <xf numFmtId="0" fontId="6" fillId="0" borderId="0"/>
    <xf numFmtId="0" fontId="6" fillId="0" borderId="0"/>
    <xf numFmtId="0" fontId="3" fillId="0" borderId="0"/>
    <xf numFmtId="9" fontId="8"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3" fillId="0" borderId="0"/>
    <xf numFmtId="0" fontId="1" fillId="0" borderId="0"/>
    <xf numFmtId="0" fontId="129" fillId="0" borderId="0"/>
    <xf numFmtId="0" fontId="3" fillId="0" borderId="0"/>
    <xf numFmtId="0" fontId="4" fillId="0" borderId="0"/>
  </cellStyleXfs>
  <cellXfs count="698">
    <xf numFmtId="0" fontId="0" fillId="0" borderId="0" xfId="0"/>
    <xf numFmtId="0" fontId="11" fillId="0" borderId="0" xfId="12" applyFont="1"/>
    <xf numFmtId="0" fontId="15" fillId="0" borderId="0" xfId="12" applyFont="1" applyAlignment="1">
      <alignment vertical="center" wrapText="1"/>
    </xf>
    <xf numFmtId="0" fontId="21" fillId="0" borderId="0" xfId="12" applyFont="1"/>
    <xf numFmtId="0" fontId="22" fillId="0" borderId="0" xfId="12" applyFont="1" applyAlignment="1">
      <alignment horizontal="center" vertical="center"/>
    </xf>
    <xf numFmtId="0" fontId="21" fillId="0" borderId="0" xfId="12" applyFont="1" applyAlignment="1">
      <alignment horizontal="justify" vertical="center"/>
    </xf>
    <xf numFmtId="0" fontId="13" fillId="0" borderId="0" xfId="12" applyFont="1"/>
    <xf numFmtId="0" fontId="14" fillId="0" borderId="0" xfId="12" applyFont="1"/>
    <xf numFmtId="0" fontId="10" fillId="0" borderId="0" xfId="12" applyFont="1"/>
    <xf numFmtId="0" fontId="17" fillId="0" borderId="0" xfId="12" applyFont="1"/>
    <xf numFmtId="0" fontId="20" fillId="0" borderId="0" xfId="12" applyFont="1"/>
    <xf numFmtId="0" fontId="27" fillId="0" borderId="0" xfId="12" applyFont="1" applyAlignment="1">
      <alignment horizontal="center" vertical="center" wrapText="1"/>
    </xf>
    <xf numFmtId="17" fontId="11" fillId="0" borderId="0" xfId="12" applyNumberFormat="1" applyFont="1"/>
    <xf numFmtId="0" fontId="28" fillId="0" borderId="0" xfId="12" applyFont="1"/>
    <xf numFmtId="0" fontId="30" fillId="0" borderId="1" xfId="12" applyFont="1" applyBorder="1" applyAlignment="1">
      <alignment horizontal="center"/>
    </xf>
    <xf numFmtId="0" fontId="30" fillId="0" borderId="0" xfId="12" applyFont="1" applyAlignment="1">
      <alignment horizontal="center"/>
    </xf>
    <xf numFmtId="0" fontId="30" fillId="0" borderId="2" xfId="12" applyFont="1" applyBorder="1" applyAlignment="1">
      <alignment horizontal="center"/>
    </xf>
    <xf numFmtId="0" fontId="30" fillId="0" borderId="1" xfId="12" applyFont="1" applyBorder="1"/>
    <xf numFmtId="0" fontId="30" fillId="0" borderId="0" xfId="12" applyFont="1" applyAlignment="1">
      <alignment vertical="center" wrapText="1"/>
    </xf>
    <xf numFmtId="0" fontId="30" fillId="0" borderId="0" xfId="12" applyFont="1" applyAlignment="1">
      <alignment horizontal="center" vertical="center" wrapText="1"/>
    </xf>
    <xf numFmtId="0" fontId="30" fillId="0" borderId="0" xfId="12" applyFont="1"/>
    <xf numFmtId="0" fontId="30" fillId="0" borderId="0" xfId="12" applyFont="1" applyAlignment="1">
      <alignment horizontal="justify" vertical="center" wrapText="1"/>
    </xf>
    <xf numFmtId="3" fontId="30" fillId="0" borderId="0" xfId="12" applyNumberFormat="1" applyFont="1" applyAlignment="1">
      <alignment horizontal="right" vertical="center" wrapText="1"/>
    </xf>
    <xf numFmtId="0" fontId="30" fillId="0" borderId="0" xfId="12" applyFont="1" applyAlignment="1">
      <alignment horizontal="right" vertical="center" wrapText="1"/>
    </xf>
    <xf numFmtId="2" fontId="30" fillId="0" borderId="0" xfId="12" applyNumberFormat="1" applyFont="1" applyAlignment="1">
      <alignment horizontal="right" vertical="center" wrapText="1"/>
    </xf>
    <xf numFmtId="0" fontId="30" fillId="0" borderId="2" xfId="12" applyFont="1" applyBorder="1"/>
    <xf numFmtId="2" fontId="30" fillId="0" borderId="0" xfId="12" applyNumberFormat="1" applyFont="1" applyAlignment="1">
      <alignment horizontal="center" vertical="center" wrapText="1"/>
    </xf>
    <xf numFmtId="0" fontId="30" fillId="0" borderId="0" xfId="12" applyFont="1" applyAlignment="1">
      <alignment horizontal="center" vertical="center"/>
    </xf>
    <xf numFmtId="2" fontId="30" fillId="0" borderId="0" xfId="12" applyNumberFormat="1" applyFont="1" applyAlignment="1">
      <alignment horizontal="center" vertical="center"/>
    </xf>
    <xf numFmtId="10" fontId="30" fillId="0" borderId="0" xfId="12" applyNumberFormat="1" applyFont="1" applyAlignment="1">
      <alignment horizontal="right" vertical="center" wrapText="1"/>
    </xf>
    <xf numFmtId="0" fontId="30" fillId="0" borderId="1" xfId="12" quotePrefix="1" applyFont="1" applyBorder="1" applyAlignment="1">
      <alignment horizontal="left"/>
    </xf>
    <xf numFmtId="3" fontId="30" fillId="0" borderId="0" xfId="12" applyNumberFormat="1" applyFont="1"/>
    <xf numFmtId="0" fontId="30" fillId="0" borderId="3" xfId="12" quotePrefix="1" applyFont="1" applyBorder="1" applyAlignment="1">
      <alignment horizontal="left"/>
    </xf>
    <xf numFmtId="0" fontId="30" fillId="0" borderId="4" xfId="12" applyFont="1" applyBorder="1"/>
    <xf numFmtId="3" fontId="30" fillId="0" borderId="4" xfId="12" applyNumberFormat="1" applyFont="1" applyBorder="1"/>
    <xf numFmtId="0" fontId="30" fillId="0" borderId="4" xfId="12" applyFont="1" applyBorder="1" applyAlignment="1">
      <alignment horizontal="center"/>
    </xf>
    <xf numFmtId="0" fontId="30" fillId="0" borderId="4" xfId="12" applyFont="1" applyBorder="1" applyAlignment="1">
      <alignment horizontal="left"/>
    </xf>
    <xf numFmtId="2" fontId="30" fillId="0" borderId="4" xfId="12" applyNumberFormat="1" applyFont="1" applyBorder="1"/>
    <xf numFmtId="0" fontId="30" fillId="0" borderId="5" xfId="12" applyFont="1" applyBorder="1"/>
    <xf numFmtId="0" fontId="30" fillId="0" borderId="0" xfId="12" quotePrefix="1" applyFont="1" applyAlignment="1">
      <alignment horizontal="left"/>
    </xf>
    <xf numFmtId="0" fontId="30" fillId="0" borderId="0" xfId="12" applyFont="1" applyAlignment="1">
      <alignment horizontal="left"/>
    </xf>
    <xf numFmtId="10" fontId="30" fillId="0" borderId="0" xfId="12" applyNumberFormat="1" applyFont="1"/>
    <xf numFmtId="0" fontId="31" fillId="0" borderId="0" xfId="12" applyFont="1" applyAlignment="1">
      <alignment horizontal="centerContinuous"/>
    </xf>
    <xf numFmtId="0" fontId="30" fillId="0" borderId="6" xfId="12" applyFont="1" applyBorder="1" applyAlignment="1">
      <alignment horizontal="center"/>
    </xf>
    <xf numFmtId="0" fontId="30" fillId="0" borderId="7" xfId="12" applyFont="1" applyBorder="1" applyAlignment="1">
      <alignment horizontal="center"/>
    </xf>
    <xf numFmtId="0" fontId="30" fillId="0" borderId="7" xfId="12" applyFont="1" applyBorder="1" applyAlignment="1">
      <alignment horizontal="right" vertical="center"/>
    </xf>
    <xf numFmtId="0" fontId="31" fillId="0" borderId="7" xfId="12" applyFont="1" applyBorder="1"/>
    <xf numFmtId="0" fontId="30" fillId="0" borderId="7" xfId="12" applyFont="1" applyBorder="1" applyAlignment="1">
      <alignment vertical="center"/>
    </xf>
    <xf numFmtId="0" fontId="30" fillId="0" borderId="8" xfId="12" applyFont="1" applyBorder="1" applyAlignment="1">
      <alignment vertical="center"/>
    </xf>
    <xf numFmtId="0" fontId="30" fillId="0" borderId="0" xfId="12" applyFont="1" applyAlignment="1">
      <alignment horizontal="centerContinuous"/>
    </xf>
    <xf numFmtId="0" fontId="30" fillId="0" borderId="8" xfId="12" applyFont="1" applyBorder="1" applyAlignment="1">
      <alignment horizontal="center"/>
    </xf>
    <xf numFmtId="0" fontId="30" fillId="0" borderId="0" xfId="12" applyFont="1" applyAlignment="1">
      <alignment horizontal="right" vertical="center"/>
    </xf>
    <xf numFmtId="0" fontId="31" fillId="0" borderId="0" xfId="12" applyFont="1" applyAlignment="1">
      <alignment horizontal="center"/>
    </xf>
    <xf numFmtId="0" fontId="30" fillId="0" borderId="2" xfId="12" applyFont="1" applyBorder="1" applyAlignment="1">
      <alignment vertical="center"/>
    </xf>
    <xf numFmtId="0" fontId="31" fillId="0" borderId="0" xfId="12" applyFont="1"/>
    <xf numFmtId="0" fontId="30" fillId="0" borderId="2" xfId="12" applyFont="1" applyBorder="1" applyAlignment="1">
      <alignment horizontal="center" vertical="center"/>
    </xf>
    <xf numFmtId="3" fontId="30" fillId="0" borderId="0" xfId="12" applyNumberFormat="1" applyFont="1" applyAlignment="1">
      <alignment horizontal="right" vertical="center"/>
    </xf>
    <xf numFmtId="0" fontId="31" fillId="0" borderId="0" xfId="12" applyFont="1" applyAlignment="1">
      <alignment vertical="center"/>
    </xf>
    <xf numFmtId="3" fontId="30" fillId="0" borderId="0" xfId="12" applyNumberFormat="1" applyFont="1" applyAlignment="1">
      <alignment vertical="center"/>
    </xf>
    <xf numFmtId="3" fontId="30" fillId="0" borderId="2" xfId="12" applyNumberFormat="1" applyFont="1" applyBorder="1" applyAlignment="1">
      <alignment horizontal="center"/>
    </xf>
    <xf numFmtId="3" fontId="30" fillId="0" borderId="1" xfId="12" applyNumberFormat="1" applyFont="1" applyBorder="1"/>
    <xf numFmtId="0" fontId="31" fillId="0" borderId="0" xfId="12" applyFont="1" applyAlignment="1">
      <alignment horizontal="justify" vertical="center" wrapText="1"/>
    </xf>
    <xf numFmtId="3" fontId="32" fillId="0" borderId="0" xfId="12" applyNumberFormat="1" applyFont="1"/>
    <xf numFmtId="0" fontId="30" fillId="0" borderId="0" xfId="12" applyFont="1" applyAlignment="1">
      <alignment horizontal="left" vertical="center" wrapText="1"/>
    </xf>
    <xf numFmtId="0" fontId="31" fillId="0" borderId="0" xfId="12" applyFont="1" applyAlignment="1">
      <alignment horizontal="left" vertical="center" wrapText="1"/>
    </xf>
    <xf numFmtId="0" fontId="33" fillId="0" borderId="0" xfId="12" applyFont="1" applyAlignment="1">
      <alignment vertical="center"/>
    </xf>
    <xf numFmtId="0" fontId="31" fillId="0" borderId="0" xfId="12" applyFont="1" applyAlignment="1">
      <alignment horizontal="left"/>
    </xf>
    <xf numFmtId="0" fontId="30" fillId="0" borderId="0" xfId="12" applyFont="1" applyAlignment="1">
      <alignment vertical="center"/>
    </xf>
    <xf numFmtId="3" fontId="30" fillId="0" borderId="2" xfId="12" applyNumberFormat="1" applyFont="1" applyBorder="1"/>
    <xf numFmtId="0" fontId="30" fillId="0" borderId="3" xfId="12" applyFont="1" applyBorder="1" applyAlignment="1">
      <alignment horizontal="centerContinuous"/>
    </xf>
    <xf numFmtId="3" fontId="30" fillId="0" borderId="5" xfId="12" applyNumberFormat="1" applyFont="1" applyBorder="1"/>
    <xf numFmtId="0" fontId="30" fillId="0" borderId="0" xfId="12" applyFont="1" applyAlignment="1">
      <alignment horizontal="right"/>
    </xf>
    <xf numFmtId="0" fontId="30" fillId="0" borderId="3" xfId="12" applyFont="1" applyBorder="1" applyAlignment="1">
      <alignment horizontal="right"/>
    </xf>
    <xf numFmtId="0" fontId="30" fillId="0" borderId="4" xfId="12" applyFont="1" applyBorder="1" applyAlignment="1">
      <alignment vertical="top" wrapText="1"/>
    </xf>
    <xf numFmtId="0" fontId="33" fillId="0" borderId="4" xfId="12" applyFont="1" applyBorder="1" applyAlignment="1">
      <alignment horizontal="right"/>
    </xf>
    <xf numFmtId="0" fontId="34" fillId="0" borderId="0" xfId="12" applyFont="1" applyAlignment="1">
      <alignment horizontal="centerContinuous"/>
    </xf>
    <xf numFmtId="0" fontId="34" fillId="0" borderId="0" xfId="12" applyFont="1" applyAlignment="1">
      <alignment horizontal="left"/>
    </xf>
    <xf numFmtId="0" fontId="34" fillId="0" borderId="0" xfId="12" quotePrefix="1" applyFont="1" applyAlignment="1">
      <alignment horizontal="left"/>
    </xf>
    <xf numFmtId="0" fontId="34" fillId="0" borderId="0" xfId="12" applyFont="1" applyAlignment="1">
      <alignment horizontal="right"/>
    </xf>
    <xf numFmtId="3" fontId="34" fillId="0" borderId="0" xfId="12" applyNumberFormat="1" applyFont="1" applyAlignment="1">
      <alignment horizontal="right"/>
    </xf>
    <xf numFmtId="0" fontId="34" fillId="0" borderId="0" xfId="12" applyFont="1" applyAlignment="1">
      <alignment horizontal="center"/>
    </xf>
    <xf numFmtId="0" fontId="30" fillId="0" borderId="2" xfId="12" quotePrefix="1" applyFont="1" applyBorder="1"/>
    <xf numFmtId="0" fontId="34" fillId="0" borderId="0" xfId="12" applyFont="1"/>
    <xf numFmtId="0" fontId="30" fillId="0" borderId="2" xfId="12" quotePrefix="1" applyFont="1" applyBorder="1" applyAlignment="1">
      <alignment horizontal="left"/>
    </xf>
    <xf numFmtId="0" fontId="30" fillId="0" borderId="3" xfId="12" applyFont="1" applyBorder="1"/>
    <xf numFmtId="0" fontId="30" fillId="0" borderId="6" xfId="12" applyFont="1" applyBorder="1"/>
    <xf numFmtId="0" fontId="30" fillId="0" borderId="7" xfId="12" applyFont="1" applyBorder="1" applyAlignment="1">
      <alignment horizontal="left"/>
    </xf>
    <xf numFmtId="0" fontId="30" fillId="0" borderId="7" xfId="12" quotePrefix="1" applyFont="1" applyBorder="1" applyAlignment="1">
      <alignment horizontal="left"/>
    </xf>
    <xf numFmtId="3" fontId="30" fillId="0" borderId="7" xfId="12" applyNumberFormat="1" applyFont="1" applyBorder="1" applyAlignment="1">
      <alignment horizontal="right"/>
    </xf>
    <xf numFmtId="3" fontId="30" fillId="0" borderId="0" xfId="12" applyNumberFormat="1" applyFont="1" applyAlignment="1">
      <alignment horizontal="left"/>
    </xf>
    <xf numFmtId="3" fontId="30" fillId="0" borderId="0" xfId="12" applyNumberFormat="1" applyFont="1" applyAlignment="1">
      <alignment horizontal="right"/>
    </xf>
    <xf numFmtId="0" fontId="36" fillId="0" borderId="0" xfId="12" applyFont="1"/>
    <xf numFmtId="0" fontId="37" fillId="0" borderId="0" xfId="12" applyFont="1" applyAlignment="1">
      <alignment horizontal="center" vertical="center"/>
    </xf>
    <xf numFmtId="0" fontId="39" fillId="0" borderId="0" xfId="12" applyFont="1" applyAlignment="1">
      <alignment horizontal="justify" vertical="center" wrapText="1"/>
    </xf>
    <xf numFmtId="0" fontId="40" fillId="0" borderId="0" xfId="12" applyFont="1" applyAlignment="1">
      <alignment horizontal="center" vertical="center" wrapText="1"/>
    </xf>
    <xf numFmtId="0" fontId="36" fillId="0" borderId="0" xfId="12" applyFont="1" applyAlignment="1">
      <alignment horizontal="justify" vertical="center"/>
    </xf>
    <xf numFmtId="0" fontId="40" fillId="0" borderId="0" xfId="12" applyFont="1" applyAlignment="1">
      <alignment horizontal="center" vertical="center"/>
    </xf>
    <xf numFmtId="0" fontId="39" fillId="0" borderId="0" xfId="12" applyFont="1" applyAlignment="1">
      <alignment horizontal="justify" vertical="center"/>
    </xf>
    <xf numFmtId="0" fontId="42" fillId="0" borderId="0" xfId="12" applyFont="1" applyAlignment="1">
      <alignment horizontal="justify" vertical="center"/>
    </xf>
    <xf numFmtId="0" fontId="43" fillId="0" borderId="9" xfId="12" applyFont="1" applyBorder="1" applyAlignment="1">
      <alignment horizontal="justify"/>
    </xf>
    <xf numFmtId="0" fontId="30" fillId="0" borderId="0" xfId="12" quotePrefix="1" applyFont="1" applyAlignment="1">
      <alignment vertical="center" wrapText="1"/>
    </xf>
    <xf numFmtId="3" fontId="30" fillId="0" borderId="0" xfId="12" quotePrefix="1" applyNumberFormat="1" applyFont="1" applyAlignment="1">
      <alignment vertical="center" wrapText="1"/>
    </xf>
    <xf numFmtId="0" fontId="31" fillId="0" borderId="0" xfId="12" applyFont="1" applyAlignment="1">
      <alignment vertical="center" wrapText="1"/>
    </xf>
    <xf numFmtId="0" fontId="30" fillId="0" borderId="0" xfId="12" quotePrefix="1" applyFont="1"/>
    <xf numFmtId="0" fontId="30" fillId="0" borderId="0" xfId="12" quotePrefix="1" applyFont="1" applyAlignment="1">
      <alignment horizontal="right"/>
    </xf>
    <xf numFmtId="0" fontId="30" fillId="0" borderId="7" xfId="12" applyFont="1" applyBorder="1"/>
    <xf numFmtId="0" fontId="30" fillId="0" borderId="5" xfId="12" quotePrefix="1" applyFont="1" applyBorder="1"/>
    <xf numFmtId="0" fontId="12" fillId="0" borderId="0" xfId="12" applyFont="1" applyAlignment="1">
      <alignment vertical="center"/>
    </xf>
    <xf numFmtId="0" fontId="12" fillId="0" borderId="0" xfId="12" applyFont="1" applyAlignment="1">
      <alignment vertical="center" wrapText="1"/>
    </xf>
    <xf numFmtId="0" fontId="18" fillId="0" borderId="0" xfId="12" applyFont="1" applyAlignment="1">
      <alignment vertical="center" wrapText="1"/>
    </xf>
    <xf numFmtId="0" fontId="25" fillId="0" borderId="0" xfId="12" applyFont="1" applyAlignment="1">
      <alignment vertical="center" wrapText="1"/>
    </xf>
    <xf numFmtId="0" fontId="19" fillId="0" borderId="0" xfId="12" applyFont="1" applyAlignment="1">
      <alignment vertical="center" wrapText="1"/>
    </xf>
    <xf numFmtId="0" fontId="26" fillId="0" borderId="0" xfId="12" applyFont="1" applyAlignment="1">
      <alignment vertical="center" wrapText="1"/>
    </xf>
    <xf numFmtId="0" fontId="16" fillId="0" borderId="0" xfId="12" applyFont="1"/>
    <xf numFmtId="0" fontId="46" fillId="0" borderId="0" xfId="0" applyFont="1"/>
    <xf numFmtId="0" fontId="46"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vertical="center" wrapText="1"/>
    </xf>
    <xf numFmtId="3" fontId="48" fillId="0" borderId="0" xfId="0" applyNumberFormat="1" applyFont="1" applyAlignment="1">
      <alignment horizontal="center" vertical="center" wrapText="1"/>
    </xf>
    <xf numFmtId="10" fontId="48" fillId="0" borderId="0" xfId="0" applyNumberFormat="1" applyFont="1" applyAlignment="1">
      <alignment horizontal="center" vertical="center" wrapText="1"/>
    </xf>
    <xf numFmtId="9" fontId="48" fillId="0" borderId="0" xfId="0" applyNumberFormat="1" applyFont="1" applyAlignment="1">
      <alignment horizontal="center" vertical="center" wrapText="1"/>
    </xf>
    <xf numFmtId="0" fontId="49" fillId="0" borderId="0" xfId="0" applyFont="1" applyAlignment="1">
      <alignment vertical="center" wrapText="1"/>
    </xf>
    <xf numFmtId="0" fontId="51" fillId="0" borderId="0" xfId="0" applyFont="1"/>
    <xf numFmtId="0" fontId="49" fillId="0" borderId="0" xfId="0" applyFont="1"/>
    <xf numFmtId="0" fontId="54" fillId="0" borderId="0" xfId="0" applyFont="1" applyAlignment="1">
      <alignment horizontal="right"/>
    </xf>
    <xf numFmtId="3" fontId="54" fillId="0" borderId="0" xfId="0" applyNumberFormat="1" applyFont="1" applyAlignment="1">
      <alignment horizontal="center"/>
    </xf>
    <xf numFmtId="0" fontId="57" fillId="0" borderId="0" xfId="0" applyFont="1"/>
    <xf numFmtId="0" fontId="57" fillId="0" borderId="0" xfId="0" applyFont="1" applyAlignment="1">
      <alignment vertical="center" wrapText="1"/>
    </xf>
    <xf numFmtId="0" fontId="51" fillId="0" borderId="0" xfId="0" applyFont="1" applyAlignment="1">
      <alignment vertical="center" wrapText="1"/>
    </xf>
    <xf numFmtId="0" fontId="58" fillId="0" borderId="0" xfId="0" applyFont="1" applyAlignment="1">
      <alignment horizontal="center" vertical="center" wrapText="1"/>
    </xf>
    <xf numFmtId="0" fontId="52" fillId="0" borderId="13" xfId="0" applyFont="1" applyBorder="1" applyAlignment="1">
      <alignment vertical="center" wrapText="1"/>
    </xf>
    <xf numFmtId="0" fontId="52" fillId="0" borderId="12" xfId="0" applyFont="1" applyBorder="1" applyAlignment="1">
      <alignment horizontal="right" vertical="center" wrapText="1"/>
    </xf>
    <xf numFmtId="0" fontId="52" fillId="0" borderId="14" xfId="0" applyFont="1" applyBorder="1" applyAlignment="1">
      <alignment horizontal="right" vertical="center" wrapText="1"/>
    </xf>
    <xf numFmtId="0" fontId="50" fillId="0" borderId="14" xfId="0" applyFont="1" applyBorder="1" applyAlignment="1">
      <alignment horizontal="right" vertical="center" wrapText="1"/>
    </xf>
    <xf numFmtId="3" fontId="52" fillId="0" borderId="14" xfId="0" applyNumberFormat="1" applyFont="1" applyBorder="1" applyAlignment="1">
      <alignment horizontal="right" vertical="center" wrapText="1"/>
    </xf>
    <xf numFmtId="3" fontId="50" fillId="0" borderId="14" xfId="0" applyNumberFormat="1" applyFont="1" applyBorder="1" applyAlignment="1">
      <alignment horizontal="right" vertical="center" wrapText="1"/>
    </xf>
    <xf numFmtId="0" fontId="52" fillId="0" borderId="15" xfId="0" applyFont="1" applyBorder="1" applyAlignment="1">
      <alignment horizontal="right" vertical="center" wrapText="1"/>
    </xf>
    <xf numFmtId="3" fontId="50" fillId="0" borderId="12" xfId="0" applyNumberFormat="1" applyFont="1" applyBorder="1" applyAlignment="1">
      <alignment horizontal="right" vertical="center" wrapText="1"/>
    </xf>
    <xf numFmtId="3" fontId="52" fillId="0" borderId="12" xfId="0" applyNumberFormat="1" applyFont="1" applyBorder="1" applyAlignment="1">
      <alignment horizontal="right" vertical="center" wrapText="1"/>
    </xf>
    <xf numFmtId="0" fontId="50" fillId="0" borderId="12" xfId="0" applyFont="1" applyBorder="1" applyAlignment="1">
      <alignment horizontal="right" vertical="center" wrapText="1"/>
    </xf>
    <xf numFmtId="0" fontId="51" fillId="0" borderId="16" xfId="0" applyFont="1" applyBorder="1" applyAlignment="1">
      <alignment vertical="center" wrapText="1"/>
    </xf>
    <xf numFmtId="0" fontId="50" fillId="6" borderId="15" xfId="0" applyFont="1" applyFill="1" applyBorder="1" applyAlignment="1">
      <alignment horizontal="right" vertical="center" wrapText="1"/>
    </xf>
    <xf numFmtId="0" fontId="59" fillId="0" borderId="0" xfId="0" applyFont="1"/>
    <xf numFmtId="0" fontId="50" fillId="7" borderId="13" xfId="0" applyFont="1" applyFill="1" applyBorder="1" applyAlignment="1">
      <alignment horizontal="right" vertical="center" wrapText="1"/>
    </xf>
    <xf numFmtId="3" fontId="50" fillId="7" borderId="12" xfId="0" applyNumberFormat="1" applyFont="1" applyFill="1" applyBorder="1" applyAlignment="1">
      <alignment horizontal="right" vertical="center" wrapText="1"/>
    </xf>
    <xf numFmtId="3" fontId="50" fillId="7" borderId="14" xfId="0" applyNumberFormat="1" applyFont="1" applyFill="1" applyBorder="1" applyAlignment="1">
      <alignment horizontal="right" vertical="center" wrapText="1"/>
    </xf>
    <xf numFmtId="0" fontId="50" fillId="7" borderId="14" xfId="0" applyFont="1" applyFill="1" applyBorder="1" applyAlignment="1">
      <alignment horizontal="right" vertical="center" wrapText="1"/>
    </xf>
    <xf numFmtId="0" fontId="50" fillId="7" borderId="15" xfId="0" applyFont="1" applyFill="1" applyBorder="1" applyAlignment="1">
      <alignment horizontal="right" vertical="center" wrapText="1"/>
    </xf>
    <xf numFmtId="0" fontId="50" fillId="7" borderId="13" xfId="0" applyFont="1" applyFill="1" applyBorder="1" applyAlignment="1">
      <alignment horizontal="left" vertical="center" wrapText="1"/>
    </xf>
    <xf numFmtId="0" fontId="61" fillId="0" borderId="0" xfId="0" applyFont="1" applyAlignment="1">
      <alignment horizontal="center" vertical="center" wrapText="1"/>
    </xf>
    <xf numFmtId="0" fontId="61" fillId="0" borderId="0" xfId="0" applyFont="1" applyAlignment="1">
      <alignment vertical="center" wrapText="1"/>
    </xf>
    <xf numFmtId="3" fontId="61" fillId="0" borderId="0" xfId="0" applyNumberFormat="1" applyFont="1" applyAlignment="1">
      <alignment horizontal="center" vertical="center" wrapText="1"/>
    </xf>
    <xf numFmtId="0" fontId="61" fillId="0" borderId="0" xfId="0" applyFont="1" applyAlignment="1">
      <alignment horizontal="left" vertical="center" wrapText="1"/>
    </xf>
    <xf numFmtId="0" fontId="63" fillId="0" borderId="0" xfId="0" applyFont="1"/>
    <xf numFmtId="0" fontId="64" fillId="0" borderId="0" xfId="0" applyFont="1" applyAlignment="1">
      <alignment vertical="center" wrapText="1"/>
    </xf>
    <xf numFmtId="0" fontId="66" fillId="0" borderId="0" xfId="0" applyFont="1" applyAlignment="1">
      <alignment horizontal="center" vertical="center" wrapText="1"/>
    </xf>
    <xf numFmtId="0" fontId="51" fillId="0" borderId="0" xfId="0" applyFont="1" applyAlignment="1">
      <alignment horizontal="center" vertical="center" wrapText="1"/>
    </xf>
    <xf numFmtId="0" fontId="67" fillId="0" borderId="13" xfId="0" applyFont="1" applyBorder="1" applyAlignment="1">
      <alignment horizontal="center" vertical="center" wrapText="1"/>
    </xf>
    <xf numFmtId="3" fontId="53" fillId="0" borderId="13" xfId="0" applyNumberFormat="1" applyFont="1" applyBorder="1" applyAlignment="1">
      <alignment horizontal="right" vertical="center" wrapText="1"/>
    </xf>
    <xf numFmtId="0" fontId="67" fillId="0" borderId="13" xfId="0" applyFont="1" applyBorder="1" applyAlignment="1">
      <alignment horizontal="right" vertical="center" wrapText="1"/>
    </xf>
    <xf numFmtId="3" fontId="67" fillId="0" borderId="13" xfId="0" applyNumberFormat="1" applyFont="1" applyBorder="1" applyAlignment="1">
      <alignment horizontal="right" vertical="center" wrapText="1"/>
    </xf>
    <xf numFmtId="0" fontId="53" fillId="0" borderId="0" xfId="0" applyFont="1"/>
    <xf numFmtId="3" fontId="67" fillId="7" borderId="13" xfId="0" applyNumberFormat="1" applyFont="1" applyFill="1" applyBorder="1" applyAlignment="1">
      <alignment horizontal="right" vertical="center" wrapText="1"/>
    </xf>
    <xf numFmtId="0" fontId="67" fillId="7" borderId="13" xfId="0" applyFont="1" applyFill="1" applyBorder="1" applyAlignment="1">
      <alignment horizontal="right" vertical="center" wrapText="1"/>
    </xf>
    <xf numFmtId="0" fontId="70" fillId="0" borderId="0" xfId="0" applyFont="1" applyAlignment="1">
      <alignment vertical="center" wrapText="1"/>
    </xf>
    <xf numFmtId="3" fontId="70" fillId="0" borderId="0" xfId="0" applyNumberFormat="1" applyFont="1" applyAlignment="1">
      <alignment vertical="center" wrapText="1"/>
    </xf>
    <xf numFmtId="0" fontId="71" fillId="0" borderId="0" xfId="0" applyFont="1" applyAlignment="1">
      <alignment horizontal="left"/>
    </xf>
    <xf numFmtId="0" fontId="72" fillId="0" borderId="0" xfId="0" applyFont="1" applyAlignment="1">
      <alignment vertical="center" wrapText="1"/>
    </xf>
    <xf numFmtId="0" fontId="69" fillId="0" borderId="0" xfId="0" applyFont="1" applyAlignment="1">
      <alignment horizontal="center" vertical="center" wrapText="1"/>
    </xf>
    <xf numFmtId="0" fontId="73" fillId="0" borderId="0" xfId="0" applyFont="1" applyAlignment="1">
      <alignment vertical="center" wrapText="1"/>
    </xf>
    <xf numFmtId="3" fontId="73" fillId="0" borderId="0" xfId="0" applyNumberFormat="1" applyFont="1" applyAlignment="1">
      <alignment horizontal="center" vertical="center" wrapText="1"/>
    </xf>
    <xf numFmtId="0" fontId="73" fillId="0" borderId="0" xfId="0" applyFont="1" applyAlignment="1">
      <alignment vertical="top" wrapText="1"/>
    </xf>
    <xf numFmtId="0" fontId="73" fillId="0" borderId="0" xfId="0" applyFont="1" applyAlignment="1">
      <alignment horizontal="center" vertical="center" wrapText="1"/>
    </xf>
    <xf numFmtId="0" fontId="69" fillId="0" borderId="0" xfId="0" applyFont="1" applyAlignment="1">
      <alignment horizontal="left"/>
    </xf>
    <xf numFmtId="0" fontId="51" fillId="0" borderId="0" xfId="0" applyFont="1" applyAlignment="1">
      <alignment horizontal="left"/>
    </xf>
    <xf numFmtId="0" fontId="74" fillId="0" borderId="0" xfId="0" applyFont="1" applyAlignment="1">
      <alignment horizontal="left"/>
    </xf>
    <xf numFmtId="0" fontId="10" fillId="0" borderId="0" xfId="0" applyFont="1" applyAlignment="1">
      <alignment horizontal="center" vertical="center" wrapText="1"/>
    </xf>
    <xf numFmtId="0" fontId="75" fillId="0" borderId="0" xfId="0" applyFont="1" applyAlignment="1">
      <alignment horizontal="center" vertical="center" wrapText="1"/>
    </xf>
    <xf numFmtId="0" fontId="75" fillId="0" borderId="0" xfId="0" applyFont="1" applyAlignment="1">
      <alignment vertical="center" wrapText="1"/>
    </xf>
    <xf numFmtId="0" fontId="76" fillId="0" borderId="0" xfId="0" applyFont="1" applyAlignment="1">
      <alignment horizontal="left"/>
    </xf>
    <xf numFmtId="0" fontId="50" fillId="0" borderId="0" xfId="0" applyFont="1" applyAlignment="1">
      <alignment horizontal="right"/>
    </xf>
    <xf numFmtId="0" fontId="50" fillId="0" borderId="0" xfId="0" applyFont="1" applyAlignment="1">
      <alignment horizontal="center"/>
    </xf>
    <xf numFmtId="3" fontId="50" fillId="0" borderId="0" xfId="0" applyNumberFormat="1" applyFont="1" applyAlignment="1">
      <alignment horizontal="center"/>
    </xf>
    <xf numFmtId="0" fontId="3" fillId="0" borderId="0" xfId="0" applyFont="1"/>
    <xf numFmtId="0" fontId="50" fillId="0" borderId="13" xfId="0" applyFont="1" applyBorder="1" applyAlignment="1">
      <alignment vertical="center" wrapText="1"/>
    </xf>
    <xf numFmtId="0" fontId="52" fillId="0" borderId="0" xfId="0" applyFont="1" applyAlignment="1">
      <alignment horizontal="center" vertical="center" wrapText="1"/>
    </xf>
    <xf numFmtId="0" fontId="50" fillId="0" borderId="0" xfId="0" applyFont="1" applyAlignment="1">
      <alignment horizontal="right" vertical="center" wrapText="1"/>
    </xf>
    <xf numFmtId="0" fontId="50" fillId="0" borderId="15" xfId="0" applyFont="1" applyBorder="1" applyAlignment="1">
      <alignment horizontal="right" vertical="center" wrapText="1"/>
    </xf>
    <xf numFmtId="0" fontId="50" fillId="7" borderId="12" xfId="0" applyFont="1" applyFill="1" applyBorder="1" applyAlignment="1">
      <alignment horizontal="right" vertical="center" wrapText="1"/>
    </xf>
    <xf numFmtId="0" fontId="51" fillId="0" borderId="0" xfId="0" applyFont="1" applyAlignment="1">
      <alignment horizontal="right" vertical="center" wrapText="1"/>
    </xf>
    <xf numFmtId="0" fontId="50" fillId="0" borderId="0" xfId="0" applyFont="1" applyAlignment="1">
      <alignment horizontal="left" vertical="center" wrapText="1"/>
    </xf>
    <xf numFmtId="0" fontId="50" fillId="0" borderId="0" xfId="0" applyFont="1" applyAlignment="1">
      <alignment horizontal="center" vertical="center" wrapText="1"/>
    </xf>
    <xf numFmtId="0" fontId="78" fillId="0" borderId="0" xfId="0" applyFont="1" applyAlignment="1">
      <alignment vertical="center" wrapText="1"/>
    </xf>
    <xf numFmtId="0" fontId="50" fillId="0" borderId="16" xfId="0" applyFont="1" applyBorder="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vertical="center" wrapText="1"/>
    </xf>
    <xf numFmtId="3" fontId="79" fillId="0" borderId="0" xfId="0" applyNumberFormat="1" applyFont="1" applyAlignment="1">
      <alignment horizontal="center" vertical="center" wrapText="1"/>
    </xf>
    <xf numFmtId="0" fontId="81" fillId="0" borderId="0" xfId="0" applyFont="1" applyAlignment="1">
      <alignment vertical="center" wrapText="1"/>
    </xf>
    <xf numFmtId="0" fontId="83" fillId="0" borderId="0" xfId="0" applyFont="1"/>
    <xf numFmtId="0" fontId="50" fillId="0" borderId="0" xfId="0" applyFont="1" applyAlignment="1">
      <alignment vertical="center" wrapText="1"/>
    </xf>
    <xf numFmtId="0" fontId="67" fillId="0" borderId="0" xfId="0" applyFont="1" applyAlignment="1">
      <alignment horizontal="center" vertical="center" wrapText="1"/>
    </xf>
    <xf numFmtId="0" fontId="54" fillId="0" borderId="0" xfId="0" applyFont="1" applyAlignment="1">
      <alignment horizontal="right" vertical="center" wrapText="1"/>
    </xf>
    <xf numFmtId="0" fontId="54" fillId="7" borderId="13" xfId="0" applyFont="1" applyFill="1" applyBorder="1" applyAlignment="1">
      <alignment horizontal="center" vertical="center" wrapText="1"/>
    </xf>
    <xf numFmtId="3" fontId="54" fillId="7" borderId="12" xfId="0" applyNumberFormat="1" applyFont="1" applyFill="1" applyBorder="1" applyAlignment="1">
      <alignment horizontal="right" vertical="center" wrapText="1"/>
    </xf>
    <xf numFmtId="0" fontId="54" fillId="7" borderId="14" xfId="0" applyFont="1" applyFill="1" applyBorder="1" applyAlignment="1">
      <alignment horizontal="right" vertical="center" wrapText="1"/>
    </xf>
    <xf numFmtId="10" fontId="54" fillId="7" borderId="15" xfId="0" applyNumberFormat="1" applyFont="1" applyFill="1" applyBorder="1" applyAlignment="1">
      <alignment horizontal="right" vertical="center" wrapText="1"/>
    </xf>
    <xf numFmtId="0" fontId="54" fillId="7" borderId="12" xfId="0" applyFont="1" applyFill="1" applyBorder="1" applyAlignment="1">
      <alignment horizontal="right" vertical="center" wrapText="1"/>
    </xf>
    <xf numFmtId="3" fontId="54" fillId="7" borderId="14" xfId="0" applyNumberFormat="1" applyFont="1" applyFill="1" applyBorder="1" applyAlignment="1">
      <alignment horizontal="right" vertical="center" wrapText="1"/>
    </xf>
    <xf numFmtId="3" fontId="54" fillId="7" borderId="13" xfId="0" applyNumberFormat="1" applyFont="1" applyFill="1" applyBorder="1" applyAlignment="1">
      <alignment horizontal="right" vertical="center" wrapText="1"/>
    </xf>
    <xf numFmtId="9" fontId="54" fillId="7" borderId="15" xfId="0" applyNumberFormat="1" applyFont="1" applyFill="1" applyBorder="1" applyAlignment="1">
      <alignment horizontal="right" vertical="center" wrapText="1"/>
    </xf>
    <xf numFmtId="0" fontId="54" fillId="7" borderId="13" xfId="0" applyFont="1" applyFill="1" applyBorder="1" applyAlignment="1">
      <alignment horizontal="right" vertical="center" wrapText="1"/>
    </xf>
    <xf numFmtId="0" fontId="54" fillId="0" borderId="13" xfId="0" applyFont="1" applyBorder="1" applyAlignment="1">
      <alignment horizontal="center" vertical="center" wrapText="1"/>
    </xf>
    <xf numFmtId="3" fontId="54" fillId="0" borderId="12" xfId="0" applyNumberFormat="1" applyFont="1" applyBorder="1" applyAlignment="1">
      <alignment horizontal="right" vertical="center" wrapText="1"/>
    </xf>
    <xf numFmtId="3" fontId="54" fillId="0" borderId="14" xfId="0" applyNumberFormat="1" applyFont="1" applyBorder="1" applyAlignment="1">
      <alignment horizontal="right" vertical="center" wrapText="1"/>
    </xf>
    <xf numFmtId="10" fontId="54" fillId="0" borderId="15" xfId="0" applyNumberFormat="1" applyFont="1" applyBorder="1" applyAlignment="1">
      <alignment horizontal="right" vertical="center" wrapText="1"/>
    </xf>
    <xf numFmtId="0" fontId="54" fillId="0" borderId="14" xfId="0" applyFont="1" applyBorder="1" applyAlignment="1">
      <alignment horizontal="right" vertical="center" wrapText="1"/>
    </xf>
    <xf numFmtId="3" fontId="54" fillId="0" borderId="13" xfId="0" applyNumberFormat="1" applyFont="1" applyBorder="1" applyAlignment="1">
      <alignment horizontal="right" vertical="center" wrapText="1"/>
    </xf>
    <xf numFmtId="0" fontId="67" fillId="7" borderId="13" xfId="0" applyFont="1" applyFill="1" applyBorder="1" applyAlignment="1">
      <alignment horizontal="center" vertical="center" wrapText="1"/>
    </xf>
    <xf numFmtId="0" fontId="54" fillId="0" borderId="0" xfId="0" applyFont="1" applyAlignment="1">
      <alignment horizontal="center" vertical="center"/>
    </xf>
    <xf numFmtId="3" fontId="54" fillId="0" borderId="0" xfId="0" applyNumberFormat="1" applyFont="1" applyAlignment="1">
      <alignment horizontal="center" vertical="center"/>
    </xf>
    <xf numFmtId="0" fontId="47" fillId="0" borderId="0" xfId="0" applyFont="1" applyAlignment="1">
      <alignment vertical="center" wrapText="1"/>
    </xf>
    <xf numFmtId="0" fontId="87" fillId="0" borderId="13" xfId="0" applyFont="1" applyBorder="1" applyAlignment="1">
      <alignment horizontal="left" vertical="center" wrapText="1"/>
    </xf>
    <xf numFmtId="0" fontId="88" fillId="0" borderId="0" xfId="0" applyFont="1" applyAlignment="1">
      <alignment horizontal="left" vertical="center" wrapText="1"/>
    </xf>
    <xf numFmtId="0" fontId="88" fillId="0" borderId="0" xfId="0" applyFont="1" applyAlignment="1">
      <alignment horizontal="center" vertical="center" wrapText="1"/>
    </xf>
    <xf numFmtId="3" fontId="51" fillId="0" borderId="12" xfId="0" applyNumberFormat="1" applyFont="1" applyBorder="1" applyAlignment="1">
      <alignment horizontal="center" vertical="center" wrapText="1"/>
    </xf>
    <xf numFmtId="3" fontId="51" fillId="0" borderId="14" xfId="0" applyNumberFormat="1" applyFont="1" applyBorder="1" applyAlignment="1">
      <alignment horizontal="center" vertical="center" wrapText="1"/>
    </xf>
    <xf numFmtId="3" fontId="87" fillId="0" borderId="15" xfId="0" applyNumberFormat="1" applyFont="1" applyBorder="1" applyAlignment="1">
      <alignment horizontal="center" vertical="center" wrapText="1"/>
    </xf>
    <xf numFmtId="3" fontId="51" fillId="0" borderId="0" xfId="0" applyNumberFormat="1" applyFont="1" applyAlignment="1">
      <alignment vertical="center" wrapText="1"/>
    </xf>
    <xf numFmtId="3" fontId="87" fillId="7" borderId="12" xfId="0" applyNumberFormat="1" applyFont="1" applyFill="1" applyBorder="1" applyAlignment="1">
      <alignment horizontal="center" vertical="center" wrapText="1"/>
    </xf>
    <xf numFmtId="3" fontId="87" fillId="7" borderId="14" xfId="0" applyNumberFormat="1" applyFont="1" applyFill="1" applyBorder="1" applyAlignment="1">
      <alignment horizontal="center" vertical="center" wrapText="1"/>
    </xf>
    <xf numFmtId="3" fontId="87" fillId="7" borderId="15" xfId="0" applyNumberFormat="1" applyFont="1" applyFill="1" applyBorder="1" applyAlignment="1">
      <alignment horizontal="center" vertical="center" wrapText="1"/>
    </xf>
    <xf numFmtId="0" fontId="54" fillId="0" borderId="0" xfId="0" applyFont="1" applyAlignment="1">
      <alignment vertical="center" wrapText="1"/>
    </xf>
    <xf numFmtId="0" fontId="89" fillId="0" borderId="0" xfId="0" applyFont="1"/>
    <xf numFmtId="0" fontId="89" fillId="0" borderId="0" xfId="0" applyFont="1" applyAlignment="1">
      <alignment vertical="center" wrapText="1"/>
    </xf>
    <xf numFmtId="0" fontId="91" fillId="0" borderId="0" xfId="0" applyFont="1" applyAlignment="1">
      <alignment vertical="center" wrapText="1"/>
    </xf>
    <xf numFmtId="0" fontId="92" fillId="0" borderId="0" xfId="0" applyFont="1" applyAlignment="1">
      <alignment vertical="center" wrapText="1"/>
    </xf>
    <xf numFmtId="0" fontId="91" fillId="0" borderId="10" xfId="0" applyFont="1" applyBorder="1" applyAlignment="1">
      <alignment horizontal="left" vertical="center" wrapText="1"/>
    </xf>
    <xf numFmtId="0" fontId="92" fillId="0" borderId="10" xfId="0" applyFont="1" applyBorder="1" applyAlignment="1">
      <alignment horizontal="right" vertical="center" wrapText="1"/>
    </xf>
    <xf numFmtId="3" fontId="91" fillId="0" borderId="10" xfId="0" applyNumberFormat="1" applyFont="1" applyBorder="1" applyAlignment="1">
      <alignment horizontal="right" vertical="center" wrapText="1"/>
    </xf>
    <xf numFmtId="3" fontId="92" fillId="0" borderId="10" xfId="0" applyNumberFormat="1" applyFont="1" applyBorder="1" applyAlignment="1">
      <alignment horizontal="right" vertical="center" wrapText="1"/>
    </xf>
    <xf numFmtId="0" fontId="90" fillId="0" borderId="0" xfId="0" applyFont="1" applyAlignment="1">
      <alignment vertical="center" wrapText="1"/>
    </xf>
    <xf numFmtId="0" fontId="92" fillId="0" borderId="0" xfId="0" applyFont="1" applyAlignment="1">
      <alignment horizontal="right" vertical="center" wrapText="1"/>
    </xf>
    <xf numFmtId="0" fontId="91" fillId="0" borderId="0" xfId="0" applyFont="1" applyAlignment="1">
      <alignment horizontal="left" vertical="center" wrapText="1"/>
    </xf>
    <xf numFmtId="3" fontId="91" fillId="7" borderId="10" xfId="0" applyNumberFormat="1" applyFont="1" applyFill="1" applyBorder="1" applyAlignment="1">
      <alignment horizontal="right" vertical="center" wrapText="1"/>
    </xf>
    <xf numFmtId="0" fontId="93" fillId="0" borderId="0" xfId="0" applyFont="1" applyAlignment="1">
      <alignment vertical="center"/>
    </xf>
    <xf numFmtId="3" fontId="91" fillId="7" borderId="13" xfId="0" applyNumberFormat="1" applyFont="1" applyFill="1" applyBorder="1" applyAlignment="1">
      <alignment horizontal="center" vertical="center" wrapText="1"/>
    </xf>
    <xf numFmtId="3" fontId="91" fillId="7" borderId="12" xfId="0" applyNumberFormat="1" applyFont="1" applyFill="1" applyBorder="1" applyAlignment="1">
      <alignment horizontal="right" vertical="center" wrapText="1"/>
    </xf>
    <xf numFmtId="3" fontId="91" fillId="7" borderId="14" xfId="0" applyNumberFormat="1" applyFont="1" applyFill="1" applyBorder="1" applyAlignment="1">
      <alignment horizontal="right" vertical="center" wrapText="1"/>
    </xf>
    <xf numFmtId="3" fontId="91" fillId="7" borderId="15" xfId="0" applyNumberFormat="1" applyFont="1" applyFill="1" applyBorder="1" applyAlignment="1">
      <alignment horizontal="right" vertical="center" wrapText="1"/>
    </xf>
    <xf numFmtId="0" fontId="94" fillId="0" borderId="0" xfId="0" applyFont="1"/>
    <xf numFmtId="3" fontId="94" fillId="0" borderId="0" xfId="0" applyNumberFormat="1" applyFont="1"/>
    <xf numFmtId="0" fontId="50" fillId="0" borderId="0" xfId="0" applyFont="1" applyAlignment="1">
      <alignment horizontal="right" vertical="center"/>
    </xf>
    <xf numFmtId="3" fontId="50" fillId="0" borderId="0" xfId="0" applyNumberFormat="1" applyFont="1" applyAlignment="1">
      <alignment horizontal="left" vertical="center"/>
    </xf>
    <xf numFmtId="0" fontId="97" fillId="0" borderId="0" xfId="0" applyFont="1"/>
    <xf numFmtId="0" fontId="96" fillId="0" borderId="0" xfId="0" applyFont="1" applyAlignment="1">
      <alignment vertical="center" wrapText="1"/>
    </xf>
    <xf numFmtId="0" fontId="91" fillId="7" borderId="10" xfId="0" applyFont="1" applyFill="1" applyBorder="1" applyAlignment="1">
      <alignment horizontal="right" vertical="center" wrapText="1"/>
    </xf>
    <xf numFmtId="0" fontId="98" fillId="0" borderId="0" xfId="0" applyFont="1" applyAlignment="1">
      <alignment horizontal="left"/>
    </xf>
    <xf numFmtId="0" fontId="91" fillId="7" borderId="10" xfId="0" applyFont="1" applyFill="1" applyBorder="1" applyAlignment="1">
      <alignment horizontal="center" vertical="center" wrapText="1"/>
    </xf>
    <xf numFmtId="0" fontId="92" fillId="0" borderId="0" xfId="0" applyFont="1"/>
    <xf numFmtId="0" fontId="0" fillId="0" borderId="0" xfId="0" applyAlignment="1">
      <alignment vertical="center" wrapText="1"/>
    </xf>
    <xf numFmtId="0" fontId="51" fillId="0" borderId="0" xfId="0" applyFont="1" applyAlignment="1">
      <alignment horizontal="left" vertical="center" wrapText="1"/>
    </xf>
    <xf numFmtId="0" fontId="67" fillId="0" borderId="10" xfId="0" applyFont="1" applyBorder="1" applyAlignment="1">
      <alignment horizontal="left" vertical="center" wrapText="1"/>
    </xf>
    <xf numFmtId="0" fontId="59" fillId="0" borderId="10" xfId="0" applyFont="1" applyBorder="1" applyAlignment="1">
      <alignment horizontal="right" vertical="center" wrapText="1"/>
    </xf>
    <xf numFmtId="3" fontId="67" fillId="0" borderId="10" xfId="0" applyNumberFormat="1" applyFont="1" applyBorder="1" applyAlignment="1">
      <alignment horizontal="right" vertical="center" wrapText="1"/>
    </xf>
    <xf numFmtId="3" fontId="51" fillId="0" borderId="0" xfId="0" applyNumberFormat="1" applyFont="1" applyAlignment="1">
      <alignment horizontal="center" vertical="center" wrapText="1"/>
    </xf>
    <xf numFmtId="0" fontId="67" fillId="7" borderId="10" xfId="0" applyFont="1" applyFill="1" applyBorder="1" applyAlignment="1">
      <alignment horizontal="center" vertical="center" wrapText="1"/>
    </xf>
    <xf numFmtId="3" fontId="67" fillId="7" borderId="10" xfId="0" applyNumberFormat="1" applyFont="1" applyFill="1" applyBorder="1" applyAlignment="1">
      <alignment horizontal="right" vertical="center" wrapText="1"/>
    </xf>
    <xf numFmtId="0" fontId="102" fillId="0" borderId="0" xfId="0" applyFont="1" applyAlignment="1">
      <alignment horizontal="right" vertical="center"/>
    </xf>
    <xf numFmtId="3" fontId="102" fillId="0" borderId="0" xfId="0" applyNumberFormat="1" applyFont="1" applyAlignment="1">
      <alignment horizontal="center" vertical="center"/>
    </xf>
    <xf numFmtId="0" fontId="87" fillId="0" borderId="0" xfId="0" applyFont="1" applyAlignment="1">
      <alignment horizontal="center" vertical="center" wrapText="1"/>
    </xf>
    <xf numFmtId="0" fontId="67" fillId="0" borderId="10" xfId="0" applyFont="1" applyBorder="1" applyAlignment="1">
      <alignment horizontal="right" vertical="center" wrapText="1"/>
    </xf>
    <xf numFmtId="0" fontId="59" fillId="0" borderId="0" xfId="0" applyFont="1" applyAlignment="1">
      <alignment horizontal="right" vertical="center" wrapText="1"/>
    </xf>
    <xf numFmtId="3" fontId="59" fillId="0" borderId="10" xfId="0" applyNumberFormat="1" applyFont="1" applyBorder="1" applyAlignment="1">
      <alignment horizontal="right" vertical="center" wrapText="1"/>
    </xf>
    <xf numFmtId="0" fontId="67" fillId="7" borderId="10" xfId="0" applyFont="1" applyFill="1" applyBorder="1" applyAlignment="1">
      <alignment horizontal="right" vertical="center" wrapText="1"/>
    </xf>
    <xf numFmtId="0" fontId="67" fillId="0" borderId="0" xfId="0" applyFont="1" applyAlignment="1">
      <alignment horizontal="right" vertical="center" wrapText="1"/>
    </xf>
    <xf numFmtId="0" fontId="74" fillId="0" borderId="0" xfId="0" applyFont="1"/>
    <xf numFmtId="0" fontId="85" fillId="0" borderId="0" xfId="0" applyFont="1" applyAlignment="1">
      <alignment horizontal="left"/>
    </xf>
    <xf numFmtId="0" fontId="85" fillId="0" borderId="0" xfId="0" applyFont="1"/>
    <xf numFmtId="0" fontId="87" fillId="0" borderId="11" xfId="0" applyFont="1" applyBorder="1" applyAlignment="1">
      <alignment horizontal="center" vertical="center" wrapText="1"/>
    </xf>
    <xf numFmtId="0" fontId="87" fillId="0" borderId="18" xfId="0" applyFont="1" applyBorder="1" applyAlignment="1">
      <alignment vertical="center" wrapText="1"/>
    </xf>
    <xf numFmtId="0" fontId="87" fillId="0" borderId="18" xfId="0" applyFont="1" applyBorder="1" applyAlignment="1">
      <alignment horizontal="center" vertical="center" wrapText="1"/>
    </xf>
    <xf numFmtId="0" fontId="66" fillId="0" borderId="10" xfId="0" applyFont="1" applyBorder="1" applyAlignment="1">
      <alignment horizontal="left" vertical="center" wrapText="1"/>
    </xf>
    <xf numFmtId="0" fontId="51" fillId="0" borderId="10" xfId="0" applyFont="1" applyBorder="1" applyAlignment="1">
      <alignment horizontal="right" vertical="center" wrapText="1"/>
    </xf>
    <xf numFmtId="0" fontId="66" fillId="0" borderId="10" xfId="0" applyFont="1" applyBorder="1" applyAlignment="1">
      <alignment horizontal="right" vertical="center" wrapText="1"/>
    </xf>
    <xf numFmtId="0" fontId="51" fillId="0" borderId="11" xfId="0" applyFont="1" applyBorder="1" applyAlignment="1">
      <alignment horizontal="right" vertical="center" wrapText="1"/>
    </xf>
    <xf numFmtId="0" fontId="66" fillId="7" borderId="10" xfId="0" applyFont="1" applyFill="1" applyBorder="1" applyAlignment="1">
      <alignment horizontal="center" vertical="center" wrapText="1"/>
    </xf>
    <xf numFmtId="0" fontId="66" fillId="0" borderId="11" xfId="0" applyFont="1" applyBorder="1" applyAlignment="1">
      <alignment horizontal="right" vertical="center" wrapText="1"/>
    </xf>
    <xf numFmtId="0" fontId="66" fillId="7" borderId="10" xfId="0" applyFont="1" applyFill="1" applyBorder="1" applyAlignment="1">
      <alignment horizontal="right" vertical="center" wrapText="1"/>
    </xf>
    <xf numFmtId="0" fontId="50" fillId="0" borderId="13" xfId="0" applyFont="1" applyBorder="1" applyAlignment="1">
      <alignment horizontal="right" vertical="center" wrapText="1"/>
    </xf>
    <xf numFmtId="0" fontId="50" fillId="0" borderId="13" xfId="0" applyFont="1" applyBorder="1" applyAlignment="1">
      <alignment horizontal="left" vertical="center" wrapText="1"/>
    </xf>
    <xf numFmtId="0" fontId="50" fillId="0" borderId="13" xfId="0" applyFont="1" applyBorder="1" applyAlignment="1">
      <alignment horizontal="center" vertical="center" wrapText="1"/>
    </xf>
    <xf numFmtId="0" fontId="52" fillId="0" borderId="13" xfId="0" applyFont="1" applyBorder="1" applyAlignment="1">
      <alignment horizontal="right" vertical="center" wrapText="1"/>
    </xf>
    <xf numFmtId="0" fontId="53" fillId="0" borderId="0" xfId="0" applyFont="1" applyAlignment="1">
      <alignment horizontal="left"/>
    </xf>
    <xf numFmtId="0" fontId="106" fillId="0" borderId="0" xfId="0" applyFont="1" applyAlignment="1">
      <alignment vertical="center" wrapText="1"/>
    </xf>
    <xf numFmtId="0" fontId="101" fillId="0" borderId="0" xfId="0" applyFont="1" applyAlignment="1">
      <alignment horizontal="left"/>
    </xf>
    <xf numFmtId="0" fontId="66" fillId="0" borderId="11" xfId="0" applyFont="1" applyBorder="1" applyAlignment="1">
      <alignment horizontal="center" vertical="center" wrapText="1"/>
    </xf>
    <xf numFmtId="0" fontId="59" fillId="0" borderId="11" xfId="0" applyFont="1" applyBorder="1" applyAlignment="1">
      <alignment horizontal="right" vertical="center" wrapText="1"/>
    </xf>
    <xf numFmtId="0" fontId="66" fillId="0" borderId="10" xfId="0" applyFont="1" applyBorder="1" applyAlignment="1">
      <alignment vertical="center" wrapText="1"/>
    </xf>
    <xf numFmtId="0" fontId="59" fillId="0" borderId="11" xfId="0" applyFont="1" applyBorder="1" applyAlignment="1">
      <alignment horizontal="center" vertical="center" wrapText="1"/>
    </xf>
    <xf numFmtId="0" fontId="59" fillId="0" borderId="18" xfId="0" applyFont="1" applyBorder="1" applyAlignment="1">
      <alignment vertical="center" wrapText="1"/>
    </xf>
    <xf numFmtId="0" fontId="59" fillId="0" borderId="0" xfId="0" applyFont="1" applyAlignment="1">
      <alignment horizontal="center" vertical="center" wrapText="1"/>
    </xf>
    <xf numFmtId="0" fontId="59" fillId="0" borderId="18" xfId="0" applyFont="1" applyBorder="1" applyAlignment="1">
      <alignment horizontal="center" vertical="center" wrapText="1"/>
    </xf>
    <xf numFmtId="0" fontId="74" fillId="0" borderId="0" xfId="0" applyFont="1" applyAlignment="1">
      <alignment vertical="center" wrapText="1"/>
    </xf>
    <xf numFmtId="3" fontId="50" fillId="0" borderId="0" xfId="0" applyNumberFormat="1" applyFont="1" applyAlignment="1">
      <alignment horizontal="left"/>
    </xf>
    <xf numFmtId="3" fontId="54" fillId="0" borderId="0" xfId="0" applyNumberFormat="1" applyFont="1" applyAlignment="1">
      <alignment horizontal="left" vertical="center"/>
    </xf>
    <xf numFmtId="0" fontId="51" fillId="0" borderId="0" xfId="12" applyFont="1"/>
    <xf numFmtId="0" fontId="3" fillId="0" borderId="0" xfId="12"/>
    <xf numFmtId="0" fontId="51" fillId="0" borderId="0" xfId="12" applyFont="1" applyAlignment="1">
      <alignment vertical="center" wrapText="1"/>
    </xf>
    <xf numFmtId="0" fontId="87" fillId="0" borderId="0" xfId="12" applyFont="1" applyAlignment="1">
      <alignment horizontal="center" vertical="center" wrapText="1"/>
    </xf>
    <xf numFmtId="0" fontId="87" fillId="0" borderId="0" xfId="12" applyFont="1" applyAlignment="1">
      <alignment vertical="center" wrapText="1"/>
    </xf>
    <xf numFmtId="0" fontId="30" fillId="0" borderId="15" xfId="24" applyFont="1" applyBorder="1" applyAlignment="1">
      <alignment vertical="center" wrapText="1"/>
    </xf>
    <xf numFmtId="0" fontId="52" fillId="0" borderId="0" xfId="12" applyFont="1" applyAlignment="1">
      <alignment horizontal="center" vertical="center" wrapText="1"/>
    </xf>
    <xf numFmtId="0" fontId="52" fillId="0" borderId="15" xfId="12" applyFont="1" applyBorder="1" applyAlignment="1">
      <alignment horizontal="right" vertical="center" wrapText="1"/>
    </xf>
    <xf numFmtId="0" fontId="50" fillId="0" borderId="15" xfId="12" applyFont="1" applyBorder="1" applyAlignment="1">
      <alignment horizontal="right" vertical="center" wrapText="1"/>
    </xf>
    <xf numFmtId="0" fontId="52" fillId="0" borderId="0" xfId="12" applyFont="1" applyAlignment="1">
      <alignment horizontal="right" vertical="center" wrapText="1"/>
    </xf>
    <xf numFmtId="0" fontId="108" fillId="0" borderId="0" xfId="12" applyFont="1"/>
    <xf numFmtId="0" fontId="50" fillId="0" borderId="15" xfId="12" applyFont="1" applyBorder="1" applyAlignment="1">
      <alignment vertical="center" wrapText="1"/>
    </xf>
    <xf numFmtId="0" fontId="50" fillId="0" borderId="0" xfId="12" applyFont="1" applyAlignment="1">
      <alignment horizontal="center" vertical="center" wrapText="1"/>
    </xf>
    <xf numFmtId="0" fontId="50" fillId="8" borderId="0" xfId="12" applyFont="1" applyFill="1" applyAlignment="1">
      <alignment vertical="center" wrapText="1"/>
    </xf>
    <xf numFmtId="0" fontId="50" fillId="7" borderId="15" xfId="12" applyFont="1" applyFill="1" applyBorder="1" applyAlignment="1">
      <alignment horizontal="center" vertical="center" wrapText="1"/>
    </xf>
    <xf numFmtId="0" fontId="50" fillId="7" borderId="15" xfId="12" applyFont="1" applyFill="1" applyBorder="1" applyAlignment="1">
      <alignment horizontal="right" vertical="center" wrapText="1"/>
    </xf>
    <xf numFmtId="0" fontId="50" fillId="0" borderId="0" xfId="12" applyFont="1" applyAlignment="1">
      <alignment horizontal="right" vertical="center" wrapText="1"/>
    </xf>
    <xf numFmtId="0" fontId="67" fillId="8" borderId="0" xfId="12" applyFont="1" applyFill="1" applyAlignment="1">
      <alignment vertical="center" wrapText="1"/>
    </xf>
    <xf numFmtId="0" fontId="51" fillId="0" borderId="0" xfId="12" applyFont="1" applyAlignment="1">
      <alignment horizontal="left"/>
    </xf>
    <xf numFmtId="0" fontId="84" fillId="3" borderId="28" xfId="0" applyFont="1" applyFill="1" applyBorder="1" applyAlignment="1">
      <alignment horizontal="center" vertical="center" wrapText="1"/>
    </xf>
    <xf numFmtId="0" fontId="68" fillId="3" borderId="28" xfId="0" applyFont="1" applyFill="1" applyBorder="1" applyAlignment="1">
      <alignment horizontal="center" vertical="center" wrapText="1"/>
    </xf>
    <xf numFmtId="0" fontId="95" fillId="0" borderId="0" xfId="0" applyFont="1"/>
    <xf numFmtId="0" fontId="31" fillId="0" borderId="0" xfId="12" applyFont="1" applyAlignment="1">
      <alignment horizontal="right" vertical="center" wrapText="1"/>
    </xf>
    <xf numFmtId="0" fontId="58" fillId="0" borderId="0" xfId="12" applyFont="1" applyAlignment="1">
      <alignment horizontal="center" vertical="center" wrapText="1"/>
    </xf>
    <xf numFmtId="0" fontId="60" fillId="3" borderId="31" xfId="12" applyFont="1" applyFill="1" applyBorder="1" applyAlignment="1">
      <alignment horizontal="center" vertical="center" wrapText="1"/>
    </xf>
    <xf numFmtId="0" fontId="60" fillId="3" borderId="20" xfId="12" applyFont="1" applyFill="1" applyBorder="1" applyAlignment="1">
      <alignment horizontal="center" vertical="center" wrapText="1"/>
    </xf>
    <xf numFmtId="3" fontId="50" fillId="0" borderId="15" xfId="12" applyNumberFormat="1" applyFont="1" applyBorder="1" applyAlignment="1">
      <alignment horizontal="right" vertical="center" wrapText="1"/>
    </xf>
    <xf numFmtId="3" fontId="51" fillId="0" borderId="0" xfId="12" applyNumberFormat="1" applyFont="1" applyAlignment="1">
      <alignment vertical="center" wrapText="1"/>
    </xf>
    <xf numFmtId="3" fontId="109" fillId="0" borderId="15" xfId="25" applyNumberFormat="1" applyFont="1" applyBorder="1" applyAlignment="1">
      <alignment horizontal="right" vertical="center"/>
    </xf>
    <xf numFmtId="3" fontId="52" fillId="0" borderId="15" xfId="12" applyNumberFormat="1" applyFont="1" applyBorder="1" applyAlignment="1">
      <alignment horizontal="right" vertical="center" wrapText="1"/>
    </xf>
    <xf numFmtId="0" fontId="51" fillId="0" borderId="16" xfId="12" applyFont="1" applyBorder="1" applyAlignment="1">
      <alignment vertical="center" wrapText="1"/>
    </xf>
    <xf numFmtId="3" fontId="51" fillId="0" borderId="16" xfId="12" applyNumberFormat="1" applyFont="1" applyBorder="1" applyAlignment="1">
      <alignment vertical="center" wrapText="1"/>
    </xf>
    <xf numFmtId="3" fontId="50" fillId="7" borderId="15" xfId="12" applyNumberFormat="1" applyFont="1" applyFill="1" applyBorder="1" applyAlignment="1">
      <alignment horizontal="right" vertical="center" wrapText="1"/>
    </xf>
    <xf numFmtId="0" fontId="53" fillId="0" borderId="0" xfId="12" applyFont="1"/>
    <xf numFmtId="0" fontId="57" fillId="0" borderId="0" xfId="12" applyFont="1"/>
    <xf numFmtId="0" fontId="57" fillId="0" borderId="0" xfId="12" applyFont="1" applyAlignment="1">
      <alignment vertical="center" wrapText="1"/>
    </xf>
    <xf numFmtId="0" fontId="3" fillId="0" borderId="0" xfId="12" applyAlignment="1">
      <alignment vertical="center"/>
    </xf>
    <xf numFmtId="0" fontId="94" fillId="0" borderId="0" xfId="12" applyFont="1" applyAlignment="1">
      <alignment vertical="center" wrapText="1"/>
    </xf>
    <xf numFmtId="0" fontId="94" fillId="0" borderId="0" xfId="12" applyFont="1"/>
    <xf numFmtId="0" fontId="110" fillId="0" borderId="0" xfId="12" applyFont="1"/>
    <xf numFmtId="0" fontId="110" fillId="0" borderId="0" xfId="12" applyFont="1" applyAlignment="1">
      <alignment vertical="center"/>
    </xf>
    <xf numFmtId="0" fontId="111" fillId="0" borderId="0" xfId="12" applyFont="1" applyAlignment="1">
      <alignment vertical="center" wrapText="1"/>
    </xf>
    <xf numFmtId="0" fontId="112" fillId="0" borderId="0" xfId="12" applyFont="1" applyAlignment="1">
      <alignment horizontal="center" vertical="center" wrapText="1"/>
    </xf>
    <xf numFmtId="3" fontId="111" fillId="0" borderId="0" xfId="12" applyNumberFormat="1" applyFont="1" applyAlignment="1">
      <alignment horizontal="right" vertical="center" wrapText="1"/>
    </xf>
    <xf numFmtId="0" fontId="52" fillId="0" borderId="0" xfId="12" applyFont="1" applyAlignment="1">
      <alignment vertical="center" wrapText="1"/>
    </xf>
    <xf numFmtId="3" fontId="52" fillId="0" borderId="0" xfId="12" applyNumberFormat="1" applyFont="1" applyAlignment="1">
      <alignment horizontal="right" vertical="center" wrapText="1"/>
    </xf>
    <xf numFmtId="0" fontId="50" fillId="0" borderId="0" xfId="12" applyFont="1" applyAlignment="1">
      <alignment horizontal="center" vertical="center"/>
    </xf>
    <xf numFmtId="0" fontId="50" fillId="0" borderId="0" xfId="12" applyFont="1" applyAlignment="1">
      <alignment horizontal="left" vertical="center"/>
    </xf>
    <xf numFmtId="3" fontId="50" fillId="0" borderId="0" xfId="12" applyNumberFormat="1" applyFont="1" applyAlignment="1">
      <alignment horizontal="left" vertical="center"/>
    </xf>
    <xf numFmtId="0" fontId="113" fillId="0" borderId="0" xfId="12" applyFont="1" applyAlignment="1">
      <alignment vertical="center" wrapText="1"/>
    </xf>
    <xf numFmtId="3" fontId="113" fillId="0" borderId="0" xfId="12" applyNumberFormat="1" applyFont="1" applyAlignment="1">
      <alignment horizontal="right" vertical="center" wrapText="1"/>
    </xf>
    <xf numFmtId="0" fontId="50" fillId="5" borderId="17" xfId="0" applyFont="1" applyFill="1" applyBorder="1" applyAlignment="1">
      <alignment horizontal="center" vertical="center" wrapText="1"/>
    </xf>
    <xf numFmtId="0" fontId="60" fillId="3" borderId="28" xfId="0" applyFont="1" applyFill="1" applyBorder="1" applyAlignment="1">
      <alignment horizontal="center" vertical="center" wrapText="1"/>
    </xf>
    <xf numFmtId="2" fontId="52" fillId="0" borderId="15" xfId="0" applyNumberFormat="1" applyFont="1" applyBorder="1" applyAlignment="1">
      <alignment horizontal="right" vertical="center" wrapText="1"/>
    </xf>
    <xf numFmtId="2" fontId="67" fillId="0" borderId="13" xfId="0" applyNumberFormat="1" applyFont="1" applyBorder="1" applyAlignment="1">
      <alignment horizontal="right" vertical="center" wrapText="1"/>
    </xf>
    <xf numFmtId="2" fontId="67" fillId="7" borderId="13" xfId="0" applyNumberFormat="1" applyFont="1" applyFill="1" applyBorder="1" applyAlignment="1">
      <alignment horizontal="right" vertical="center" wrapText="1"/>
    </xf>
    <xf numFmtId="0" fontId="114" fillId="0" borderId="0" xfId="0" applyFont="1" applyAlignment="1">
      <alignment vertical="center" wrapText="1"/>
    </xf>
    <xf numFmtId="3" fontId="114" fillId="8" borderId="0" xfId="24" applyNumberFormat="1" applyFont="1" applyFill="1" applyAlignment="1">
      <alignment vertical="center" wrapText="1"/>
    </xf>
    <xf numFmtId="3" fontId="114" fillId="0" borderId="0" xfId="0" applyNumberFormat="1" applyFont="1" applyAlignment="1">
      <alignment vertical="center" wrapText="1"/>
    </xf>
    <xf numFmtId="0" fontId="63" fillId="0" borderId="0" xfId="0" applyFont="1" applyAlignment="1">
      <alignment horizontal="left"/>
    </xf>
    <xf numFmtId="0" fontId="60" fillId="0" borderId="32" xfId="0" applyFont="1" applyBorder="1" applyAlignment="1">
      <alignment horizontal="center" vertical="center" wrapText="1"/>
    </xf>
    <xf numFmtId="0" fontId="60" fillId="3" borderId="20" xfId="0" applyFont="1" applyFill="1" applyBorder="1" applyAlignment="1">
      <alignment horizontal="center" vertical="center" wrapText="1"/>
    </xf>
    <xf numFmtId="2" fontId="50" fillId="0" borderId="15" xfId="0" applyNumberFormat="1" applyFont="1" applyBorder="1" applyAlignment="1">
      <alignment horizontal="right" vertical="center" wrapText="1"/>
    </xf>
    <xf numFmtId="2" fontId="50" fillId="7" borderId="15" xfId="0" applyNumberFormat="1" applyFont="1" applyFill="1" applyBorder="1" applyAlignment="1">
      <alignment horizontal="right" vertical="center" wrapText="1"/>
    </xf>
    <xf numFmtId="0" fontId="116" fillId="0" borderId="0" xfId="12" applyFont="1" applyAlignment="1">
      <alignment vertical="center" wrapText="1"/>
    </xf>
    <xf numFmtId="0" fontId="116" fillId="0" borderId="0" xfId="12" applyFont="1"/>
    <xf numFmtId="0" fontId="120" fillId="9" borderId="20" xfId="12" applyFont="1" applyFill="1" applyBorder="1" applyAlignment="1">
      <alignment horizontal="center" vertical="center" textRotation="90" wrapText="1"/>
    </xf>
    <xf numFmtId="0" fontId="42" fillId="0" borderId="20" xfId="12" applyFont="1" applyBorder="1" applyAlignment="1">
      <alignment vertical="center" wrapText="1"/>
    </xf>
    <xf numFmtId="0" fontId="42" fillId="0" borderId="0" xfId="12" applyFont="1" applyAlignment="1">
      <alignment vertical="center" wrapText="1"/>
    </xf>
    <xf numFmtId="0" fontId="42" fillId="0" borderId="20" xfId="12" applyFont="1" applyBorder="1"/>
    <xf numFmtId="0" fontId="42" fillId="0" borderId="0" xfId="12" applyFont="1"/>
    <xf numFmtId="0" fontId="32" fillId="0" borderId="15" xfId="12" applyFont="1" applyBorder="1" applyAlignment="1">
      <alignment horizontal="left" vertical="center" wrapText="1"/>
    </xf>
    <xf numFmtId="0" fontId="39" fillId="0" borderId="0" xfId="12" applyFont="1" applyAlignment="1">
      <alignment vertical="center" wrapText="1"/>
    </xf>
    <xf numFmtId="0" fontId="121" fillId="0" borderId="15" xfId="12" applyFont="1" applyBorder="1" applyAlignment="1">
      <alignment horizontal="right" vertical="center" wrapText="1"/>
    </xf>
    <xf numFmtId="0" fontId="121" fillId="8" borderId="15" xfId="12" applyFont="1" applyFill="1" applyBorder="1" applyAlignment="1">
      <alignment horizontal="right" vertical="center" wrapText="1"/>
    </xf>
    <xf numFmtId="0" fontId="122" fillId="0" borderId="15" xfId="12" applyFont="1" applyBorder="1" applyAlignment="1">
      <alignment horizontal="right" vertical="center" wrapText="1"/>
    </xf>
    <xf numFmtId="0" fontId="121" fillId="0" borderId="0" xfId="12" applyFont="1" applyAlignment="1">
      <alignment vertical="center" wrapText="1"/>
    </xf>
    <xf numFmtId="0" fontId="123" fillId="8" borderId="15" xfId="12" applyFont="1" applyFill="1" applyBorder="1" applyAlignment="1">
      <alignment horizontal="right" vertical="center" wrapText="1"/>
    </xf>
    <xf numFmtId="0" fontId="32" fillId="8" borderId="15" xfId="12" applyFont="1" applyFill="1" applyBorder="1" applyAlignment="1">
      <alignment horizontal="left" vertical="center" wrapText="1"/>
    </xf>
    <xf numFmtId="0" fontId="39" fillId="8" borderId="0" xfId="12" applyFont="1" applyFill="1" applyAlignment="1">
      <alignment vertical="center" wrapText="1"/>
    </xf>
    <xf numFmtId="0" fontId="121" fillId="8" borderId="0" xfId="12" applyFont="1" applyFill="1" applyAlignment="1">
      <alignment vertical="center" wrapText="1"/>
    </xf>
    <xf numFmtId="0" fontId="39" fillId="0" borderId="33" xfId="12" applyFont="1" applyBorder="1" applyAlignment="1">
      <alignment vertical="center" wrapText="1"/>
    </xf>
    <xf numFmtId="0" fontId="121" fillId="0" borderId="0" xfId="12" applyFont="1"/>
    <xf numFmtId="0" fontId="124" fillId="7" borderId="15" xfId="12" applyFont="1" applyFill="1" applyBorder="1" applyAlignment="1">
      <alignment horizontal="center" vertical="center" wrapText="1"/>
    </xf>
    <xf numFmtId="0" fontId="125" fillId="7" borderId="15" xfId="12" applyFont="1" applyFill="1" applyBorder="1" applyAlignment="1">
      <alignment horizontal="right" vertical="center" wrapText="1"/>
    </xf>
    <xf numFmtId="0" fontId="39" fillId="0" borderId="0" xfId="12" applyFont="1"/>
    <xf numFmtId="0" fontId="39" fillId="0" borderId="0" xfId="12" applyFont="1" applyAlignment="1">
      <alignment horizontal="center"/>
    </xf>
    <xf numFmtId="0" fontId="42" fillId="0" borderId="0" xfId="26" applyFont="1"/>
    <xf numFmtId="0" fontId="42" fillId="0" borderId="0" xfId="26" applyFont="1" applyAlignment="1">
      <alignment vertical="center" wrapText="1"/>
    </xf>
    <xf numFmtId="0" fontId="116" fillId="0" borderId="0" xfId="26" applyFont="1"/>
    <xf numFmtId="0" fontId="42" fillId="0" borderId="0" xfId="12" applyFont="1" applyAlignment="1">
      <alignment vertical="center"/>
    </xf>
    <xf numFmtId="0" fontId="53" fillId="0" borderId="13" xfId="0" applyFont="1" applyBorder="1" applyAlignment="1">
      <alignment vertical="center" wrapText="1"/>
    </xf>
    <xf numFmtId="0" fontId="53" fillId="0" borderId="0" xfId="0" applyFont="1" applyAlignment="1">
      <alignment vertical="center" wrapText="1"/>
    </xf>
    <xf numFmtId="0" fontId="53" fillId="0" borderId="12" xfId="0" applyFont="1" applyBorder="1" applyAlignment="1">
      <alignment vertical="center" wrapText="1"/>
    </xf>
    <xf numFmtId="0" fontId="53" fillId="0" borderId="14" xfId="0" applyFont="1" applyBorder="1" applyAlignment="1">
      <alignment vertical="center" wrapText="1"/>
    </xf>
    <xf numFmtId="0" fontId="53" fillId="0" borderId="15" xfId="0" applyFont="1" applyBorder="1" applyAlignment="1">
      <alignment vertical="center" wrapText="1"/>
    </xf>
    <xf numFmtId="10" fontId="53" fillId="0" borderId="15" xfId="0" applyNumberFormat="1" applyFont="1" applyBorder="1" applyAlignment="1">
      <alignment vertical="center" wrapText="1"/>
    </xf>
    <xf numFmtId="0" fontId="53" fillId="0" borderId="13" xfId="0" applyFont="1" applyBorder="1" applyAlignment="1">
      <alignment horizontal="left" vertical="center" wrapText="1"/>
    </xf>
    <xf numFmtId="0" fontId="53" fillId="0" borderId="0" xfId="0" applyFont="1" applyAlignment="1">
      <alignment horizontal="right" vertical="center" wrapText="1"/>
    </xf>
    <xf numFmtId="3" fontId="53" fillId="0" borderId="12" xfId="0" applyNumberFormat="1" applyFont="1" applyBorder="1" applyAlignment="1">
      <alignment horizontal="right" vertical="center" wrapText="1"/>
    </xf>
    <xf numFmtId="0" fontId="53" fillId="0" borderId="14" xfId="0" applyFont="1" applyBorder="1" applyAlignment="1">
      <alignment horizontal="right" vertical="center" wrapText="1"/>
    </xf>
    <xf numFmtId="10" fontId="53" fillId="0" borderId="15" xfId="0" applyNumberFormat="1" applyFont="1" applyBorder="1" applyAlignment="1">
      <alignment horizontal="right" vertical="center" wrapText="1"/>
    </xf>
    <xf numFmtId="0" fontId="53" fillId="0" borderId="12" xfId="0" applyFont="1" applyBorder="1" applyAlignment="1">
      <alignment horizontal="right" vertical="center" wrapText="1"/>
    </xf>
    <xf numFmtId="3" fontId="53" fillId="0" borderId="14" xfId="0" applyNumberFormat="1" applyFont="1" applyBorder="1" applyAlignment="1">
      <alignment horizontal="right" vertical="center" wrapText="1"/>
    </xf>
    <xf numFmtId="0" fontId="53" fillId="0" borderId="13" xfId="0" applyFont="1" applyBorder="1" applyAlignment="1">
      <alignment horizontal="right" vertical="center" wrapText="1"/>
    </xf>
    <xf numFmtId="0" fontId="53" fillId="0" borderId="15" xfId="0" applyFont="1" applyBorder="1" applyAlignment="1">
      <alignment horizontal="right" vertical="center" wrapText="1"/>
    </xf>
    <xf numFmtId="10" fontId="53" fillId="0" borderId="0" xfId="0" applyNumberFormat="1" applyFont="1" applyAlignment="1">
      <alignment vertical="center" wrapText="1"/>
    </xf>
    <xf numFmtId="0" fontId="66" fillId="0" borderId="0" xfId="0" applyFont="1"/>
    <xf numFmtId="0" fontId="53" fillId="0" borderId="15" xfId="0" applyFont="1" applyBorder="1" applyAlignment="1">
      <alignment horizontal="left" vertical="center" wrapText="1"/>
    </xf>
    <xf numFmtId="0" fontId="114" fillId="0" borderId="0" xfId="0" applyFont="1"/>
    <xf numFmtId="0" fontId="68" fillId="3" borderId="20" xfId="0" applyFont="1" applyFill="1" applyBorder="1" applyAlignment="1">
      <alignment horizontal="center" vertical="center" wrapText="1"/>
    </xf>
    <xf numFmtId="0" fontId="127" fillId="3" borderId="28" xfId="0" applyFont="1" applyFill="1" applyBorder="1" applyAlignment="1">
      <alignment horizontal="center" vertical="center" wrapText="1"/>
    </xf>
    <xf numFmtId="0" fontId="100" fillId="3" borderId="20" xfId="0" applyFont="1" applyFill="1" applyBorder="1" applyAlignment="1">
      <alignment horizontal="center" vertical="center" wrapText="1"/>
    </xf>
    <xf numFmtId="0" fontId="87" fillId="0" borderId="35" xfId="0" applyFont="1" applyBorder="1" applyAlignment="1">
      <alignment vertical="center" wrapText="1"/>
    </xf>
    <xf numFmtId="0" fontId="87" fillId="0" borderId="35" xfId="0" applyFont="1" applyBorder="1" applyAlignment="1">
      <alignment horizontal="center" vertical="center" wrapText="1"/>
    </xf>
    <xf numFmtId="0" fontId="60" fillId="3" borderId="20" xfId="0" applyFont="1" applyFill="1" applyBorder="1" applyAlignment="1">
      <alignment horizontal="center" vertical="center" textRotation="90" wrapText="1"/>
    </xf>
    <xf numFmtId="0" fontId="66" fillId="0" borderId="35" xfId="0" applyFont="1" applyBorder="1" applyAlignment="1">
      <alignment vertical="center" wrapText="1"/>
    </xf>
    <xf numFmtId="0" fontId="66" fillId="0" borderId="35" xfId="0" applyFont="1" applyBorder="1" applyAlignment="1">
      <alignment horizontal="center" vertical="center" wrapText="1"/>
    </xf>
    <xf numFmtId="0" fontId="53" fillId="0" borderId="10" xfId="0" applyFont="1" applyBorder="1" applyAlignment="1">
      <alignment horizontal="right" vertical="center" wrapText="1"/>
    </xf>
    <xf numFmtId="0" fontId="53" fillId="0" borderId="11" xfId="0" applyFont="1" applyBorder="1" applyAlignment="1">
      <alignment horizontal="right" vertical="center" wrapText="1"/>
    </xf>
    <xf numFmtId="0" fontId="54" fillId="0" borderId="10" xfId="0" applyFont="1" applyBorder="1" applyAlignment="1">
      <alignment horizontal="right" vertical="center" wrapText="1"/>
    </xf>
    <xf numFmtId="0" fontId="53" fillId="0" borderId="11" xfId="0" applyFont="1" applyBorder="1" applyAlignment="1">
      <alignment horizontal="center" vertical="center" wrapText="1"/>
    </xf>
    <xf numFmtId="0" fontId="54" fillId="7" borderId="10" xfId="0" applyFont="1" applyFill="1" applyBorder="1" applyAlignment="1">
      <alignment horizontal="center" vertical="center" wrapText="1"/>
    </xf>
    <xf numFmtId="0" fontId="54" fillId="0" borderId="11" xfId="0" applyFont="1" applyBorder="1" applyAlignment="1">
      <alignment horizontal="center" vertical="center" wrapText="1"/>
    </xf>
    <xf numFmtId="0" fontId="54" fillId="7" borderId="10" xfId="0" applyFont="1" applyFill="1" applyBorder="1" applyAlignment="1">
      <alignment horizontal="right" vertical="center" wrapText="1"/>
    </xf>
    <xf numFmtId="0" fontId="54" fillId="0" borderId="11" xfId="0" applyFont="1" applyBorder="1" applyAlignment="1">
      <alignment horizontal="right" vertical="center" wrapText="1"/>
    </xf>
    <xf numFmtId="0" fontId="128" fillId="0" borderId="0" xfId="0" applyFont="1"/>
    <xf numFmtId="2" fontId="91" fillId="0" borderId="10" xfId="0" applyNumberFormat="1" applyFont="1" applyBorder="1" applyAlignment="1">
      <alignment horizontal="right" vertical="center" wrapText="1"/>
    </xf>
    <xf numFmtId="2" fontId="91" fillId="7" borderId="10" xfId="0" applyNumberFormat="1" applyFont="1" applyFill="1" applyBorder="1" applyAlignment="1">
      <alignment horizontal="right" vertical="center" wrapText="1"/>
    </xf>
    <xf numFmtId="0" fontId="116" fillId="0" borderId="0" xfId="5" applyFont="1" applyProtection="1">
      <protection locked="0"/>
    </xf>
    <xf numFmtId="165" fontId="36" fillId="0" borderId="0" xfId="5" applyNumberFormat="1" applyFont="1" applyProtection="1">
      <protection locked="0"/>
    </xf>
    <xf numFmtId="165" fontId="36" fillId="0" borderId="0" xfId="5" applyNumberFormat="1" applyFont="1" applyAlignment="1" applyProtection="1">
      <alignment horizontal="center" vertical="center"/>
      <protection locked="0"/>
    </xf>
    <xf numFmtId="0" fontId="36" fillId="0" borderId="0" xfId="5" applyFont="1" applyProtection="1">
      <protection locked="0"/>
    </xf>
    <xf numFmtId="165" fontId="116" fillId="8" borderId="0" xfId="5" applyNumberFormat="1" applyFont="1" applyFill="1"/>
    <xf numFmtId="165" fontId="34" fillId="8" borderId="36" xfId="29" applyNumberFormat="1" applyFont="1" applyFill="1" applyBorder="1" applyAlignment="1" applyProtection="1">
      <alignment horizontal="center" vertical="center"/>
      <protection hidden="1"/>
    </xf>
    <xf numFmtId="0" fontId="116" fillId="0" borderId="0" xfId="28" applyFont="1"/>
    <xf numFmtId="0" fontId="116" fillId="0" borderId="0" xfId="5" applyFont="1"/>
    <xf numFmtId="165" fontId="36" fillId="8" borderId="0" xfId="5" applyNumberFormat="1" applyFont="1" applyFill="1"/>
    <xf numFmtId="0" fontId="36" fillId="0" borderId="0" xfId="28" applyFont="1"/>
    <xf numFmtId="165" fontId="34" fillId="8" borderId="36" xfId="28" applyNumberFormat="1" applyFont="1" applyFill="1" applyBorder="1" applyAlignment="1" applyProtection="1">
      <alignment horizontal="center" vertical="center"/>
      <protection hidden="1"/>
    </xf>
    <xf numFmtId="0" fontId="116" fillId="8" borderId="0" xfId="28" applyFont="1" applyFill="1" applyProtection="1">
      <protection hidden="1"/>
    </xf>
    <xf numFmtId="0" fontId="36" fillId="8" borderId="0" xfId="28" applyFont="1" applyFill="1" applyProtection="1">
      <protection hidden="1"/>
    </xf>
    <xf numFmtId="0" fontId="36" fillId="8" borderId="0" xfId="28" applyFont="1" applyFill="1"/>
    <xf numFmtId="0" fontId="116" fillId="8" borderId="0" xfId="28" applyFont="1" applyFill="1"/>
    <xf numFmtId="165" fontId="34" fillId="8" borderId="15" xfId="5" applyNumberFormat="1" applyFont="1" applyFill="1" applyBorder="1" applyAlignment="1" applyProtection="1">
      <alignment vertical="center" wrapText="1"/>
      <protection hidden="1"/>
    </xf>
    <xf numFmtId="3" fontId="36" fillId="8" borderId="15" xfId="5" applyNumberFormat="1" applyFont="1" applyFill="1" applyBorder="1" applyAlignment="1" applyProtection="1">
      <alignment horizontal="right" vertical="center"/>
      <protection hidden="1"/>
    </xf>
    <xf numFmtId="3" fontId="34" fillId="8" borderId="15" xfId="5" applyNumberFormat="1" applyFont="1" applyFill="1" applyBorder="1" applyAlignment="1" applyProtection="1">
      <alignment horizontal="right" vertical="center"/>
      <protection hidden="1"/>
    </xf>
    <xf numFmtId="0" fontId="36" fillId="8" borderId="0" xfId="5" applyFont="1" applyFill="1" applyAlignment="1">
      <alignment horizontal="right"/>
    </xf>
    <xf numFmtId="3" fontId="36" fillId="8" borderId="0" xfId="5" applyNumberFormat="1" applyFont="1" applyFill="1" applyAlignment="1" applyProtection="1">
      <alignment horizontal="center" vertical="center"/>
      <protection hidden="1"/>
    </xf>
    <xf numFmtId="0" fontId="36" fillId="0" borderId="0" xfId="5" applyFont="1"/>
    <xf numFmtId="165" fontId="132" fillId="8" borderId="0" xfId="5" applyNumberFormat="1" applyFont="1" applyFill="1" applyAlignment="1" applyProtection="1">
      <alignment vertical="center" wrapText="1"/>
      <protection hidden="1"/>
    </xf>
    <xf numFmtId="0" fontId="132" fillId="8" borderId="0" xfId="5" applyFont="1" applyFill="1" applyAlignment="1" applyProtection="1">
      <alignment horizontal="center" vertical="center"/>
      <protection hidden="1"/>
    </xf>
    <xf numFmtId="0" fontId="36" fillId="8" borderId="0" xfId="5" applyFont="1" applyFill="1" applyAlignment="1" applyProtection="1">
      <alignment horizontal="center" vertical="center"/>
      <protection hidden="1"/>
    </xf>
    <xf numFmtId="0" fontId="36" fillId="8" borderId="0" xfId="5" applyFont="1" applyFill="1" applyAlignment="1" applyProtection="1">
      <alignment vertical="center"/>
      <protection hidden="1"/>
    </xf>
    <xf numFmtId="0" fontId="36" fillId="8" borderId="0" xfId="5" applyFont="1" applyFill="1"/>
    <xf numFmtId="0" fontId="34" fillId="8" borderId="15" xfId="5" applyFont="1" applyFill="1" applyBorder="1" applyAlignment="1" applyProtection="1">
      <alignment horizontal="right" vertical="center"/>
      <protection hidden="1"/>
    </xf>
    <xf numFmtId="165" fontId="30" fillId="7" borderId="15" xfId="5" applyNumberFormat="1" applyFont="1" applyFill="1" applyBorder="1" applyAlignment="1" applyProtection="1">
      <alignment horizontal="right" vertical="center" wrapText="1"/>
      <protection hidden="1"/>
    </xf>
    <xf numFmtId="3" fontId="30" fillId="10" borderId="15" xfId="5" applyNumberFormat="1" applyFont="1" applyFill="1" applyBorder="1" applyAlignment="1" applyProtection="1">
      <alignment horizontal="right" vertical="center"/>
      <protection hidden="1"/>
    </xf>
    <xf numFmtId="3" fontId="31" fillId="8" borderId="0" xfId="5" applyNumberFormat="1" applyFont="1" applyFill="1" applyProtection="1">
      <protection hidden="1"/>
    </xf>
    <xf numFmtId="3" fontId="30" fillId="7" borderId="15" xfId="5" applyNumberFormat="1" applyFont="1" applyFill="1" applyBorder="1" applyAlignment="1" applyProtection="1">
      <alignment horizontal="right" vertical="center"/>
      <protection hidden="1"/>
    </xf>
    <xf numFmtId="3" fontId="30" fillId="8" borderId="0" xfId="5" applyNumberFormat="1" applyFont="1" applyFill="1" applyAlignment="1" applyProtection="1">
      <alignment horizontal="right" vertical="center"/>
      <protection hidden="1"/>
    </xf>
    <xf numFmtId="0" fontId="31" fillId="0" borderId="0" xfId="5" applyFont="1" applyProtection="1">
      <protection hidden="1"/>
    </xf>
    <xf numFmtId="0" fontId="31" fillId="8" borderId="0" xfId="5" applyFont="1" applyFill="1" applyProtection="1">
      <protection hidden="1"/>
    </xf>
    <xf numFmtId="165" fontId="116" fillId="0" borderId="0" xfId="5" applyNumberFormat="1" applyFont="1" applyProtection="1">
      <protection hidden="1"/>
    </xf>
    <xf numFmtId="165" fontId="133" fillId="0" borderId="0" xfId="5" applyNumberFormat="1" applyFont="1" applyProtection="1">
      <protection hidden="1"/>
    </xf>
    <xf numFmtId="165" fontId="134" fillId="0" borderId="0" xfId="5" applyNumberFormat="1" applyFont="1" applyProtection="1">
      <protection hidden="1"/>
    </xf>
    <xf numFmtId="165" fontId="36" fillId="0" borderId="0" xfId="5" applyNumberFormat="1" applyFont="1"/>
    <xf numFmtId="0" fontId="135" fillId="0" borderId="0" xfId="27" applyFont="1" applyAlignment="1">
      <alignment vertical="center"/>
    </xf>
    <xf numFmtId="165" fontId="116" fillId="0" borderId="0" xfId="5" applyNumberFormat="1" applyFont="1"/>
    <xf numFmtId="165" fontId="36" fillId="0" borderId="0" xfId="5" applyNumberFormat="1" applyFont="1" applyAlignment="1">
      <alignment horizontal="center" vertical="center"/>
    </xf>
    <xf numFmtId="0" fontId="136" fillId="0" borderId="0" xfId="27" applyFont="1" applyAlignment="1">
      <alignment vertical="center"/>
    </xf>
    <xf numFmtId="165" fontId="116" fillId="0" borderId="0" xfId="5" applyNumberFormat="1" applyFont="1" applyProtection="1">
      <protection locked="0"/>
    </xf>
    <xf numFmtId="165" fontId="116" fillId="8" borderId="0" xfId="5" applyNumberFormat="1" applyFont="1" applyFill="1" applyProtection="1">
      <protection locked="0"/>
    </xf>
    <xf numFmtId="165" fontId="116" fillId="0" borderId="0" xfId="5" applyNumberFormat="1" applyFont="1" applyAlignment="1" applyProtection="1">
      <alignment horizontal="center" vertical="center"/>
      <protection locked="0"/>
    </xf>
    <xf numFmtId="0" fontId="89" fillId="0" borderId="0" xfId="30" applyFont="1"/>
    <xf numFmtId="0" fontId="137" fillId="0" borderId="0" xfId="30" applyFont="1"/>
    <xf numFmtId="0" fontId="89" fillId="0" borderId="0" xfId="30" applyFont="1" applyAlignment="1">
      <alignment vertical="center" wrapText="1"/>
    </xf>
    <xf numFmtId="0" fontId="138" fillId="0" borderId="0" xfId="30" applyFont="1" applyAlignment="1">
      <alignment vertical="center" wrapText="1"/>
    </xf>
    <xf numFmtId="0" fontId="100" fillId="3" borderId="30" xfId="30" applyFont="1" applyFill="1" applyBorder="1" applyAlignment="1">
      <alignment horizontal="center" vertical="center" wrapText="1"/>
    </xf>
    <xf numFmtId="0" fontId="100" fillId="3" borderId="20" xfId="30" applyFont="1" applyFill="1" applyBorder="1" applyAlignment="1">
      <alignment horizontal="center" vertical="center" wrapText="1"/>
    </xf>
    <xf numFmtId="0" fontId="96" fillId="0" borderId="10" xfId="30" applyFont="1" applyBorder="1" applyAlignment="1">
      <alignment vertical="center" wrapText="1"/>
    </xf>
    <xf numFmtId="0" fontId="137" fillId="0" borderId="0" xfId="30" applyFont="1" applyAlignment="1">
      <alignment vertical="center" wrapText="1"/>
    </xf>
    <xf numFmtId="165" fontId="137" fillId="0" borderId="10" xfId="30" applyNumberFormat="1" applyFont="1" applyBorder="1" applyAlignment="1" applyProtection="1">
      <alignment horizontal="right" vertical="center" wrapText="1"/>
      <protection hidden="1"/>
    </xf>
    <xf numFmtId="3" fontId="90" fillId="0" borderId="10" xfId="30" applyNumberFormat="1" applyFont="1" applyBorder="1" applyAlignment="1" applyProtection="1">
      <alignment horizontal="right" vertical="center" wrapText="1"/>
      <protection hidden="1"/>
    </xf>
    <xf numFmtId="0" fontId="137" fillId="0" borderId="0" xfId="30" applyFont="1" applyAlignment="1" applyProtection="1">
      <alignment vertical="center" wrapText="1"/>
      <protection hidden="1"/>
    </xf>
    <xf numFmtId="0" fontId="137" fillId="0" borderId="0" xfId="30" applyFont="1" applyAlignment="1" applyProtection="1">
      <alignment horizontal="right" vertical="center" wrapText="1"/>
      <protection hidden="1"/>
    </xf>
    <xf numFmtId="3" fontId="89" fillId="0" borderId="0" xfId="30" applyNumberFormat="1" applyFont="1" applyAlignment="1" applyProtection="1">
      <alignment vertical="center" wrapText="1"/>
      <protection hidden="1"/>
    </xf>
    <xf numFmtId="1" fontId="89" fillId="0" borderId="0" xfId="30" applyNumberFormat="1" applyFont="1" applyAlignment="1" applyProtection="1">
      <alignment vertical="center" wrapText="1"/>
      <protection hidden="1"/>
    </xf>
    <xf numFmtId="0" fontId="89" fillId="0" borderId="0" xfId="30" applyFont="1" applyAlignment="1" applyProtection="1">
      <alignment vertical="center" wrapText="1"/>
      <protection hidden="1"/>
    </xf>
    <xf numFmtId="165" fontId="137" fillId="0" borderId="39" xfId="30" applyNumberFormat="1" applyFont="1" applyBorder="1" applyAlignment="1" applyProtection="1">
      <alignment horizontal="right" vertical="center" wrapText="1"/>
      <protection hidden="1"/>
    </xf>
    <xf numFmtId="165" fontId="137" fillId="0" borderId="40" xfId="30" applyNumberFormat="1" applyFont="1" applyBorder="1" applyAlignment="1" applyProtection="1">
      <alignment horizontal="right" vertical="center" wrapText="1"/>
      <protection hidden="1"/>
    </xf>
    <xf numFmtId="0" fontId="96" fillId="7" borderId="15" xfId="30" applyFont="1" applyFill="1" applyBorder="1" applyAlignment="1">
      <alignment horizontal="center" vertical="center" wrapText="1"/>
    </xf>
    <xf numFmtId="0" fontId="137" fillId="0" borderId="0" xfId="30" applyFont="1" applyAlignment="1">
      <alignment horizontal="right" vertical="center" wrapText="1"/>
    </xf>
    <xf numFmtId="3" fontId="90" fillId="7" borderId="15" xfId="30" applyNumberFormat="1" applyFont="1" applyFill="1" applyBorder="1" applyAlignment="1" applyProtection="1">
      <alignment horizontal="right" vertical="center" wrapText="1"/>
      <protection hidden="1"/>
    </xf>
    <xf numFmtId="0" fontId="96" fillId="0" borderId="0" xfId="30" applyFont="1" applyAlignment="1">
      <alignment vertical="center" wrapText="1"/>
    </xf>
    <xf numFmtId="3" fontId="137" fillId="0" borderId="0" xfId="30" applyNumberFormat="1" applyFont="1" applyAlignment="1" applyProtection="1">
      <alignment horizontal="right" vertical="center" wrapText="1"/>
      <protection hidden="1"/>
    </xf>
    <xf numFmtId="3" fontId="90" fillId="0" borderId="0" xfId="30" applyNumberFormat="1" applyFont="1" applyAlignment="1" applyProtection="1">
      <alignment horizontal="right" vertical="center" wrapText="1"/>
      <protection hidden="1"/>
    </xf>
    <xf numFmtId="0" fontId="96" fillId="7" borderId="10" xfId="30" applyFont="1" applyFill="1" applyBorder="1" applyAlignment="1">
      <alignment horizontal="center" vertical="center" wrapText="1"/>
    </xf>
    <xf numFmtId="0" fontId="90" fillId="0" borderId="0" xfId="30" applyFont="1" applyAlignment="1">
      <alignment vertical="center" wrapText="1"/>
    </xf>
    <xf numFmtId="3" fontId="90" fillId="7" borderId="10" xfId="30" applyNumberFormat="1" applyFont="1" applyFill="1" applyBorder="1" applyAlignment="1" applyProtection="1">
      <alignment horizontal="right" vertical="center" wrapText="1"/>
      <protection hidden="1"/>
    </xf>
    <xf numFmtId="0" fontId="90" fillId="0" borderId="0" xfId="30" applyFont="1" applyAlignment="1" applyProtection="1">
      <alignment horizontal="right" vertical="center" wrapText="1"/>
      <protection hidden="1"/>
    </xf>
    <xf numFmtId="0" fontId="93" fillId="0" borderId="0" xfId="30" applyFont="1" applyAlignment="1" applyProtection="1">
      <alignment horizontal="left"/>
      <protection hidden="1"/>
    </xf>
    <xf numFmtId="0" fontId="137" fillId="0" borderId="0" xfId="5" applyFont="1"/>
    <xf numFmtId="0" fontId="4" fillId="0" borderId="0" xfId="5" applyProtection="1">
      <protection hidden="1"/>
    </xf>
    <xf numFmtId="0" fontId="51" fillId="0" borderId="0" xfId="5" applyFont="1" applyAlignment="1">
      <alignment wrapText="1"/>
    </xf>
    <xf numFmtId="0" fontId="53" fillId="0" borderId="0" xfId="5" applyFont="1"/>
    <xf numFmtId="0" fontId="4" fillId="0" borderId="0" xfId="5"/>
    <xf numFmtId="0" fontId="4" fillId="8" borderId="0" xfId="5" applyFill="1"/>
    <xf numFmtId="0" fontId="136" fillId="0" borderId="0" xfId="27" applyFont="1"/>
    <xf numFmtId="0" fontId="139" fillId="0" borderId="0" xfId="27" applyFont="1"/>
    <xf numFmtId="0" fontId="141" fillId="0" borderId="0" xfId="27" applyFont="1" applyAlignment="1">
      <alignment horizontal="center" vertical="center" wrapText="1"/>
    </xf>
    <xf numFmtId="0" fontId="143" fillId="0" borderId="0" xfId="27" applyFont="1" applyAlignment="1">
      <alignment vertical="center" wrapText="1"/>
    </xf>
    <xf numFmtId="0" fontId="144" fillId="0" borderId="0" xfId="27" applyFont="1" applyAlignment="1">
      <alignment vertical="center" wrapText="1"/>
    </xf>
    <xf numFmtId="0" fontId="142" fillId="0" borderId="10" xfId="27" applyFont="1" applyBorder="1" applyAlignment="1">
      <alignment horizontal="left" vertical="center" wrapText="1"/>
    </xf>
    <xf numFmtId="0" fontId="145" fillId="0" borderId="0" xfId="27" applyFont="1" applyAlignment="1">
      <alignment vertical="center" wrapText="1"/>
    </xf>
    <xf numFmtId="165" fontId="145" fillId="0" borderId="10" xfId="27" applyNumberFormat="1" applyFont="1" applyBorder="1" applyAlignment="1" applyProtection="1">
      <alignment horizontal="right" vertical="center" wrapText="1"/>
      <protection hidden="1"/>
    </xf>
    <xf numFmtId="3" fontId="145" fillId="0" borderId="11" xfId="27" applyNumberFormat="1" applyFont="1" applyBorder="1" applyAlignment="1" applyProtection="1">
      <alignment horizontal="right" vertical="center" wrapText="1"/>
      <protection hidden="1"/>
    </xf>
    <xf numFmtId="3" fontId="142" fillId="0" borderId="10" xfId="27" applyNumberFormat="1" applyFont="1" applyBorder="1" applyAlignment="1" applyProtection="1">
      <alignment horizontal="right" vertical="center" wrapText="1"/>
      <protection hidden="1"/>
    </xf>
    <xf numFmtId="0" fontId="145" fillId="0" borderId="0" xfId="27" applyFont="1"/>
    <xf numFmtId="0" fontId="145" fillId="0" borderId="0" xfId="27" applyFont="1" applyAlignment="1" applyProtection="1">
      <alignment vertical="center" wrapText="1"/>
      <protection hidden="1"/>
    </xf>
    <xf numFmtId="3" fontId="145" fillId="0" borderId="10" xfId="27" applyNumberFormat="1" applyFont="1" applyBorder="1" applyAlignment="1" applyProtection="1">
      <alignment horizontal="right" vertical="center" wrapText="1"/>
      <protection hidden="1"/>
    </xf>
    <xf numFmtId="0" fontId="136" fillId="0" borderId="0" xfId="27" applyFont="1" applyAlignment="1">
      <alignment vertical="center" wrapText="1"/>
    </xf>
    <xf numFmtId="165" fontId="144" fillId="0" borderId="18" xfId="27" applyNumberFormat="1" applyFont="1" applyBorder="1" applyAlignment="1" applyProtection="1">
      <alignment horizontal="right" vertical="center" wrapText="1"/>
      <protection hidden="1"/>
    </xf>
    <xf numFmtId="165" fontId="144" fillId="0" borderId="40" xfId="27" applyNumberFormat="1" applyFont="1" applyBorder="1" applyAlignment="1" applyProtection="1">
      <alignment horizontal="right" vertical="center" wrapText="1"/>
      <protection hidden="1"/>
    </xf>
    <xf numFmtId="165" fontId="144" fillId="0" borderId="10" xfId="27" applyNumberFormat="1" applyFont="1" applyBorder="1" applyAlignment="1" applyProtection="1">
      <alignment horizontal="right" vertical="center" wrapText="1"/>
      <protection hidden="1"/>
    </xf>
    <xf numFmtId="0" fontId="139" fillId="0" borderId="0" xfId="27" applyFont="1" applyProtection="1">
      <protection hidden="1"/>
    </xf>
    <xf numFmtId="165" fontId="144" fillId="8" borderId="10" xfId="27" applyNumberFormat="1" applyFont="1" applyFill="1" applyBorder="1" applyAlignment="1" applyProtection="1">
      <alignment horizontal="right" vertical="center" wrapText="1"/>
      <protection hidden="1"/>
    </xf>
    <xf numFmtId="0" fontId="144" fillId="0" borderId="0" xfId="27" applyFont="1" applyProtection="1">
      <protection hidden="1"/>
    </xf>
    <xf numFmtId="3" fontId="144" fillId="0" borderId="0" xfId="27" applyNumberFormat="1" applyFont="1" applyProtection="1">
      <protection hidden="1"/>
    </xf>
    <xf numFmtId="0" fontId="142" fillId="7" borderId="10" xfId="27" applyFont="1" applyFill="1" applyBorder="1" applyAlignment="1">
      <alignment horizontal="center" vertical="center" wrapText="1"/>
    </xf>
    <xf numFmtId="3" fontId="142" fillId="7" borderId="10" xfId="27" applyNumberFormat="1" applyFont="1" applyFill="1" applyBorder="1" applyAlignment="1" applyProtection="1">
      <alignment horizontal="right" vertical="center" wrapText="1"/>
      <protection hidden="1"/>
    </xf>
    <xf numFmtId="0" fontId="144" fillId="0" borderId="0" xfId="27" applyFont="1" applyAlignment="1" applyProtection="1">
      <alignment vertical="center" wrapText="1"/>
      <protection hidden="1"/>
    </xf>
    <xf numFmtId="0" fontId="142" fillId="0" borderId="0" xfId="27" applyFont="1" applyAlignment="1">
      <alignment vertical="center" wrapText="1"/>
    </xf>
    <xf numFmtId="0" fontId="142" fillId="0" borderId="0" xfId="27" applyFont="1" applyAlignment="1" applyProtection="1">
      <alignment vertical="center" wrapText="1"/>
      <protection hidden="1"/>
    </xf>
    <xf numFmtId="0" fontId="145" fillId="0" borderId="0" xfId="27" applyFont="1" applyAlignment="1">
      <alignment vertical="center"/>
    </xf>
    <xf numFmtId="0" fontId="141" fillId="0" borderId="0" xfId="27" applyFont="1" applyAlignment="1">
      <alignment vertical="center" wrapText="1"/>
    </xf>
    <xf numFmtId="0" fontId="146" fillId="0" borderId="0" xfId="27" applyFont="1" applyAlignment="1">
      <alignment vertical="center" wrapText="1"/>
    </xf>
    <xf numFmtId="0" fontId="147" fillId="0" borderId="0" xfId="27" applyFont="1"/>
    <xf numFmtId="0" fontId="148" fillId="0" borderId="0" xfId="27" applyFont="1" applyAlignment="1">
      <alignment vertical="center" wrapText="1"/>
    </xf>
    <xf numFmtId="0" fontId="149" fillId="0" borderId="0" xfId="27" applyFont="1"/>
    <xf numFmtId="0" fontId="144" fillId="0" borderId="0" xfId="27" applyFont="1"/>
    <xf numFmtId="165" fontId="150" fillId="0" borderId="0" xfId="5" applyNumberFormat="1" applyFont="1" applyAlignment="1" applyProtection="1">
      <alignment vertical="center" wrapText="1"/>
      <protection hidden="1"/>
    </xf>
    <xf numFmtId="3" fontId="150" fillId="0" borderId="0" xfId="5" applyNumberFormat="1" applyFont="1" applyAlignment="1" applyProtection="1">
      <alignment horizontal="right" vertical="center"/>
      <protection hidden="1"/>
    </xf>
    <xf numFmtId="0" fontId="148" fillId="0" borderId="0" xfId="27" applyFont="1"/>
    <xf numFmtId="3" fontId="148" fillId="0" borderId="0" xfId="27" applyNumberFormat="1" applyFont="1"/>
    <xf numFmtId="0" fontId="151" fillId="0" borderId="0" xfId="27" applyFont="1" applyAlignment="1">
      <alignment horizontal="left" vertical="center"/>
    </xf>
    <xf numFmtId="0" fontId="152" fillId="0" borderId="0" xfId="27" applyFont="1" applyAlignment="1">
      <alignment vertical="center"/>
    </xf>
    <xf numFmtId="165" fontId="131" fillId="2" borderId="20" xfId="28" applyNumberFormat="1" applyFont="1" applyFill="1" applyBorder="1" applyAlignment="1" applyProtection="1">
      <alignment horizontal="center" vertical="center"/>
      <protection hidden="1"/>
    </xf>
    <xf numFmtId="165" fontId="130" fillId="2" borderId="20" xfId="28" applyNumberFormat="1" applyFont="1" applyFill="1" applyBorder="1" applyAlignment="1" applyProtection="1">
      <alignment horizontal="center" vertical="center"/>
      <protection hidden="1"/>
    </xf>
    <xf numFmtId="165" fontId="44" fillId="3" borderId="20" xfId="5" applyNumberFormat="1" applyFont="1" applyFill="1" applyBorder="1" applyAlignment="1" applyProtection="1">
      <alignment horizontal="center" vertical="center" textRotation="90" wrapText="1"/>
      <protection hidden="1"/>
    </xf>
    <xf numFmtId="0" fontId="142" fillId="0" borderId="0" xfId="27" applyFont="1" applyAlignment="1">
      <alignment horizontal="right" vertical="center"/>
    </xf>
    <xf numFmtId="3" fontId="142" fillId="0" borderId="0" xfId="27" applyNumberFormat="1" applyFont="1" applyAlignment="1">
      <alignment horizontal="right" vertical="center"/>
    </xf>
    <xf numFmtId="0" fontId="35" fillId="0" borderId="0" xfId="12" applyFont="1" applyAlignment="1">
      <alignment horizontal="center" vertical="center" textRotation="90"/>
    </xf>
    <xf numFmtId="0" fontId="23" fillId="0" borderId="0" xfId="12" applyFont="1" applyAlignment="1">
      <alignment vertical="center"/>
    </xf>
    <xf numFmtId="0" fontId="38" fillId="4" borderId="0" xfId="12" applyFont="1" applyFill="1" applyAlignment="1">
      <alignment horizontal="justify"/>
    </xf>
    <xf numFmtId="0" fontId="24" fillId="0" borderId="0" xfId="12" applyFont="1" applyAlignment="1">
      <alignment horizontal="justify"/>
    </xf>
    <xf numFmtId="0" fontId="38" fillId="0" borderId="0" xfId="12" applyFont="1" applyAlignment="1">
      <alignment horizontal="justify"/>
    </xf>
    <xf numFmtId="0" fontId="41" fillId="0" borderId="0" xfId="12" applyFont="1" applyAlignment="1">
      <alignment vertical="center"/>
    </xf>
    <xf numFmtId="0" fontId="155" fillId="0" borderId="0" xfId="24" applyFont="1" applyAlignment="1">
      <alignment horizontal="center" vertical="center" wrapText="1"/>
    </xf>
    <xf numFmtId="0" fontId="131" fillId="3" borderId="20" xfId="24" applyFont="1" applyFill="1" applyBorder="1" applyAlignment="1">
      <alignment horizontal="center" vertical="center" wrapText="1"/>
    </xf>
    <xf numFmtId="0" fontId="158" fillId="0" borderId="0" xfId="0" applyFont="1"/>
    <xf numFmtId="3" fontId="91" fillId="7" borderId="13" xfId="0" applyNumberFormat="1" applyFont="1" applyFill="1" applyBorder="1" applyAlignment="1">
      <alignment vertical="center"/>
    </xf>
    <xf numFmtId="3" fontId="91" fillId="0" borderId="13" xfId="0" applyNumberFormat="1" applyFont="1" applyBorder="1" applyAlignment="1">
      <alignment vertical="center"/>
    </xf>
    <xf numFmtId="0" fontId="89" fillId="0" borderId="0" xfId="0" applyFont="1" applyAlignment="1">
      <alignment vertical="center"/>
    </xf>
    <xf numFmtId="2" fontId="90" fillId="0" borderId="10" xfId="30" applyNumberFormat="1" applyFont="1" applyBorder="1" applyAlignment="1" applyProtection="1">
      <alignment horizontal="right" vertical="center" wrapText="1"/>
      <protection hidden="1"/>
    </xf>
    <xf numFmtId="2" fontId="90" fillId="7" borderId="15" xfId="30" applyNumberFormat="1" applyFont="1" applyFill="1" applyBorder="1" applyAlignment="1" applyProtection="1">
      <alignment horizontal="right" vertical="center" wrapText="1"/>
      <protection hidden="1"/>
    </xf>
    <xf numFmtId="2" fontId="90" fillId="0" borderId="0" xfId="30" applyNumberFormat="1" applyFont="1" applyAlignment="1" applyProtection="1">
      <alignment horizontal="right" vertical="center" wrapText="1"/>
      <protection hidden="1"/>
    </xf>
    <xf numFmtId="2" fontId="89" fillId="0" borderId="0" xfId="30" applyNumberFormat="1" applyFont="1" applyAlignment="1" applyProtection="1">
      <alignment vertical="center" wrapText="1"/>
      <protection hidden="1"/>
    </xf>
    <xf numFmtId="4" fontId="36" fillId="8" borderId="15" xfId="5" applyNumberFormat="1" applyFont="1" applyFill="1" applyBorder="1" applyAlignment="1" applyProtection="1">
      <alignment horizontal="right" vertical="center"/>
      <protection hidden="1"/>
    </xf>
    <xf numFmtId="4" fontId="30" fillId="10" borderId="15" xfId="5" applyNumberFormat="1" applyFont="1" applyFill="1" applyBorder="1" applyAlignment="1" applyProtection="1">
      <alignment horizontal="right" vertical="center"/>
      <protection hidden="1"/>
    </xf>
    <xf numFmtId="4" fontId="30" fillId="7" borderId="15" xfId="5" applyNumberFormat="1" applyFont="1" applyFill="1" applyBorder="1" applyAlignment="1" applyProtection="1">
      <alignment horizontal="right" vertical="center"/>
      <protection hidden="1"/>
    </xf>
    <xf numFmtId="0" fontId="45" fillId="3" borderId="0" xfId="12" applyFont="1" applyFill="1" applyAlignment="1">
      <alignment horizontal="center" vertical="center" textRotation="90"/>
    </xf>
    <xf numFmtId="0" fontId="44" fillId="2" borderId="0" xfId="12" applyFont="1" applyFill="1" applyAlignment="1">
      <alignment horizontal="center" vertical="center"/>
    </xf>
    <xf numFmtId="0" fontId="30" fillId="0" borderId="0" xfId="12" applyFont="1" applyAlignment="1">
      <alignment horizontal="justify" vertical="center" wrapText="1"/>
    </xf>
    <xf numFmtId="0" fontId="31" fillId="0" borderId="0" xfId="12" applyFont="1" applyAlignment="1">
      <alignment horizontal="justify" vertical="center" wrapText="1"/>
    </xf>
    <xf numFmtId="3" fontId="30" fillId="0" borderId="0" xfId="12" applyNumberFormat="1" applyFont="1" applyAlignment="1">
      <alignment horizontal="right" vertical="center" wrapText="1"/>
    </xf>
    <xf numFmtId="0" fontId="31" fillId="0" borderId="0" xfId="12" applyFont="1" applyAlignment="1">
      <alignment horizontal="right" vertical="center" wrapText="1"/>
    </xf>
    <xf numFmtId="2" fontId="30" fillId="0" borderId="0" xfId="12" applyNumberFormat="1" applyFont="1" applyAlignment="1">
      <alignment horizontal="right" vertical="center" wrapText="1"/>
    </xf>
    <xf numFmtId="0" fontId="30" fillId="0" borderId="0" xfId="12" applyFont="1" applyAlignment="1">
      <alignment horizontal="left" vertical="center" wrapText="1"/>
    </xf>
    <xf numFmtId="0" fontId="29" fillId="0" borderId="0" xfId="12" applyFont="1" applyAlignment="1">
      <alignment horizontal="center" vertical="center" wrapText="1"/>
    </xf>
    <xf numFmtId="0" fontId="33" fillId="0" borderId="0" xfId="12" applyFont="1" applyAlignment="1">
      <alignment horizontal="right" vertical="center"/>
    </xf>
    <xf numFmtId="0" fontId="31" fillId="0" borderId="0" xfId="12" applyFont="1" applyAlignment="1">
      <alignment horizontal="left" vertical="center" wrapText="1"/>
    </xf>
    <xf numFmtId="0" fontId="30" fillId="0" borderId="0" xfId="12" applyFont="1" applyAlignment="1">
      <alignment horizontal="right" vertical="center"/>
    </xf>
    <xf numFmtId="0" fontId="63" fillId="0" borderId="0" xfId="0" applyFont="1" applyAlignment="1">
      <alignment horizontal="left" wrapText="1"/>
    </xf>
    <xf numFmtId="0" fontId="30" fillId="0" borderId="0" xfId="12" applyFont="1" applyAlignment="1">
      <alignment horizontal="left" vertical="center"/>
    </xf>
    <xf numFmtId="0" fontId="30" fillId="0" borderId="0" xfId="12" quotePrefix="1" applyFont="1" applyAlignment="1">
      <alignment horizontal="justify" vertical="center" wrapText="1"/>
    </xf>
    <xf numFmtId="0" fontId="50" fillId="0" borderId="0" xfId="0" applyFont="1" applyAlignment="1">
      <alignment horizontal="center" vertical="center" wrapText="1"/>
    </xf>
    <xf numFmtId="3" fontId="52" fillId="0" borderId="0" xfId="0" applyNumberFormat="1" applyFont="1" applyAlignment="1">
      <alignment horizontal="center" vertical="center"/>
    </xf>
    <xf numFmtId="0" fontId="56" fillId="0" borderId="0" xfId="0" applyFont="1" applyAlignment="1">
      <alignment horizontal="center" vertical="center"/>
    </xf>
    <xf numFmtId="0" fontId="55" fillId="0" borderId="0" xfId="0" applyFont="1" applyAlignment="1">
      <alignment horizontal="center" vertical="center"/>
    </xf>
    <xf numFmtId="0" fontId="99" fillId="0" borderId="0" xfId="12" applyFont="1" applyAlignment="1">
      <alignment horizontal="center" vertical="center" wrapText="1"/>
    </xf>
    <xf numFmtId="0" fontId="60" fillId="3" borderId="21" xfId="12" applyFont="1" applyFill="1" applyBorder="1" applyAlignment="1">
      <alignment horizontal="center" vertical="center" wrapText="1"/>
    </xf>
    <xf numFmtId="0" fontId="60" fillId="3" borderId="23" xfId="12" applyFont="1" applyFill="1" applyBorder="1" applyAlignment="1">
      <alignment horizontal="center" vertical="center" wrapText="1"/>
    </xf>
    <xf numFmtId="0" fontId="60" fillId="3" borderId="26" xfId="12" applyFont="1" applyFill="1" applyBorder="1" applyAlignment="1">
      <alignment horizontal="center" vertical="center" wrapText="1"/>
    </xf>
    <xf numFmtId="0" fontId="60" fillId="3" borderId="27" xfId="12" applyFont="1" applyFill="1" applyBorder="1" applyAlignment="1">
      <alignment horizontal="center" vertical="center" wrapText="1"/>
    </xf>
    <xf numFmtId="0" fontId="60" fillId="3" borderId="22" xfId="12" applyFont="1" applyFill="1" applyBorder="1" applyAlignment="1">
      <alignment horizontal="center" vertical="center" wrapText="1"/>
    </xf>
    <xf numFmtId="0" fontId="60" fillId="3" borderId="25" xfId="12" applyFont="1" applyFill="1" applyBorder="1" applyAlignment="1">
      <alignment horizontal="center" vertical="center" wrapText="1"/>
    </xf>
    <xf numFmtId="0" fontId="60" fillId="3" borderId="29" xfId="12" applyFont="1" applyFill="1" applyBorder="1" applyAlignment="1">
      <alignment horizontal="center" vertical="center" wrapText="1"/>
    </xf>
    <xf numFmtId="0" fontId="60" fillId="3" borderId="30" xfId="12" applyFont="1" applyFill="1" applyBorder="1" applyAlignment="1">
      <alignment horizontal="center" vertical="center" wrapText="1"/>
    </xf>
    <xf numFmtId="0" fontId="60" fillId="3" borderId="31" xfId="12" applyFont="1" applyFill="1" applyBorder="1" applyAlignment="1">
      <alignment horizontal="center" vertical="center" wrapText="1"/>
    </xf>
    <xf numFmtId="0" fontId="104" fillId="0" borderId="0" xfId="12" applyFont="1" applyAlignment="1">
      <alignment horizontal="center" vertical="center" wrapText="1"/>
    </xf>
    <xf numFmtId="0" fontId="82" fillId="0" borderId="0" xfId="12" applyFont="1" applyAlignment="1">
      <alignment horizontal="center" vertical="center"/>
    </xf>
    <xf numFmtId="0" fontId="58" fillId="0" borderId="0" xfId="0" applyFont="1" applyAlignment="1">
      <alignment horizontal="center" vertical="center" wrapText="1"/>
    </xf>
    <xf numFmtId="0" fontId="60" fillId="3" borderId="28" xfId="0" applyFont="1" applyFill="1" applyBorder="1" applyAlignment="1">
      <alignment horizontal="center" vertical="center" wrapText="1"/>
    </xf>
    <xf numFmtId="0" fontId="50" fillId="5" borderId="17" xfId="0" applyFont="1" applyFill="1" applyBorder="1" applyAlignment="1">
      <alignment horizontal="center" vertical="center" wrapText="1"/>
    </xf>
    <xf numFmtId="0" fontId="62" fillId="0" borderId="0" xfId="0" applyFont="1" applyAlignment="1">
      <alignment horizontal="right" vertical="center"/>
    </xf>
    <xf numFmtId="3" fontId="62" fillId="0" borderId="0" xfId="0" applyNumberFormat="1" applyFont="1" applyAlignment="1">
      <alignment horizontal="left" vertical="center"/>
    </xf>
    <xf numFmtId="3" fontId="157" fillId="0" borderId="0" xfId="0" applyNumberFormat="1" applyFont="1" applyAlignment="1">
      <alignment horizontal="left" vertical="center"/>
    </xf>
    <xf numFmtId="0" fontId="62" fillId="0" borderId="0" xfId="0" applyFont="1" applyAlignment="1">
      <alignment horizontal="center" vertical="center" wrapText="1"/>
    </xf>
    <xf numFmtId="0" fontId="65" fillId="0" borderId="0" xfId="0" applyFont="1" applyAlignment="1">
      <alignment horizontal="center" vertical="center" wrapText="1"/>
    </xf>
    <xf numFmtId="0" fontId="51" fillId="0" borderId="0" xfId="0" applyFont="1" applyAlignment="1">
      <alignment vertical="center" wrapText="1"/>
    </xf>
    <xf numFmtId="0" fontId="68" fillId="3" borderId="28" xfId="0" applyFont="1" applyFill="1" applyBorder="1" applyAlignment="1">
      <alignment horizontal="center" vertical="center" wrapText="1"/>
    </xf>
    <xf numFmtId="0" fontId="67" fillId="0" borderId="13" xfId="0" applyFont="1" applyBorder="1" applyAlignment="1">
      <alignment horizontal="center" vertical="center" wrapText="1"/>
    </xf>
    <xf numFmtId="0" fontId="67" fillId="7" borderId="13" xfId="0" applyFont="1" applyFill="1" applyBorder="1" applyAlignment="1">
      <alignment horizontal="left" vertical="center" wrapText="1"/>
    </xf>
    <xf numFmtId="0" fontId="70" fillId="0" borderId="0" xfId="0" applyFont="1" applyAlignment="1">
      <alignment vertical="top" wrapText="1"/>
    </xf>
    <xf numFmtId="0" fontId="69" fillId="0" borderId="0" xfId="0" applyFont="1" applyAlignment="1">
      <alignment horizontal="center" wrapText="1"/>
    </xf>
    <xf numFmtId="0" fontId="69" fillId="0" borderId="0" xfId="0" applyFont="1" applyAlignment="1">
      <alignment horizontal="center" vertical="center" wrapText="1"/>
    </xf>
    <xf numFmtId="0" fontId="73" fillId="0" borderId="0" xfId="0" applyFont="1" applyAlignment="1">
      <alignment vertical="center" wrapText="1"/>
    </xf>
    <xf numFmtId="0" fontId="69" fillId="0" borderId="0" xfId="0" applyFont="1" applyAlignment="1">
      <alignment horizontal="center"/>
    </xf>
    <xf numFmtId="0" fontId="77" fillId="0" borderId="0" xfId="0" applyFont="1" applyAlignment="1">
      <alignment horizontal="center" vertical="center" wrapText="1"/>
    </xf>
    <xf numFmtId="0" fontId="60" fillId="3" borderId="20" xfId="0" applyFont="1" applyFill="1" applyBorder="1" applyAlignment="1">
      <alignment horizontal="center" vertical="center" wrapText="1"/>
    </xf>
    <xf numFmtId="0" fontId="115" fillId="0" borderId="0" xfId="12" applyFont="1" applyAlignment="1">
      <alignment horizontal="center" vertical="center" wrapText="1"/>
    </xf>
    <xf numFmtId="0" fontId="117" fillId="9" borderId="30" xfId="12" applyFont="1" applyFill="1" applyBorder="1" applyAlignment="1">
      <alignment horizontal="center" vertical="center" wrapText="1"/>
    </xf>
    <xf numFmtId="0" fontId="117" fillId="9" borderId="20" xfId="12" applyFont="1" applyFill="1" applyBorder="1" applyAlignment="1">
      <alignment horizontal="center" vertical="center" wrapText="1"/>
    </xf>
    <xf numFmtId="0" fontId="118" fillId="0" borderId="0" xfId="12" applyFont="1" applyAlignment="1">
      <alignment horizontal="center" vertical="center" wrapText="1"/>
    </xf>
    <xf numFmtId="0" fontId="119" fillId="9" borderId="30" xfId="12" applyFont="1" applyFill="1" applyBorder="1" applyAlignment="1">
      <alignment horizontal="center" vertical="center" textRotation="90" wrapText="1"/>
    </xf>
    <xf numFmtId="0" fontId="119" fillId="9" borderId="20" xfId="12" applyFont="1" applyFill="1" applyBorder="1" applyAlignment="1">
      <alignment horizontal="center" vertical="center" textRotation="90" wrapText="1"/>
    </xf>
    <xf numFmtId="0" fontId="120" fillId="9" borderId="30" xfId="12" applyFont="1" applyFill="1" applyBorder="1" applyAlignment="1">
      <alignment horizontal="center" vertical="center" textRotation="90" wrapText="1"/>
    </xf>
    <xf numFmtId="0" fontId="120" fillId="9" borderId="20" xfId="12" applyFont="1" applyFill="1" applyBorder="1" applyAlignment="1">
      <alignment horizontal="center" vertical="center" textRotation="90" wrapText="1"/>
    </xf>
    <xf numFmtId="0" fontId="120" fillId="9" borderId="20" xfId="12" applyFont="1" applyFill="1" applyBorder="1" applyAlignment="1">
      <alignment horizontal="center" vertical="center" wrapText="1"/>
    </xf>
    <xf numFmtId="0" fontId="121" fillId="0" borderId="0" xfId="12" applyFont="1" applyAlignment="1">
      <alignment horizontal="center"/>
    </xf>
    <xf numFmtId="0" fontId="42" fillId="0" borderId="0" xfId="12" applyFont="1" applyAlignment="1">
      <alignment horizontal="left" vertical="center"/>
    </xf>
    <xf numFmtId="0" fontId="34" fillId="0" borderId="0" xfId="12" applyFont="1" applyAlignment="1">
      <alignment horizontal="center" vertical="center" wrapText="1"/>
    </xf>
    <xf numFmtId="0" fontId="120" fillId="9" borderId="30" xfId="12" applyFont="1" applyFill="1" applyBorder="1" applyAlignment="1">
      <alignment horizontal="center" vertical="center" wrapText="1"/>
    </xf>
    <xf numFmtId="0" fontId="67" fillId="0" borderId="0" xfId="0" applyFont="1" applyAlignment="1">
      <alignment horizontal="center" vertical="center" wrapText="1"/>
    </xf>
    <xf numFmtId="0" fontId="84" fillId="3" borderId="28" xfId="0" applyFont="1" applyFill="1" applyBorder="1" applyAlignment="1">
      <alignment horizontal="center" vertical="center" wrapText="1"/>
    </xf>
    <xf numFmtId="0" fontId="82" fillId="0" borderId="0" xfId="0" applyFont="1" applyAlignment="1">
      <alignment horizontal="center" vertical="center" wrapText="1"/>
    </xf>
    <xf numFmtId="0" fontId="62" fillId="4" borderId="0" xfId="0" applyFont="1" applyFill="1" applyAlignment="1">
      <alignment horizontal="center" vertical="center" wrapText="1"/>
    </xf>
    <xf numFmtId="0" fontId="154" fillId="0" borderId="0" xfId="0" applyFont="1" applyAlignment="1">
      <alignment horizontal="center" vertical="center" wrapText="1"/>
    </xf>
    <xf numFmtId="0" fontId="127" fillId="3" borderId="28" xfId="0" applyFont="1" applyFill="1" applyBorder="1" applyAlignment="1">
      <alignment horizontal="center" vertical="center" wrapText="1"/>
    </xf>
    <xf numFmtId="0" fontId="92" fillId="0" borderId="0" xfId="0" applyFont="1" applyAlignment="1">
      <alignment vertical="center" wrapText="1"/>
    </xf>
    <xf numFmtId="0" fontId="127" fillId="3" borderId="28" xfId="0" applyFont="1" applyFill="1" applyBorder="1" applyAlignment="1">
      <alignment horizontal="center" vertical="center"/>
    </xf>
    <xf numFmtId="0" fontId="126" fillId="0" borderId="0" xfId="0" applyFont="1" applyAlignment="1">
      <alignment horizontal="center"/>
    </xf>
    <xf numFmtId="0" fontId="68" fillId="3" borderId="20" xfId="0" applyFont="1" applyFill="1" applyBorder="1" applyAlignment="1">
      <alignment horizontal="center" vertical="center" wrapText="1"/>
    </xf>
    <xf numFmtId="0" fontId="95" fillId="0" borderId="0" xfId="0" applyFont="1" applyAlignment="1">
      <alignment horizontal="center" vertical="center" wrapText="1"/>
    </xf>
    <xf numFmtId="0" fontId="96" fillId="0" borderId="34" xfId="0" applyFont="1" applyBorder="1" applyAlignment="1">
      <alignment vertical="center" wrapText="1"/>
    </xf>
    <xf numFmtId="0" fontId="140" fillId="0" borderId="0" xfId="27" applyFont="1" applyAlignment="1">
      <alignment horizontal="center" vertical="center" wrapText="1"/>
    </xf>
    <xf numFmtId="0" fontId="44" fillId="3" borderId="20" xfId="27" applyFont="1" applyFill="1" applyBorder="1" applyAlignment="1">
      <alignment horizontal="center" vertical="center" wrapText="1"/>
    </xf>
    <xf numFmtId="0" fontId="142" fillId="0" borderId="0" xfId="27" applyFont="1" applyAlignment="1">
      <alignment vertical="center" wrapText="1"/>
    </xf>
    <xf numFmtId="165" fontId="44" fillId="3" borderId="20" xfId="5" applyNumberFormat="1" applyFont="1" applyFill="1" applyBorder="1" applyAlignment="1" applyProtection="1">
      <alignment horizontal="center" vertical="center" wrapText="1"/>
      <protection hidden="1"/>
    </xf>
    <xf numFmtId="0" fontId="153" fillId="0" borderId="0" xfId="30" applyFont="1" applyAlignment="1">
      <alignment horizontal="center" vertical="center" wrapText="1"/>
    </xf>
    <xf numFmtId="49" fontId="153" fillId="0" borderId="0" xfId="30" applyNumberFormat="1" applyFont="1" applyAlignment="1">
      <alignment horizontal="center" vertical="center" wrapText="1"/>
    </xf>
    <xf numFmtId="0" fontId="100" fillId="3" borderId="30" xfId="30" applyFont="1" applyFill="1" applyBorder="1" applyAlignment="1">
      <alignment horizontal="center" vertical="center" wrapText="1"/>
    </xf>
    <xf numFmtId="0" fontId="100" fillId="3" borderId="38" xfId="30" applyFont="1" applyFill="1" applyBorder="1" applyAlignment="1">
      <alignment horizontal="center" vertical="center" wrapText="1"/>
    </xf>
    <xf numFmtId="0" fontId="100" fillId="3" borderId="31" xfId="30" applyFont="1" applyFill="1" applyBorder="1" applyAlignment="1">
      <alignment horizontal="center" vertical="center" wrapText="1"/>
    </xf>
    <xf numFmtId="0" fontId="100" fillId="3" borderId="26" xfId="30" applyFont="1" applyFill="1" applyBorder="1" applyAlignment="1">
      <alignment horizontal="center" vertical="center" wrapText="1"/>
    </xf>
    <xf numFmtId="0" fontId="100" fillId="3" borderId="36" xfId="30" applyFont="1" applyFill="1" applyBorder="1" applyAlignment="1">
      <alignment horizontal="center" vertical="center" wrapText="1"/>
    </xf>
    <xf numFmtId="0" fontId="100" fillId="3" borderId="27" xfId="30" applyFont="1" applyFill="1" applyBorder="1" applyAlignment="1">
      <alignment horizontal="center" vertical="center" wrapText="1"/>
    </xf>
    <xf numFmtId="0" fontId="138" fillId="0" borderId="37" xfId="30" applyFont="1" applyBorder="1" applyAlignment="1">
      <alignment vertical="center" wrapText="1"/>
    </xf>
    <xf numFmtId="0" fontId="100" fillId="3" borderId="21" xfId="30" applyFont="1" applyFill="1" applyBorder="1" applyAlignment="1">
      <alignment horizontal="center" vertical="center" wrapText="1"/>
    </xf>
    <xf numFmtId="0" fontId="100" fillId="3" borderId="23" xfId="30" applyFont="1" applyFill="1" applyBorder="1" applyAlignment="1">
      <alignment horizontal="center" vertical="center" wrapText="1"/>
    </xf>
    <xf numFmtId="0" fontId="130" fillId="3" borderId="20" xfId="5" applyFont="1" applyFill="1" applyBorder="1" applyAlignment="1">
      <alignment horizontal="center" vertical="center" wrapText="1"/>
    </xf>
    <xf numFmtId="165" fontId="130" fillId="2" borderId="20" xfId="28" applyNumberFormat="1" applyFont="1" applyFill="1" applyBorder="1" applyAlignment="1" applyProtection="1">
      <alignment horizontal="center" vertical="center" wrapText="1"/>
      <protection hidden="1"/>
    </xf>
    <xf numFmtId="165" fontId="130" fillId="2" borderId="20" xfId="28" applyNumberFormat="1" applyFont="1" applyFill="1" applyBorder="1" applyAlignment="1" applyProtection="1">
      <alignment horizontal="center" vertical="center"/>
      <protection hidden="1"/>
    </xf>
    <xf numFmtId="0" fontId="125" fillId="0" borderId="0" xfId="27" applyFont="1" applyAlignment="1">
      <alignment horizontal="center" vertical="center" wrapText="1"/>
    </xf>
    <xf numFmtId="0" fontId="125" fillId="0" borderId="0" xfId="27" applyFont="1" applyAlignment="1">
      <alignment horizontal="center" vertical="top" wrapText="1"/>
    </xf>
    <xf numFmtId="0" fontId="142" fillId="0" borderId="0" xfId="27" applyFont="1" applyAlignment="1">
      <alignment horizontal="center" vertical="center" wrapText="1"/>
    </xf>
    <xf numFmtId="0" fontId="99" fillId="0" borderId="0" xfId="0" applyFont="1" applyAlignment="1">
      <alignment horizontal="center" vertical="center" wrapText="1"/>
    </xf>
    <xf numFmtId="0" fontId="51" fillId="0" borderId="0" xfId="0" applyFont="1" applyAlignment="1">
      <alignment horizontal="center" vertical="center" wrapText="1"/>
    </xf>
    <xf numFmtId="0" fontId="80" fillId="0" borderId="0" xfId="0" applyFont="1" applyAlignment="1">
      <alignment horizontal="center" vertical="center" wrapText="1"/>
    </xf>
    <xf numFmtId="0" fontId="86" fillId="0" borderId="0" xfId="0" applyFont="1" applyAlignment="1">
      <alignment horizontal="center" vertical="center" wrapText="1"/>
    </xf>
    <xf numFmtId="0" fontId="54" fillId="0" borderId="0" xfId="0" applyFont="1" applyAlignment="1">
      <alignment horizontal="center" vertical="center" wrapText="1"/>
    </xf>
    <xf numFmtId="0" fontId="84" fillId="3" borderId="20" xfId="0" applyFont="1" applyFill="1" applyBorder="1" applyAlignment="1">
      <alignment horizontal="center" vertical="center" wrapText="1"/>
    </xf>
    <xf numFmtId="0" fontId="100" fillId="3" borderId="20" xfId="0" applyFont="1" applyFill="1" applyBorder="1" applyAlignment="1">
      <alignment horizontal="center" vertical="center" wrapText="1"/>
    </xf>
    <xf numFmtId="0" fontId="46" fillId="0" borderId="0" xfId="0" applyFont="1" applyAlignment="1">
      <alignment horizontal="center" vertical="center" wrapText="1"/>
    </xf>
    <xf numFmtId="0" fontId="103" fillId="0" borderId="0" xfId="0" applyFont="1" applyAlignment="1">
      <alignment horizontal="center" vertical="center" wrapText="1"/>
    </xf>
    <xf numFmtId="0" fontId="53" fillId="0" borderId="0" xfId="0" applyFont="1" applyAlignment="1">
      <alignment horizontal="left" wrapText="1"/>
    </xf>
    <xf numFmtId="0" fontId="104" fillId="0" borderId="0" xfId="0" applyFont="1" applyAlignment="1">
      <alignment horizontal="center" vertical="center" wrapText="1"/>
    </xf>
    <xf numFmtId="0" fontId="105" fillId="3" borderId="20" xfId="0" applyFont="1" applyFill="1" applyBorder="1" applyAlignment="1">
      <alignment horizontal="center" vertical="center" wrapText="1"/>
    </xf>
    <xf numFmtId="0" fontId="50" fillId="7" borderId="13" xfId="0" applyFont="1" applyFill="1" applyBorder="1" applyAlignment="1">
      <alignment horizontal="center" vertical="center" wrapText="1"/>
    </xf>
    <xf numFmtId="0" fontId="131" fillId="3" borderId="20" xfId="24" applyFont="1" applyFill="1" applyBorder="1" applyAlignment="1">
      <alignment horizontal="center" vertical="center" wrapText="1"/>
    </xf>
    <xf numFmtId="0" fontId="131" fillId="3" borderId="26" xfId="24" applyFont="1" applyFill="1" applyBorder="1" applyAlignment="1">
      <alignment horizontal="center" vertical="center" wrapText="1"/>
    </xf>
    <xf numFmtId="0" fontId="131" fillId="3" borderId="27" xfId="24" applyFont="1" applyFill="1" applyBorder="1" applyAlignment="1">
      <alignment horizontal="center" vertical="center" wrapText="1"/>
    </xf>
    <xf numFmtId="0" fontId="156" fillId="0" borderId="0" xfId="12" applyFont="1" applyAlignment="1">
      <alignment horizontal="center" vertical="center" wrapText="1"/>
    </xf>
    <xf numFmtId="0" fontId="84" fillId="3" borderId="19" xfId="12" applyFont="1" applyFill="1" applyBorder="1" applyAlignment="1">
      <alignment horizontal="center" vertical="center" wrapText="1"/>
    </xf>
    <xf numFmtId="0" fontId="84" fillId="3" borderId="0" xfId="12" applyFont="1" applyFill="1" applyAlignment="1">
      <alignment horizontal="center" vertical="center" wrapText="1"/>
    </xf>
    <xf numFmtId="0" fontId="107" fillId="0" borderId="0" xfId="24" applyFont="1" applyAlignment="1">
      <alignment horizontal="center" vertical="center" wrapText="1"/>
    </xf>
    <xf numFmtId="0" fontId="131" fillId="3" borderId="21" xfId="24" applyFont="1" applyFill="1" applyBorder="1" applyAlignment="1">
      <alignment horizontal="center" vertical="center" wrapText="1"/>
    </xf>
    <xf numFmtId="0" fontId="131" fillId="3" borderId="19" xfId="24" applyFont="1" applyFill="1" applyBorder="1" applyAlignment="1">
      <alignment horizontal="center" vertical="center" wrapText="1"/>
    </xf>
    <xf numFmtId="0" fontId="131" fillId="3" borderId="22" xfId="24" applyFont="1" applyFill="1" applyBorder="1" applyAlignment="1">
      <alignment horizontal="center" vertical="center" wrapText="1"/>
    </xf>
    <xf numFmtId="0" fontId="131" fillId="3" borderId="23" xfId="24" applyFont="1" applyFill="1" applyBorder="1" applyAlignment="1">
      <alignment horizontal="center" vertical="center" wrapText="1"/>
    </xf>
    <xf numFmtId="0" fontId="131" fillId="3" borderId="24" xfId="24" applyFont="1" applyFill="1" applyBorder="1" applyAlignment="1">
      <alignment horizontal="center" vertical="center" wrapText="1"/>
    </xf>
    <xf numFmtId="0" fontId="131" fillId="3" borderId="25" xfId="24" applyFont="1" applyFill="1" applyBorder="1" applyAlignment="1">
      <alignment horizontal="center" vertical="center" wrapText="1"/>
    </xf>
  </cellXfs>
  <cellStyles count="31">
    <cellStyle name="Euro" xfId="1" xr:uid="{00000000-0005-0000-0000-000000000000}"/>
    <cellStyle name="Euro 2" xfId="2" xr:uid="{00000000-0005-0000-0000-000001000000}"/>
    <cellStyle name="Euro 2 2" xfId="3" xr:uid="{00000000-0005-0000-0000-000002000000}"/>
    <cellStyle name="Normal" xfId="0" builtinId="0"/>
    <cellStyle name="Normal 10" xfId="24" xr:uid="{146339E4-DE2E-4989-ADE2-C9DEBD049059}"/>
    <cellStyle name="Normal 2" xfId="4" xr:uid="{00000000-0005-0000-0000-000004000000}"/>
    <cellStyle name="Normal 2 2" xfId="5" xr:uid="{00000000-0005-0000-0000-000005000000}"/>
    <cellStyle name="Normal 2 2 2" xfId="26" xr:uid="{480729B6-A9C8-44D0-A42D-7B1835079447}"/>
    <cellStyle name="Normal 2 3" xfId="27" xr:uid="{0A832D28-6B7B-4612-9D8F-6ECCD5E0C809}"/>
    <cellStyle name="Normal 2 3 2" xfId="30" xr:uid="{A2309821-9A4C-463B-8773-39D6B49FC1E3}"/>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5" xr:uid="{85AE695F-902C-4CB3-ABB0-2E7DE1BCE933}"/>
    <cellStyle name="Normal_FORMA-SG" xfId="28" xr:uid="{8C4605AC-511D-438F-B89F-E2E393EB80EE}"/>
    <cellStyle name="Normal_Formatos_ok" xfId="29" xr:uid="{E71878D5-5A1B-45D9-B5D0-5AA7AD46033C}"/>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996600"/>
      <color rgb="FF336600"/>
      <color rgb="FF660033"/>
      <color rgb="FF003300"/>
      <color rgb="FFFFD96D"/>
      <color rgb="FFFFE9BD"/>
      <color rgb="FFFFDF9F"/>
      <color rgb="FFFFCC66"/>
      <color rgb="FF7E54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onnections" Target="connections.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118F-4489-AD39-A4722049D83D}"/>
              </c:ext>
            </c:extLst>
          </c:dPt>
          <c:dPt>
            <c:idx val="1"/>
            <c:bubble3D val="0"/>
            <c:spPr>
              <a:solidFill>
                <a:srgbClr val="0070C0"/>
              </a:solidFill>
            </c:spPr>
            <c:extLst>
              <c:ext xmlns:c16="http://schemas.microsoft.com/office/drawing/2014/chart" uri="{C3380CC4-5D6E-409C-BE32-E72D297353CC}">
                <c16:uniqueId val="{00000003-118F-4489-AD39-A4722049D83D}"/>
              </c:ext>
            </c:extLst>
          </c:dPt>
          <c:dPt>
            <c:idx val="2"/>
            <c:bubble3D val="0"/>
            <c:spPr>
              <a:solidFill>
                <a:srgbClr val="00B050"/>
              </a:solidFill>
            </c:spPr>
            <c:extLst>
              <c:ext xmlns:c16="http://schemas.microsoft.com/office/drawing/2014/chart" uri="{C3380CC4-5D6E-409C-BE32-E72D297353CC}">
                <c16:uniqueId val="{00000004-118F-4489-AD39-A4722049D83D}"/>
              </c:ext>
            </c:extLst>
          </c:dPt>
          <c:dPt>
            <c:idx val="3"/>
            <c:bubble3D val="0"/>
            <c:spPr>
              <a:solidFill>
                <a:srgbClr val="FFC000"/>
              </a:solidFill>
            </c:spPr>
            <c:extLst>
              <c:ext xmlns:c16="http://schemas.microsoft.com/office/drawing/2014/chart" uri="{C3380CC4-5D6E-409C-BE32-E72D297353CC}">
                <c16:uniqueId val="{00000005-118F-4489-AD39-A4722049D83D}"/>
              </c:ext>
            </c:extLst>
          </c:dPt>
          <c:dLbls>
            <c:dLbl>
              <c:idx val="0"/>
              <c:layout>
                <c:manualLayout>
                  <c:x val="4.6916656571774684E-2"/>
                  <c:y val="-0.1419280468729287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118F-4489-AD39-A4722049D83D}"/>
                </c:ext>
              </c:extLst>
            </c:dLbl>
            <c:dLbl>
              <c:idx val="1"/>
              <c:layout>
                <c:manualLayout>
                  <c:x val="-1.3419745608721986E-2"/>
                  <c:y val="0.1421337787322039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18F-4489-AD39-A4722049D83D}"/>
                </c:ext>
              </c:extLst>
            </c:dLbl>
            <c:dLbl>
              <c:idx val="2"/>
              <c:layout>
                <c:manualLayout>
                  <c:x val="-2.4152998182919442E-2"/>
                  <c:y val="-0.1045571727776452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18F-4489-AD39-A4722049D83D}"/>
                </c:ext>
              </c:extLst>
            </c:dLbl>
            <c:dLbl>
              <c:idx val="3"/>
              <c:layout>
                <c:manualLayout>
                  <c:x val="0.15038110236220473"/>
                  <c:y val="-0.110487552692277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18F-4489-AD39-A4722049D83D}"/>
                </c:ext>
              </c:extLst>
            </c:dLbl>
            <c:numFmt formatCode="0.00%" sourceLinked="0"/>
            <c:spPr>
              <a:noFill/>
              <a:ln>
                <a:noFill/>
              </a:ln>
              <a:effectLst/>
            </c:spPr>
            <c:txPr>
              <a:bodyPr wrap="square" lIns="38100" tIns="19050" rIns="38100" bIns="19050" anchor="ctr">
                <a:spAutoFit/>
              </a:bodyPr>
              <a:lstStyle/>
              <a:p>
                <a:pPr>
                  <a:defRPr sz="9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120487</c:v>
                </c:pt>
                <c:pt idx="1">
                  <c:v>79735</c:v>
                </c:pt>
                <c:pt idx="2">
                  <c:v>16369</c:v>
                </c:pt>
                <c:pt idx="3">
                  <c:v>13374</c:v>
                </c:pt>
              </c:numCache>
            </c:numRef>
          </c:val>
          <c:extLst>
            <c:ext xmlns:c16="http://schemas.microsoft.com/office/drawing/2014/chart" uri="{C3380CC4-5D6E-409C-BE32-E72D297353CC}">
              <c16:uniqueId val="{00000001-118F-4489-AD39-A4722049D83D}"/>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5733342112474535"/>
                  <c:y val="6.963157235365284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D3-460B-8F8B-A7FF1EA6F2D7}"/>
                </c:ext>
              </c:extLst>
            </c:dLbl>
            <c:dLbl>
              <c:idx val="1"/>
              <c:layout>
                <c:manualLayout>
                  <c:x val="-1.3444638948738895E-2"/>
                  <c:y val="4.085934274923137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D3-460B-8F8B-A7FF1EA6F2D7}"/>
                </c:ext>
              </c:extLst>
            </c:dLbl>
            <c:dLbl>
              <c:idx val="2"/>
              <c:layout>
                <c:manualLayout>
                  <c:x val="-3.0168310821388926E-2"/>
                  <c:y val="2.788068358023195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30D3-460B-8F8B-A7FF1EA6F2D7}"/>
                </c:ext>
              </c:extLst>
            </c:dLbl>
            <c:dLbl>
              <c:idx val="3"/>
              <c:layout>
                <c:manualLayout>
                  <c:x val="-3.0412737270699215E-2"/>
                  <c:y val="-1.5575869724608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0D3-460B-8F8B-A7FF1EA6F2D7}"/>
                </c:ext>
              </c:extLst>
            </c:dLbl>
            <c:dLbl>
              <c:idx val="4"/>
              <c:layout>
                <c:manualLayout>
                  <c:x val="-1.8866666556137911E-3"/>
                  <c:y val="-5.3375079840708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0D3-460B-8F8B-A7FF1EA6F2D7}"/>
                </c:ext>
              </c:extLst>
            </c:dLbl>
            <c:dLbl>
              <c:idx val="5"/>
              <c:layout>
                <c:manualLayout>
                  <c:x val="1.4466872044885412E-2"/>
                  <c:y val="-8.104052724647622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D3-460B-8F8B-A7FF1EA6F2D7}"/>
                </c:ext>
              </c:extLst>
            </c:dLbl>
            <c:dLbl>
              <c:idx val="6"/>
              <c:layout>
                <c:manualLayout>
                  <c:x val="2.068518039121969E-2"/>
                  <c:y val="-6.257950696950341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30D3-460B-8F8B-A7FF1EA6F2D7}"/>
                </c:ext>
              </c:extLst>
            </c:dLbl>
            <c:dLbl>
              <c:idx val="7"/>
              <c:layout>
                <c:manualLayout>
                  <c:x val="3.6867656104301885E-2"/>
                  <c:y val="-2.273740159825182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0D3-460B-8F8B-A7FF1EA6F2D7}"/>
                </c:ext>
              </c:extLst>
            </c:dLbl>
            <c:dLbl>
              <c:idx val="8"/>
              <c:layout>
                <c:manualLayout>
                  <c:x val="4.0969970363292911E-2"/>
                  <c:y val="5.616883717013721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5293978464419253"/>
                      <c:h val="0.10960080672489818"/>
                    </c:manualLayout>
                  </c15:layout>
                </c:ext>
                <c:ext xmlns:c16="http://schemas.microsoft.com/office/drawing/2014/chart" uri="{C3380CC4-5D6E-409C-BE32-E72D297353CC}">
                  <c16:uniqueId val="{00000006-30D3-460B-8F8B-A7FF1EA6F2D7}"/>
                </c:ext>
              </c:extLst>
            </c:dLbl>
            <c:dLbl>
              <c:idx val="9"/>
              <c:layout>
                <c:manualLayout>
                  <c:x val="3.6763206429741964E-2"/>
                  <c:y val="-6.025791372890511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114677453010082"/>
                      <c:h val="0.10960080672489818"/>
                    </c:manualLayout>
                  </c15:layout>
                </c:ext>
                <c:ext xmlns:c16="http://schemas.microsoft.com/office/drawing/2014/chart" uri="{C3380CC4-5D6E-409C-BE32-E72D297353CC}">
                  <c16:uniqueId val="{00000002-30D3-460B-8F8B-A7FF1EA6F2D7}"/>
                </c:ext>
              </c:extLst>
            </c:dLbl>
            <c:dLbl>
              <c:idx val="10"/>
              <c:layout>
                <c:manualLayout>
                  <c:x val="5.6406140125041068E-2"/>
                  <c:y val="4.05340239511857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0D3-460B-8F8B-A7FF1EA6F2D7}"/>
                </c:ext>
              </c:extLst>
            </c:dLbl>
            <c:dLbl>
              <c:idx val="11"/>
              <c:layout>
                <c:manualLayout>
                  <c:x val="1.9907847439052558E-2"/>
                  <c:y val="8.80246125030036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0D3-460B-8F8B-A7FF1EA6F2D7}"/>
                </c:ext>
              </c:extLst>
            </c:dLbl>
            <c:dLbl>
              <c:idx val="12"/>
              <c:layout>
                <c:manualLayout>
                  <c:x val="1.4436910857058134E-2"/>
                  <c:y val="0.1450439200915164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D3-460B-8F8B-A7FF1EA6F2D7}"/>
                </c:ext>
              </c:extLst>
            </c:dLbl>
            <c:dLbl>
              <c:idx val="13"/>
              <c:layout>
                <c:manualLayout>
                  <c:x val="-6.6879884532187434E-2"/>
                  <c:y val="0.150952029853750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30D3-460B-8F8B-A7FF1EA6F2D7}"/>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'Pág-26-Grá-CF'!$A$6:$A$20</c:f>
              <c:strCache>
                <c:ptCount val="15"/>
                <c:pt idx="0">
                  <c:v>CEFERESO No. 11 CPS Sonora</c:v>
                </c:pt>
                <c:pt idx="1">
                  <c:v>CEFERESO No. 12 CPS Guanajuato</c:v>
                </c:pt>
                <c:pt idx="2">
                  <c:v>Centro Penitenciario Federal 18 CPS Coahuila</c:v>
                </c:pt>
                <c:pt idx="3">
                  <c:v>CEFERESO No. 14 CPS Durango</c:v>
                </c:pt>
                <c:pt idx="4">
                  <c:v>CEFERESO No. 13 CPS Oaxaca</c:v>
                </c:pt>
                <c:pt idx="5">
                  <c:v>CEFERESO No. 4 Noroeste</c:v>
                </c:pt>
                <c:pt idx="6">
                  <c:v>CEFERESO No. 5 Oriente</c:v>
                </c:pt>
                <c:pt idx="7">
                  <c:v>CEFERESO No. 15 CPS Chiapas</c:v>
                </c:pt>
                <c:pt idx="8">
                  <c:v>CEFERESO No. 17 CPS Michoacán</c:v>
                </c:pt>
                <c:pt idx="9">
                  <c:v>CEFERESO No. 16 CPS Femenil Morelos</c:v>
                </c:pt>
                <c:pt idx="10">
                  <c:v>CEFERESO No. 1 Altiplano</c:v>
                </c:pt>
                <c:pt idx="11">
                  <c:v>CEFERESO No. 8 Nor-Poniente</c:v>
                </c:pt>
                <c:pt idx="12">
                  <c:v>CEFERESO No. 7 Nor-Noroeste</c:v>
                </c:pt>
                <c:pt idx="13">
                  <c:v>CEFEREPSI</c:v>
                </c:pt>
                <c:pt idx="14">
                  <c:v>TOTAL</c:v>
                </c:pt>
              </c:strCache>
            </c:strRef>
          </c:cat>
          <c:val>
            <c:numRef>
              <c:f>'Pág-26-Grá-CF'!$B$6:$B$20</c:f>
              <c:numCache>
                <c:formatCode>#,##0</c:formatCode>
                <c:ptCount val="15"/>
                <c:pt idx="0">
                  <c:v>2179</c:v>
                </c:pt>
                <c:pt idx="1">
                  <c:v>2133</c:v>
                </c:pt>
                <c:pt idx="2">
                  <c:v>1946</c:v>
                </c:pt>
                <c:pt idx="3">
                  <c:v>1940</c:v>
                </c:pt>
                <c:pt idx="4">
                  <c:v>1836</c:v>
                </c:pt>
                <c:pt idx="5">
                  <c:v>1675</c:v>
                </c:pt>
                <c:pt idx="6">
                  <c:v>1669</c:v>
                </c:pt>
                <c:pt idx="7">
                  <c:v>1567</c:v>
                </c:pt>
                <c:pt idx="8">
                  <c:v>1284</c:v>
                </c:pt>
                <c:pt idx="9">
                  <c:v>1133</c:v>
                </c:pt>
                <c:pt idx="10" formatCode="General">
                  <c:v>580</c:v>
                </c:pt>
                <c:pt idx="11" formatCode="General">
                  <c:v>513</c:v>
                </c:pt>
                <c:pt idx="12" formatCode="General">
                  <c:v>164</c:v>
                </c:pt>
                <c:pt idx="13" formatCode="General">
                  <c:v>135</c:v>
                </c:pt>
              </c:numCache>
            </c:numRef>
          </c:val>
          <c:extLst>
            <c:ext xmlns:c16="http://schemas.microsoft.com/office/drawing/2014/chart" uri="{C3380CC4-5D6E-409C-BE32-E72D297353CC}">
              <c16:uniqueId val="{00000001-BC98-4EBA-B5EB-6CD45DF12C4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'Pág-27-Tab-CF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'Pág-27-Tab-CF (1)'!$M$10:$M$42</c:f>
              <c:strCache>
                <c:ptCount val="33"/>
                <c:pt idx="0">
                  <c:v>Ciudad de México</c:v>
                </c:pt>
                <c:pt idx="1">
                  <c:v>Guerrero</c:v>
                </c:pt>
                <c:pt idx="2">
                  <c:v>Estado de México</c:v>
                </c:pt>
                <c:pt idx="3">
                  <c:v>Tamaulipas</c:v>
                </c:pt>
                <c:pt idx="4">
                  <c:v>Veracruz de Ignacio de la Llave</c:v>
                </c:pt>
                <c:pt idx="5">
                  <c:v>Chihuahua</c:v>
                </c:pt>
                <c:pt idx="6">
                  <c:v>Sinaloa</c:v>
                </c:pt>
                <c:pt idx="7">
                  <c:v>Michoacán de Ocampo</c:v>
                </c:pt>
                <c:pt idx="8">
                  <c:v>Baja California</c:v>
                </c:pt>
                <c:pt idx="9">
                  <c:v>Nuevo León</c:v>
                </c:pt>
                <c:pt idx="10">
                  <c:v>Morelos</c:v>
                </c:pt>
                <c:pt idx="11">
                  <c:v>Coahuila de Zaragoza</c:v>
                </c:pt>
                <c:pt idx="12">
                  <c:v>Puebla</c:v>
                </c:pt>
                <c:pt idx="13">
                  <c:v>Extranjeros</c:v>
                </c:pt>
                <c:pt idx="14">
                  <c:v>Jalisco</c:v>
                </c:pt>
                <c:pt idx="15">
                  <c:v>Guanajuato</c:v>
                </c:pt>
                <c:pt idx="16">
                  <c:v>Hidalgo</c:v>
                </c:pt>
                <c:pt idx="17">
                  <c:v>Durango</c:v>
                </c:pt>
                <c:pt idx="18">
                  <c:v>Sonora</c:v>
                </c:pt>
                <c:pt idx="19">
                  <c:v>Oaxaca</c:v>
                </c:pt>
                <c:pt idx="20">
                  <c:v>Tabasco</c:v>
                </c:pt>
                <c:pt idx="21">
                  <c:v>Colima</c:v>
                </c:pt>
                <c:pt idx="22">
                  <c:v>Zacatecas</c:v>
                </c:pt>
                <c:pt idx="23">
                  <c:v>Nayarit</c:v>
                </c:pt>
                <c:pt idx="24">
                  <c:v>Querétaro</c:v>
                </c:pt>
                <c:pt idx="25">
                  <c:v>San Luis Potosí</c:v>
                </c:pt>
                <c:pt idx="26">
                  <c:v>Campeche</c:v>
                </c:pt>
                <c:pt idx="27">
                  <c:v>Chiapas</c:v>
                </c:pt>
                <c:pt idx="28">
                  <c:v>Yucatán</c:v>
                </c:pt>
                <c:pt idx="29">
                  <c:v>Aguascalientes</c:v>
                </c:pt>
                <c:pt idx="30">
                  <c:v>Baja California Sur</c:v>
                </c:pt>
                <c:pt idx="31">
                  <c:v>Quintana Roo</c:v>
                </c:pt>
                <c:pt idx="32">
                  <c:v>Tlaxcala</c:v>
                </c:pt>
              </c:strCache>
            </c:strRef>
          </c:cat>
          <c:val>
            <c:numRef>
              <c:f>'Pág-27-Tab-CF (1)'!$N$10:$N$42</c:f>
              <c:numCache>
                <c:formatCode>General</c:formatCode>
                <c:ptCount val="33"/>
                <c:pt idx="0">
                  <c:v>133</c:v>
                </c:pt>
                <c:pt idx="1">
                  <c:v>56</c:v>
                </c:pt>
                <c:pt idx="2">
                  <c:v>52</c:v>
                </c:pt>
                <c:pt idx="3">
                  <c:v>51</c:v>
                </c:pt>
                <c:pt idx="4">
                  <c:v>36</c:v>
                </c:pt>
                <c:pt idx="5">
                  <c:v>32</c:v>
                </c:pt>
                <c:pt idx="6">
                  <c:v>24</c:v>
                </c:pt>
                <c:pt idx="7">
                  <c:v>23</c:v>
                </c:pt>
                <c:pt idx="8">
                  <c:v>17</c:v>
                </c:pt>
                <c:pt idx="9">
                  <c:v>17</c:v>
                </c:pt>
                <c:pt idx="10">
                  <c:v>15</c:v>
                </c:pt>
                <c:pt idx="11">
                  <c:v>13</c:v>
                </c:pt>
                <c:pt idx="12">
                  <c:v>13</c:v>
                </c:pt>
                <c:pt idx="13">
                  <c:v>12</c:v>
                </c:pt>
                <c:pt idx="14">
                  <c:v>10</c:v>
                </c:pt>
                <c:pt idx="15">
                  <c:v>9</c:v>
                </c:pt>
                <c:pt idx="16">
                  <c:v>9</c:v>
                </c:pt>
                <c:pt idx="17">
                  <c:v>8</c:v>
                </c:pt>
                <c:pt idx="18">
                  <c:v>8</c:v>
                </c:pt>
                <c:pt idx="19">
                  <c:v>7</c:v>
                </c:pt>
                <c:pt idx="20">
                  <c:v>6</c:v>
                </c:pt>
                <c:pt idx="21">
                  <c:v>5</c:v>
                </c:pt>
                <c:pt idx="22">
                  <c:v>5</c:v>
                </c:pt>
                <c:pt idx="23">
                  <c:v>4</c:v>
                </c:pt>
                <c:pt idx="24">
                  <c:v>4</c:v>
                </c:pt>
                <c:pt idx="25">
                  <c:v>4</c:v>
                </c:pt>
                <c:pt idx="26">
                  <c:v>2</c:v>
                </c:pt>
                <c:pt idx="27">
                  <c:v>2</c:v>
                </c:pt>
                <c:pt idx="28">
                  <c:v>2</c:v>
                </c:pt>
                <c:pt idx="29">
                  <c:v>1</c:v>
                </c:pt>
                <c:pt idx="30">
                  <c:v>0</c:v>
                </c:pt>
                <c:pt idx="31">
                  <c:v>0</c:v>
                </c:pt>
                <c:pt idx="32">
                  <c:v>0</c:v>
                </c:pt>
              </c:numCache>
            </c:numRef>
          </c:val>
          <c:extLst>
            <c:ext xmlns:c16="http://schemas.microsoft.com/office/drawing/2014/chart" uri="{C3380CC4-5D6E-409C-BE32-E72D297353CC}">
              <c16:uniqueId val="{0000000C-E74E-42AC-A4AE-ABEBB7BF9B37}"/>
            </c:ext>
          </c:extLst>
        </c:ser>
        <c:dLbls>
          <c:showLegendKey val="0"/>
          <c:showVal val="0"/>
          <c:showCatName val="0"/>
          <c:showSerName val="0"/>
          <c:showPercent val="0"/>
          <c:showBubbleSize val="0"/>
        </c:dLbls>
        <c:gapWidth val="150"/>
        <c:axId val="901496159"/>
        <c:axId val="901495743"/>
      </c:barChart>
      <c:catAx>
        <c:axId val="90149615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01495743"/>
        <c:crosses val="autoZero"/>
        <c:auto val="1"/>
        <c:lblAlgn val="ctr"/>
        <c:lblOffset val="100"/>
        <c:noMultiLvlLbl val="0"/>
      </c:catAx>
      <c:valAx>
        <c:axId val="90149574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0149615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(4)'!$M$10:$M$42</c:f>
              <c:strCache>
                <c:ptCount val="33"/>
                <c:pt idx="0">
                  <c:v>Estado de México</c:v>
                </c:pt>
                <c:pt idx="1">
                  <c:v>Tamaulipas</c:v>
                </c:pt>
                <c:pt idx="2">
                  <c:v>Nayarit</c:v>
                </c:pt>
                <c:pt idx="3">
                  <c:v>Ciudad de México</c:v>
                </c:pt>
                <c:pt idx="4">
                  <c:v>Guanajuato</c:v>
                </c:pt>
                <c:pt idx="5">
                  <c:v>Guerrero</c:v>
                </c:pt>
                <c:pt idx="6">
                  <c:v>Coahuila de Zaragoza</c:v>
                </c:pt>
                <c:pt idx="7">
                  <c:v>Sonora</c:v>
                </c:pt>
                <c:pt idx="8">
                  <c:v>Michoacán de Ocampo</c:v>
                </c:pt>
                <c:pt idx="9">
                  <c:v>Puebla</c:v>
                </c:pt>
                <c:pt idx="10">
                  <c:v>Veracruz de Ignacio de la Llave</c:v>
                </c:pt>
                <c:pt idx="11">
                  <c:v>Jalisco</c:v>
                </c:pt>
                <c:pt idx="12">
                  <c:v>Sinaloa</c:v>
                </c:pt>
                <c:pt idx="13">
                  <c:v>Nuevo León</c:v>
                </c:pt>
                <c:pt idx="14">
                  <c:v>Baja California</c:v>
                </c:pt>
                <c:pt idx="15">
                  <c:v>Hidalgo</c:v>
                </c:pt>
                <c:pt idx="16">
                  <c:v>Chiapas</c:v>
                </c:pt>
                <c:pt idx="17">
                  <c:v>Extranjeros</c:v>
                </c:pt>
                <c:pt idx="18">
                  <c:v>Morelos</c:v>
                </c:pt>
                <c:pt idx="19">
                  <c:v>Zacatecas</c:v>
                </c:pt>
                <c:pt idx="20">
                  <c:v>Durango</c:v>
                </c:pt>
                <c:pt idx="21">
                  <c:v>Tabasco</c:v>
                </c:pt>
                <c:pt idx="22">
                  <c:v>San Luis Potosí</c:v>
                </c:pt>
                <c:pt idx="23">
                  <c:v>Quintana Roo</c:v>
                </c:pt>
                <c:pt idx="24">
                  <c:v>Chihuahua</c:v>
                </c:pt>
                <c:pt idx="25">
                  <c:v>Colima</c:v>
                </c:pt>
                <c:pt idx="26">
                  <c:v>Oaxaca</c:v>
                </c:pt>
                <c:pt idx="27">
                  <c:v>Tlaxcala</c:v>
                </c:pt>
                <c:pt idx="28">
                  <c:v>Aguascalientes</c:v>
                </c:pt>
                <c:pt idx="29">
                  <c:v>Baja California Sur</c:v>
                </c:pt>
                <c:pt idx="30">
                  <c:v>Campeche</c:v>
                </c:pt>
                <c:pt idx="31">
                  <c:v>Querétaro</c:v>
                </c:pt>
                <c:pt idx="32">
                  <c:v>Yucatán</c:v>
                </c:pt>
              </c:strCache>
            </c:strRef>
          </c:cat>
          <c:val>
            <c:numRef>
              <c:f>'Pág-28-Tab-CF (4)'!$N$10:$N$42</c:f>
              <c:numCache>
                <c:formatCode>General</c:formatCode>
                <c:ptCount val="33"/>
                <c:pt idx="0">
                  <c:v>288</c:v>
                </c:pt>
                <c:pt idx="1">
                  <c:v>155</c:v>
                </c:pt>
                <c:pt idx="2">
                  <c:v>142</c:v>
                </c:pt>
                <c:pt idx="3">
                  <c:v>122</c:v>
                </c:pt>
                <c:pt idx="4">
                  <c:v>100</c:v>
                </c:pt>
                <c:pt idx="5">
                  <c:v>97</c:v>
                </c:pt>
                <c:pt idx="6">
                  <c:v>86</c:v>
                </c:pt>
                <c:pt idx="7">
                  <c:v>79</c:v>
                </c:pt>
                <c:pt idx="8">
                  <c:v>64</c:v>
                </c:pt>
                <c:pt idx="9">
                  <c:v>53</c:v>
                </c:pt>
                <c:pt idx="10">
                  <c:v>53</c:v>
                </c:pt>
                <c:pt idx="11">
                  <c:v>50</c:v>
                </c:pt>
                <c:pt idx="12">
                  <c:v>47</c:v>
                </c:pt>
                <c:pt idx="13">
                  <c:v>42</c:v>
                </c:pt>
                <c:pt idx="14">
                  <c:v>40</c:v>
                </c:pt>
                <c:pt idx="15">
                  <c:v>32</c:v>
                </c:pt>
                <c:pt idx="16">
                  <c:v>30</c:v>
                </c:pt>
                <c:pt idx="17">
                  <c:v>30</c:v>
                </c:pt>
                <c:pt idx="18">
                  <c:v>25</c:v>
                </c:pt>
                <c:pt idx="19">
                  <c:v>20</c:v>
                </c:pt>
                <c:pt idx="20">
                  <c:v>18</c:v>
                </c:pt>
                <c:pt idx="21">
                  <c:v>18</c:v>
                </c:pt>
                <c:pt idx="22">
                  <c:v>17</c:v>
                </c:pt>
                <c:pt idx="23">
                  <c:v>16</c:v>
                </c:pt>
                <c:pt idx="24">
                  <c:v>13</c:v>
                </c:pt>
                <c:pt idx="25">
                  <c:v>9</c:v>
                </c:pt>
                <c:pt idx="26">
                  <c:v>9</c:v>
                </c:pt>
                <c:pt idx="27">
                  <c:v>7</c:v>
                </c:pt>
                <c:pt idx="28">
                  <c:v>6</c:v>
                </c:pt>
                <c:pt idx="29">
                  <c:v>3</c:v>
                </c:pt>
                <c:pt idx="30">
                  <c:v>2</c:v>
                </c:pt>
                <c:pt idx="31">
                  <c:v>1</c:v>
                </c:pt>
                <c:pt idx="32">
                  <c:v>1</c:v>
                </c:pt>
              </c:numCache>
            </c:numRef>
          </c:val>
          <c:extLst>
            <c:ext xmlns:c16="http://schemas.microsoft.com/office/drawing/2014/chart" uri="{C3380CC4-5D6E-409C-BE32-E72D297353CC}">
              <c16:uniqueId val="{0000000C-4BBF-49B2-98AF-7F69F831F79B}"/>
            </c:ext>
          </c:extLst>
        </c:ser>
        <c:dLbls>
          <c:showLegendKey val="0"/>
          <c:showVal val="0"/>
          <c:showCatName val="0"/>
          <c:showSerName val="0"/>
          <c:showPercent val="0"/>
          <c:showBubbleSize val="0"/>
        </c:dLbls>
        <c:gapWidth val="150"/>
        <c:axId val="1660702911"/>
        <c:axId val="1660681695"/>
      </c:barChart>
      <c:catAx>
        <c:axId val="16607029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60681695"/>
        <c:crosses val="autoZero"/>
        <c:auto val="1"/>
        <c:lblAlgn val="ctr"/>
        <c:lblOffset val="100"/>
        <c:noMultiLvlLbl val="0"/>
      </c:catAx>
      <c:valAx>
        <c:axId val="166068169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607029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(5)'!$M$10:$M$42</c:f>
              <c:strCache>
                <c:ptCount val="33"/>
                <c:pt idx="0">
                  <c:v>Veracruz de Ignacio de la Llave</c:v>
                </c:pt>
                <c:pt idx="1">
                  <c:v>Estado de México</c:v>
                </c:pt>
                <c:pt idx="2">
                  <c:v>Ciudad de México</c:v>
                </c:pt>
                <c:pt idx="3">
                  <c:v>Tamaulipas</c:v>
                </c:pt>
                <c:pt idx="4">
                  <c:v>Guerrero</c:v>
                </c:pt>
                <c:pt idx="5">
                  <c:v>Puebla</c:v>
                </c:pt>
                <c:pt idx="6">
                  <c:v>Coahuila de Zaragoza</c:v>
                </c:pt>
                <c:pt idx="7">
                  <c:v>Guanajuato</c:v>
                </c:pt>
                <c:pt idx="8">
                  <c:v>Michoacán de Ocampo</c:v>
                </c:pt>
                <c:pt idx="9">
                  <c:v>Chiapas</c:v>
                </c:pt>
                <c:pt idx="10">
                  <c:v>Tabasco</c:v>
                </c:pt>
                <c:pt idx="11">
                  <c:v>Hidalgo</c:v>
                </c:pt>
                <c:pt idx="12">
                  <c:v>Oaxaca</c:v>
                </c:pt>
                <c:pt idx="13">
                  <c:v>Jalisco</c:v>
                </c:pt>
                <c:pt idx="14">
                  <c:v>Zacatecas</c:v>
                </c:pt>
                <c:pt idx="15">
                  <c:v>Nuevo León</c:v>
                </c:pt>
                <c:pt idx="16">
                  <c:v>Quintana Roo</c:v>
                </c:pt>
                <c:pt idx="17">
                  <c:v>Tlaxcala</c:v>
                </c:pt>
                <c:pt idx="18">
                  <c:v>Extranjeros</c:v>
                </c:pt>
                <c:pt idx="19">
                  <c:v>San Luis Potosí</c:v>
                </c:pt>
                <c:pt idx="20">
                  <c:v>Morelos</c:v>
                </c:pt>
                <c:pt idx="21">
                  <c:v>Chihuahua</c:v>
                </c:pt>
                <c:pt idx="22">
                  <c:v>Campeche</c:v>
                </c:pt>
                <c:pt idx="23">
                  <c:v>Sinaloa</c:v>
                </c:pt>
                <c:pt idx="24">
                  <c:v>Colima</c:v>
                </c:pt>
                <c:pt idx="25">
                  <c:v>Nayarit</c:v>
                </c:pt>
                <c:pt idx="26">
                  <c:v>Baja California</c:v>
                </c:pt>
                <c:pt idx="27">
                  <c:v>Sonora</c:v>
                </c:pt>
                <c:pt idx="28">
                  <c:v>Durango</c:v>
                </c:pt>
                <c:pt idx="29">
                  <c:v>Querétaro</c:v>
                </c:pt>
                <c:pt idx="30">
                  <c:v>Aguascalientes</c:v>
                </c:pt>
                <c:pt idx="31">
                  <c:v>Yucatán</c:v>
                </c:pt>
                <c:pt idx="32">
                  <c:v>Baja California Sur</c:v>
                </c:pt>
              </c:strCache>
            </c:strRef>
          </c:cat>
          <c:val>
            <c:numRef>
              <c:f>'Pág-29-Tab-CF (5)'!$N$10:$N$42</c:f>
              <c:numCache>
                <c:formatCode>General</c:formatCode>
                <c:ptCount val="33"/>
                <c:pt idx="0">
                  <c:v>386</c:v>
                </c:pt>
                <c:pt idx="1">
                  <c:v>216</c:v>
                </c:pt>
                <c:pt idx="2">
                  <c:v>184</c:v>
                </c:pt>
                <c:pt idx="3">
                  <c:v>122</c:v>
                </c:pt>
                <c:pt idx="4">
                  <c:v>99</c:v>
                </c:pt>
                <c:pt idx="5">
                  <c:v>87</c:v>
                </c:pt>
                <c:pt idx="6">
                  <c:v>55</c:v>
                </c:pt>
                <c:pt idx="7">
                  <c:v>55</c:v>
                </c:pt>
                <c:pt idx="8">
                  <c:v>54</c:v>
                </c:pt>
                <c:pt idx="9">
                  <c:v>41</c:v>
                </c:pt>
                <c:pt idx="10">
                  <c:v>40</c:v>
                </c:pt>
                <c:pt idx="11">
                  <c:v>38</c:v>
                </c:pt>
                <c:pt idx="12">
                  <c:v>31</c:v>
                </c:pt>
                <c:pt idx="13">
                  <c:v>29</c:v>
                </c:pt>
                <c:pt idx="14">
                  <c:v>25</c:v>
                </c:pt>
                <c:pt idx="15">
                  <c:v>24</c:v>
                </c:pt>
                <c:pt idx="16">
                  <c:v>24</c:v>
                </c:pt>
                <c:pt idx="17">
                  <c:v>24</c:v>
                </c:pt>
                <c:pt idx="18">
                  <c:v>23</c:v>
                </c:pt>
                <c:pt idx="19">
                  <c:v>21</c:v>
                </c:pt>
                <c:pt idx="20">
                  <c:v>14</c:v>
                </c:pt>
                <c:pt idx="21">
                  <c:v>13</c:v>
                </c:pt>
                <c:pt idx="22">
                  <c:v>11</c:v>
                </c:pt>
                <c:pt idx="23">
                  <c:v>10</c:v>
                </c:pt>
                <c:pt idx="24">
                  <c:v>8</c:v>
                </c:pt>
                <c:pt idx="25">
                  <c:v>7</c:v>
                </c:pt>
                <c:pt idx="26">
                  <c:v>6</c:v>
                </c:pt>
                <c:pt idx="27">
                  <c:v>6</c:v>
                </c:pt>
                <c:pt idx="28">
                  <c:v>5</c:v>
                </c:pt>
                <c:pt idx="29">
                  <c:v>5</c:v>
                </c:pt>
                <c:pt idx="30">
                  <c:v>4</c:v>
                </c:pt>
                <c:pt idx="31">
                  <c:v>2</c:v>
                </c:pt>
                <c:pt idx="32">
                  <c:v>0</c:v>
                </c:pt>
              </c:numCache>
            </c:numRef>
          </c:val>
          <c:extLst>
            <c:ext xmlns:c16="http://schemas.microsoft.com/office/drawing/2014/chart" uri="{C3380CC4-5D6E-409C-BE32-E72D297353CC}">
              <c16:uniqueId val="{0000000C-6BBC-483E-893B-CA1F8BAB2468}"/>
            </c:ext>
          </c:extLst>
        </c:ser>
        <c:dLbls>
          <c:showLegendKey val="0"/>
          <c:showVal val="0"/>
          <c:showCatName val="0"/>
          <c:showSerName val="0"/>
          <c:showPercent val="0"/>
          <c:showBubbleSize val="0"/>
        </c:dLbls>
        <c:gapWidth val="150"/>
        <c:axId val="1660731615"/>
        <c:axId val="1660711647"/>
      </c:barChart>
      <c:catAx>
        <c:axId val="166073161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60711647"/>
        <c:crosses val="autoZero"/>
        <c:auto val="1"/>
        <c:lblAlgn val="ctr"/>
        <c:lblOffset val="100"/>
        <c:noMultiLvlLbl val="0"/>
      </c:catAx>
      <c:valAx>
        <c:axId val="166071164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6073161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(7)'!$M$10:$M$42</c:f>
              <c:strCache>
                <c:ptCount val="33"/>
                <c:pt idx="0">
                  <c:v>Coahuila de Zaragoza</c:v>
                </c:pt>
                <c:pt idx="1">
                  <c:v>Durango</c:v>
                </c:pt>
                <c:pt idx="2">
                  <c:v>Tamaulipas</c:v>
                </c:pt>
                <c:pt idx="3">
                  <c:v>Nuevo León</c:v>
                </c:pt>
                <c:pt idx="4">
                  <c:v>Sinaloa</c:v>
                </c:pt>
                <c:pt idx="5">
                  <c:v>Chihuahua</c:v>
                </c:pt>
                <c:pt idx="6">
                  <c:v>Veracruz de Ignacio de la Llave</c:v>
                </c:pt>
                <c:pt idx="7">
                  <c:v>San Luis Potosí</c:v>
                </c:pt>
                <c:pt idx="8">
                  <c:v>Estado de México</c:v>
                </c:pt>
                <c:pt idx="9">
                  <c:v>Guerrero</c:v>
                </c:pt>
                <c:pt idx="10">
                  <c:v>Zacatecas</c:v>
                </c:pt>
                <c:pt idx="11">
                  <c:v>Ciudad de México</c:v>
                </c:pt>
                <c:pt idx="12">
                  <c:v>Extranjeros</c:v>
                </c:pt>
                <c:pt idx="13">
                  <c:v>Chiapas</c:v>
                </c:pt>
                <c:pt idx="14">
                  <c:v>Colima</c:v>
                </c:pt>
                <c:pt idx="15">
                  <c:v>Hidalgo</c:v>
                </c:pt>
                <c:pt idx="16">
                  <c:v>Jalisco</c:v>
                </c:pt>
                <c:pt idx="17">
                  <c:v>Nayarit</c:v>
                </c:pt>
                <c:pt idx="18">
                  <c:v>Aguascalientes</c:v>
                </c:pt>
                <c:pt idx="19">
                  <c:v>Baja California</c:v>
                </c:pt>
                <c:pt idx="20">
                  <c:v>Baja California Sur</c:v>
                </c:pt>
                <c:pt idx="21">
                  <c:v>Campeche</c:v>
                </c:pt>
                <c:pt idx="22">
                  <c:v>Guanajuato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'Pág-30-Tab-CF (7)'!$N$10:$N$42</c:f>
              <c:numCache>
                <c:formatCode>General</c:formatCode>
                <c:ptCount val="33"/>
                <c:pt idx="0">
                  <c:v>37</c:v>
                </c:pt>
                <c:pt idx="1">
                  <c:v>37</c:v>
                </c:pt>
                <c:pt idx="2">
                  <c:v>17</c:v>
                </c:pt>
                <c:pt idx="3">
                  <c:v>12</c:v>
                </c:pt>
                <c:pt idx="4">
                  <c:v>11</c:v>
                </c:pt>
                <c:pt idx="5">
                  <c:v>10</c:v>
                </c:pt>
                <c:pt idx="6">
                  <c:v>7</c:v>
                </c:pt>
                <c:pt idx="7">
                  <c:v>6</c:v>
                </c:pt>
                <c:pt idx="8">
                  <c:v>5</c:v>
                </c:pt>
                <c:pt idx="9">
                  <c:v>5</c:v>
                </c:pt>
                <c:pt idx="10">
                  <c:v>5</c:v>
                </c:pt>
                <c:pt idx="11">
                  <c:v>4</c:v>
                </c:pt>
                <c:pt idx="12">
                  <c:v>3</c:v>
                </c:pt>
                <c:pt idx="13">
                  <c:v>1</c:v>
                </c:pt>
                <c:pt idx="14">
                  <c:v>1</c:v>
                </c:pt>
                <c:pt idx="15">
                  <c:v>1</c:v>
                </c:pt>
                <c:pt idx="16">
                  <c:v>1</c:v>
                </c:pt>
                <c:pt idx="17">
                  <c:v>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CF58-493E-94FD-CA030D59C4C7}"/>
            </c:ext>
          </c:extLst>
        </c:ser>
        <c:dLbls>
          <c:showLegendKey val="0"/>
          <c:showVal val="0"/>
          <c:showCatName val="0"/>
          <c:showSerName val="0"/>
          <c:showPercent val="0"/>
          <c:showBubbleSize val="0"/>
        </c:dLbls>
        <c:gapWidth val="150"/>
        <c:axId val="1168174895"/>
        <c:axId val="1168181551"/>
      </c:barChart>
      <c:catAx>
        <c:axId val="116817489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68181551"/>
        <c:crosses val="autoZero"/>
        <c:auto val="1"/>
        <c:lblAlgn val="ctr"/>
        <c:lblOffset val="100"/>
        <c:noMultiLvlLbl val="0"/>
      </c:catAx>
      <c:valAx>
        <c:axId val="116818155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681748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(8)'!$M$10:$M$42</c:f>
              <c:strCache>
                <c:ptCount val="33"/>
                <c:pt idx="0">
                  <c:v>Sinaloa</c:v>
                </c:pt>
                <c:pt idx="1">
                  <c:v>Michoacán de Ocampo</c:v>
                </c:pt>
                <c:pt idx="2">
                  <c:v>Sonora</c:v>
                </c:pt>
                <c:pt idx="3">
                  <c:v>Baja California</c:v>
                </c:pt>
                <c:pt idx="4">
                  <c:v>Chihuahua</c:v>
                </c:pt>
                <c:pt idx="5">
                  <c:v>Jalisco</c:v>
                </c:pt>
                <c:pt idx="6">
                  <c:v>Guerrero</c:v>
                </c:pt>
                <c:pt idx="7">
                  <c:v>Ciudad de México</c:v>
                </c:pt>
                <c:pt idx="8">
                  <c:v>Tamaulipas</c:v>
                </c:pt>
                <c:pt idx="9">
                  <c:v>Durango</c:v>
                </c:pt>
                <c:pt idx="10">
                  <c:v>Nayarit</c:v>
                </c:pt>
                <c:pt idx="11">
                  <c:v>Veracruz de Ignacio de la Llave</c:v>
                </c:pt>
                <c:pt idx="12">
                  <c:v>Guanajuato</c:v>
                </c:pt>
                <c:pt idx="13">
                  <c:v>Chiapas</c:v>
                </c:pt>
                <c:pt idx="14">
                  <c:v>Zacatecas</c:v>
                </c:pt>
                <c:pt idx="15">
                  <c:v>Estado de México</c:v>
                </c:pt>
                <c:pt idx="16">
                  <c:v>Oaxaca</c:v>
                </c:pt>
                <c:pt idx="17">
                  <c:v>Aguascalientes</c:v>
                </c:pt>
                <c:pt idx="18">
                  <c:v>Coahuila de Zaragoza</c:v>
                </c:pt>
                <c:pt idx="19">
                  <c:v>Nuevo León</c:v>
                </c:pt>
                <c:pt idx="20">
                  <c:v>Tabasco</c:v>
                </c:pt>
                <c:pt idx="21">
                  <c:v>Extranjeros</c:v>
                </c:pt>
                <c:pt idx="22">
                  <c:v>Colima</c:v>
                </c:pt>
                <c:pt idx="23">
                  <c:v>Hidalgo</c:v>
                </c:pt>
                <c:pt idx="24">
                  <c:v>Morelos</c:v>
                </c:pt>
                <c:pt idx="25">
                  <c:v>Puebla</c:v>
                </c:pt>
                <c:pt idx="26">
                  <c:v>San Luis Potosí</c:v>
                </c:pt>
                <c:pt idx="27">
                  <c:v>Querétaro</c:v>
                </c:pt>
                <c:pt idx="28">
                  <c:v>Baja California Sur</c:v>
                </c:pt>
                <c:pt idx="29">
                  <c:v>Campeche</c:v>
                </c:pt>
                <c:pt idx="30">
                  <c:v>Quintana Roo</c:v>
                </c:pt>
                <c:pt idx="31">
                  <c:v>Tlaxcala</c:v>
                </c:pt>
                <c:pt idx="32">
                  <c:v>Yucatán</c:v>
                </c:pt>
              </c:strCache>
            </c:strRef>
          </c:cat>
          <c:val>
            <c:numRef>
              <c:f>'Pág-31-Tab-CF (8)'!$N$10:$N$42</c:f>
              <c:numCache>
                <c:formatCode>General</c:formatCode>
                <c:ptCount val="33"/>
                <c:pt idx="0">
                  <c:v>210</c:v>
                </c:pt>
                <c:pt idx="1">
                  <c:v>57</c:v>
                </c:pt>
                <c:pt idx="2">
                  <c:v>42</c:v>
                </c:pt>
                <c:pt idx="3">
                  <c:v>32</c:v>
                </c:pt>
                <c:pt idx="4">
                  <c:v>22</c:v>
                </c:pt>
                <c:pt idx="5">
                  <c:v>21</c:v>
                </c:pt>
                <c:pt idx="6">
                  <c:v>17</c:v>
                </c:pt>
                <c:pt idx="7">
                  <c:v>13</c:v>
                </c:pt>
                <c:pt idx="8">
                  <c:v>11</c:v>
                </c:pt>
                <c:pt idx="9">
                  <c:v>10</c:v>
                </c:pt>
                <c:pt idx="10">
                  <c:v>10</c:v>
                </c:pt>
                <c:pt idx="11">
                  <c:v>10</c:v>
                </c:pt>
                <c:pt idx="12">
                  <c:v>7</c:v>
                </c:pt>
                <c:pt idx="13">
                  <c:v>6</c:v>
                </c:pt>
                <c:pt idx="14">
                  <c:v>6</c:v>
                </c:pt>
                <c:pt idx="15">
                  <c:v>5</c:v>
                </c:pt>
                <c:pt idx="16">
                  <c:v>5</c:v>
                </c:pt>
                <c:pt idx="17">
                  <c:v>4</c:v>
                </c:pt>
                <c:pt idx="18">
                  <c:v>4</c:v>
                </c:pt>
                <c:pt idx="19">
                  <c:v>4</c:v>
                </c:pt>
                <c:pt idx="20">
                  <c:v>3</c:v>
                </c:pt>
                <c:pt idx="21">
                  <c:v>3</c:v>
                </c:pt>
                <c:pt idx="22">
                  <c:v>2</c:v>
                </c:pt>
                <c:pt idx="23">
                  <c:v>2</c:v>
                </c:pt>
                <c:pt idx="24">
                  <c:v>2</c:v>
                </c:pt>
                <c:pt idx="25">
                  <c:v>2</c:v>
                </c:pt>
                <c:pt idx="26">
                  <c:v>2</c:v>
                </c:pt>
                <c:pt idx="27">
                  <c:v>1</c:v>
                </c:pt>
                <c:pt idx="28">
                  <c:v>0</c:v>
                </c:pt>
                <c:pt idx="29">
                  <c:v>0</c:v>
                </c:pt>
                <c:pt idx="30">
                  <c:v>0</c:v>
                </c:pt>
                <c:pt idx="31">
                  <c:v>0</c:v>
                </c:pt>
                <c:pt idx="32">
                  <c:v>0</c:v>
                </c:pt>
              </c:numCache>
            </c:numRef>
          </c:val>
          <c:extLst>
            <c:ext xmlns:c16="http://schemas.microsoft.com/office/drawing/2014/chart" uri="{C3380CC4-5D6E-409C-BE32-E72D297353CC}">
              <c16:uniqueId val="{0000000C-E5C1-4122-A7DF-B78A3E362F26}"/>
            </c:ext>
          </c:extLst>
        </c:ser>
        <c:dLbls>
          <c:showLegendKey val="0"/>
          <c:showVal val="0"/>
          <c:showCatName val="0"/>
          <c:showSerName val="0"/>
          <c:showPercent val="0"/>
          <c:showBubbleSize val="0"/>
        </c:dLbls>
        <c:gapWidth val="150"/>
        <c:axId val="1168171151"/>
        <c:axId val="1168172399"/>
      </c:barChart>
      <c:catAx>
        <c:axId val="11681711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68172399"/>
        <c:crosses val="autoZero"/>
        <c:auto val="1"/>
        <c:lblAlgn val="ctr"/>
        <c:lblOffset val="100"/>
        <c:noMultiLvlLbl val="0"/>
      </c:catAx>
      <c:valAx>
        <c:axId val="116817239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681711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(11)'!$M$10:$M$42</c:f>
              <c:strCache>
                <c:ptCount val="33"/>
                <c:pt idx="0">
                  <c:v>Sonora</c:v>
                </c:pt>
                <c:pt idx="1">
                  <c:v>Sinaloa</c:v>
                </c:pt>
                <c:pt idx="2">
                  <c:v>Tamaulipas</c:v>
                </c:pt>
                <c:pt idx="3">
                  <c:v>Coahuila de Zaragoza</c:v>
                </c:pt>
                <c:pt idx="4">
                  <c:v>Chihuahua</c:v>
                </c:pt>
                <c:pt idx="5">
                  <c:v>Nuevo León</c:v>
                </c:pt>
                <c:pt idx="6">
                  <c:v>Michoacán de Ocampo</c:v>
                </c:pt>
                <c:pt idx="7">
                  <c:v>Tabasco</c:v>
                </c:pt>
                <c:pt idx="8">
                  <c:v>Extranjeros</c:v>
                </c:pt>
                <c:pt idx="9">
                  <c:v>San Luis Potosí</c:v>
                </c:pt>
                <c:pt idx="10">
                  <c:v>Veracruz de Ignacio de la Llave</c:v>
                </c:pt>
                <c:pt idx="11">
                  <c:v>Ciudad de México</c:v>
                </c:pt>
                <c:pt idx="12">
                  <c:v>Guerrero</c:v>
                </c:pt>
                <c:pt idx="13">
                  <c:v>Morelos</c:v>
                </c:pt>
                <c:pt idx="14">
                  <c:v>Durango</c:v>
                </c:pt>
                <c:pt idx="15">
                  <c:v>Jalisco</c:v>
                </c:pt>
                <c:pt idx="16">
                  <c:v>Nayarit</c:v>
                </c:pt>
                <c:pt idx="17">
                  <c:v>Puebla</c:v>
                </c:pt>
                <c:pt idx="18">
                  <c:v>Baja California</c:v>
                </c:pt>
                <c:pt idx="19">
                  <c:v>Oaxaca</c:v>
                </c:pt>
                <c:pt idx="20">
                  <c:v>Estado de México</c:v>
                </c:pt>
                <c:pt idx="21">
                  <c:v>Hidalgo</c:v>
                </c:pt>
                <c:pt idx="22">
                  <c:v>Colima</c:v>
                </c:pt>
                <c:pt idx="23">
                  <c:v>Chiapas</c:v>
                </c:pt>
                <c:pt idx="24">
                  <c:v>Guanajuato</c:v>
                </c:pt>
                <c:pt idx="25">
                  <c:v>Quintana Roo</c:v>
                </c:pt>
                <c:pt idx="26">
                  <c:v>Aguascalientes</c:v>
                </c:pt>
                <c:pt idx="27">
                  <c:v>Zacatecas</c:v>
                </c:pt>
                <c:pt idx="28">
                  <c:v>Querétaro</c:v>
                </c:pt>
                <c:pt idx="29">
                  <c:v>Tlaxcala</c:v>
                </c:pt>
                <c:pt idx="30">
                  <c:v>Baja California Sur</c:v>
                </c:pt>
                <c:pt idx="31">
                  <c:v>Yucatán</c:v>
                </c:pt>
                <c:pt idx="32">
                  <c:v>Campeche</c:v>
                </c:pt>
              </c:strCache>
            </c:strRef>
          </c:cat>
          <c:val>
            <c:numRef>
              <c:f>'Pág-32-Tab-CF (11)'!$N$10:$N$42</c:f>
              <c:numCache>
                <c:formatCode>General</c:formatCode>
                <c:ptCount val="33"/>
                <c:pt idx="0">
                  <c:v>566</c:v>
                </c:pt>
                <c:pt idx="1">
                  <c:v>290</c:v>
                </c:pt>
                <c:pt idx="2">
                  <c:v>111</c:v>
                </c:pt>
                <c:pt idx="3">
                  <c:v>101</c:v>
                </c:pt>
                <c:pt idx="4">
                  <c:v>97</c:v>
                </c:pt>
                <c:pt idx="5">
                  <c:v>93</c:v>
                </c:pt>
                <c:pt idx="6">
                  <c:v>75</c:v>
                </c:pt>
                <c:pt idx="7">
                  <c:v>74</c:v>
                </c:pt>
                <c:pt idx="8">
                  <c:v>73</c:v>
                </c:pt>
                <c:pt idx="9">
                  <c:v>67</c:v>
                </c:pt>
                <c:pt idx="10">
                  <c:v>63</c:v>
                </c:pt>
                <c:pt idx="11">
                  <c:v>59</c:v>
                </c:pt>
                <c:pt idx="12">
                  <c:v>49</c:v>
                </c:pt>
                <c:pt idx="13">
                  <c:v>45</c:v>
                </c:pt>
                <c:pt idx="14">
                  <c:v>44</c:v>
                </c:pt>
                <c:pt idx="15">
                  <c:v>44</c:v>
                </c:pt>
                <c:pt idx="16">
                  <c:v>44</c:v>
                </c:pt>
                <c:pt idx="17">
                  <c:v>43</c:v>
                </c:pt>
                <c:pt idx="18">
                  <c:v>37</c:v>
                </c:pt>
                <c:pt idx="19">
                  <c:v>29</c:v>
                </c:pt>
                <c:pt idx="20">
                  <c:v>28</c:v>
                </c:pt>
                <c:pt idx="21">
                  <c:v>27</c:v>
                </c:pt>
                <c:pt idx="22">
                  <c:v>18</c:v>
                </c:pt>
                <c:pt idx="23">
                  <c:v>16</c:v>
                </c:pt>
                <c:pt idx="24">
                  <c:v>16</c:v>
                </c:pt>
                <c:pt idx="25">
                  <c:v>15</c:v>
                </c:pt>
                <c:pt idx="26">
                  <c:v>12</c:v>
                </c:pt>
                <c:pt idx="27">
                  <c:v>12</c:v>
                </c:pt>
                <c:pt idx="28">
                  <c:v>11</c:v>
                </c:pt>
                <c:pt idx="29">
                  <c:v>10</c:v>
                </c:pt>
                <c:pt idx="30">
                  <c:v>8</c:v>
                </c:pt>
                <c:pt idx="31">
                  <c:v>2</c:v>
                </c:pt>
                <c:pt idx="32">
                  <c:v>0</c:v>
                </c:pt>
              </c:numCache>
            </c:numRef>
          </c:val>
          <c:extLst>
            <c:ext xmlns:c16="http://schemas.microsoft.com/office/drawing/2014/chart" uri="{C3380CC4-5D6E-409C-BE32-E72D297353CC}">
              <c16:uniqueId val="{0000000C-B048-4961-9391-D57DE34BEFB8}"/>
            </c:ext>
          </c:extLst>
        </c:ser>
        <c:dLbls>
          <c:showLegendKey val="0"/>
          <c:showVal val="0"/>
          <c:showCatName val="0"/>
          <c:showSerName val="0"/>
          <c:showPercent val="0"/>
          <c:showBubbleSize val="0"/>
        </c:dLbls>
        <c:gapWidth val="150"/>
        <c:axId val="1172345999"/>
        <c:axId val="1172353903"/>
      </c:barChart>
      <c:catAx>
        <c:axId val="117234599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2353903"/>
        <c:crosses val="autoZero"/>
        <c:auto val="1"/>
        <c:lblAlgn val="ctr"/>
        <c:lblOffset val="100"/>
        <c:noMultiLvlLbl val="0"/>
      </c:catAx>
      <c:valAx>
        <c:axId val="117235390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234599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(12)'!$M$10:$M$42</c:f>
              <c:strCache>
                <c:ptCount val="33"/>
                <c:pt idx="0">
                  <c:v>Guanajuato</c:v>
                </c:pt>
                <c:pt idx="1">
                  <c:v>Estado de México</c:v>
                </c:pt>
                <c:pt idx="2">
                  <c:v>Ciudad de México</c:v>
                </c:pt>
                <c:pt idx="3">
                  <c:v>Jalisco</c:v>
                </c:pt>
                <c:pt idx="4">
                  <c:v>Tamaulipas</c:v>
                </c:pt>
                <c:pt idx="5">
                  <c:v>Michoacán de Ocampo</c:v>
                </c:pt>
                <c:pt idx="6">
                  <c:v>Chihuahua</c:v>
                </c:pt>
                <c:pt idx="7">
                  <c:v>Veracruz de Ignacio de la Llave</c:v>
                </c:pt>
                <c:pt idx="8">
                  <c:v>Zacatecas</c:v>
                </c:pt>
                <c:pt idx="9">
                  <c:v>Guerrero</c:v>
                </c:pt>
                <c:pt idx="10">
                  <c:v>Querétaro</c:v>
                </c:pt>
                <c:pt idx="11">
                  <c:v>Nuevo León</c:v>
                </c:pt>
                <c:pt idx="12">
                  <c:v>San Luis Potosí</c:v>
                </c:pt>
                <c:pt idx="13">
                  <c:v>Sinaloa</c:v>
                </c:pt>
                <c:pt idx="14">
                  <c:v>Extranjeros</c:v>
                </c:pt>
                <c:pt idx="15">
                  <c:v>Tabasco</c:v>
                </c:pt>
                <c:pt idx="16">
                  <c:v>Durango</c:v>
                </c:pt>
                <c:pt idx="17">
                  <c:v>Coahuila de Zaragoza</c:v>
                </c:pt>
                <c:pt idx="18">
                  <c:v>Aguascalientes</c:v>
                </c:pt>
                <c:pt idx="19">
                  <c:v>Morelos</c:v>
                </c:pt>
                <c:pt idx="20">
                  <c:v>Nayarit</c:v>
                </c:pt>
                <c:pt idx="21">
                  <c:v>Puebla</c:v>
                </c:pt>
                <c:pt idx="22">
                  <c:v>Chiapas</c:v>
                </c:pt>
                <c:pt idx="23">
                  <c:v>Hidalgo</c:v>
                </c:pt>
                <c:pt idx="24">
                  <c:v>Colima</c:v>
                </c:pt>
                <c:pt idx="25">
                  <c:v>Oaxaca</c:v>
                </c:pt>
                <c:pt idx="26">
                  <c:v>Yucatán</c:v>
                </c:pt>
                <c:pt idx="27">
                  <c:v>Tlaxcala</c:v>
                </c:pt>
                <c:pt idx="28">
                  <c:v>Baja California</c:v>
                </c:pt>
                <c:pt idx="29">
                  <c:v>Quintana Roo</c:v>
                </c:pt>
                <c:pt idx="30">
                  <c:v>Sonora</c:v>
                </c:pt>
                <c:pt idx="31">
                  <c:v>Campeche</c:v>
                </c:pt>
                <c:pt idx="32">
                  <c:v>Baja California Sur</c:v>
                </c:pt>
              </c:strCache>
            </c:strRef>
          </c:cat>
          <c:val>
            <c:numRef>
              <c:f>'Pág-33-Tab-CF (12)'!$N$10:$N$42</c:f>
              <c:numCache>
                <c:formatCode>General</c:formatCode>
                <c:ptCount val="33"/>
                <c:pt idx="0">
                  <c:v>543</c:v>
                </c:pt>
                <c:pt idx="1">
                  <c:v>170</c:v>
                </c:pt>
                <c:pt idx="2">
                  <c:v>154</c:v>
                </c:pt>
                <c:pt idx="3">
                  <c:v>152</c:v>
                </c:pt>
                <c:pt idx="4">
                  <c:v>136</c:v>
                </c:pt>
                <c:pt idx="5">
                  <c:v>125</c:v>
                </c:pt>
                <c:pt idx="6">
                  <c:v>118</c:v>
                </c:pt>
                <c:pt idx="7">
                  <c:v>101</c:v>
                </c:pt>
                <c:pt idx="8">
                  <c:v>68</c:v>
                </c:pt>
                <c:pt idx="9">
                  <c:v>65</c:v>
                </c:pt>
                <c:pt idx="10">
                  <c:v>65</c:v>
                </c:pt>
                <c:pt idx="11">
                  <c:v>64</c:v>
                </c:pt>
                <c:pt idx="12">
                  <c:v>44</c:v>
                </c:pt>
                <c:pt idx="13">
                  <c:v>38</c:v>
                </c:pt>
                <c:pt idx="14">
                  <c:v>37</c:v>
                </c:pt>
                <c:pt idx="15">
                  <c:v>35</c:v>
                </c:pt>
                <c:pt idx="16">
                  <c:v>25</c:v>
                </c:pt>
                <c:pt idx="17">
                  <c:v>22</c:v>
                </c:pt>
                <c:pt idx="18">
                  <c:v>19</c:v>
                </c:pt>
                <c:pt idx="19">
                  <c:v>18</c:v>
                </c:pt>
                <c:pt idx="20">
                  <c:v>17</c:v>
                </c:pt>
                <c:pt idx="21">
                  <c:v>17</c:v>
                </c:pt>
                <c:pt idx="22">
                  <c:v>16</c:v>
                </c:pt>
                <c:pt idx="23">
                  <c:v>15</c:v>
                </c:pt>
                <c:pt idx="24">
                  <c:v>14</c:v>
                </c:pt>
                <c:pt idx="25">
                  <c:v>12</c:v>
                </c:pt>
                <c:pt idx="26">
                  <c:v>11</c:v>
                </c:pt>
                <c:pt idx="27">
                  <c:v>9</c:v>
                </c:pt>
                <c:pt idx="28">
                  <c:v>7</c:v>
                </c:pt>
                <c:pt idx="29">
                  <c:v>6</c:v>
                </c:pt>
                <c:pt idx="30">
                  <c:v>5</c:v>
                </c:pt>
                <c:pt idx="31">
                  <c:v>3</c:v>
                </c:pt>
                <c:pt idx="32">
                  <c:v>2</c:v>
                </c:pt>
              </c:numCache>
            </c:numRef>
          </c:val>
          <c:extLst>
            <c:ext xmlns:c16="http://schemas.microsoft.com/office/drawing/2014/chart" uri="{C3380CC4-5D6E-409C-BE32-E72D297353CC}">
              <c16:uniqueId val="{0000000C-7871-4433-B2E5-82C3D036B569}"/>
            </c:ext>
          </c:extLst>
        </c:ser>
        <c:dLbls>
          <c:showLegendKey val="0"/>
          <c:showVal val="0"/>
          <c:showCatName val="0"/>
          <c:showSerName val="0"/>
          <c:showPercent val="0"/>
          <c:showBubbleSize val="0"/>
        </c:dLbls>
        <c:gapWidth val="150"/>
        <c:axId val="1172354735"/>
        <c:axId val="1172343087"/>
      </c:barChart>
      <c:catAx>
        <c:axId val="117235473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2343087"/>
        <c:crosses val="autoZero"/>
        <c:auto val="1"/>
        <c:lblAlgn val="ctr"/>
        <c:lblOffset val="100"/>
        <c:noMultiLvlLbl val="0"/>
      </c:catAx>
      <c:valAx>
        <c:axId val="117234308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235473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(13)'!$M$10:$M$42</c:f>
              <c:strCache>
                <c:ptCount val="33"/>
                <c:pt idx="0">
                  <c:v>Oaxaca</c:v>
                </c:pt>
                <c:pt idx="1">
                  <c:v>Veracruz de Ignacio de la Llave</c:v>
                </c:pt>
                <c:pt idx="2">
                  <c:v>Ciudad de México</c:v>
                </c:pt>
                <c:pt idx="3">
                  <c:v>Guerrero</c:v>
                </c:pt>
                <c:pt idx="4">
                  <c:v>Estado de México</c:v>
                </c:pt>
                <c:pt idx="5">
                  <c:v>Tamaulipas</c:v>
                </c:pt>
                <c:pt idx="6">
                  <c:v>Zacatecas</c:v>
                </c:pt>
                <c:pt idx="7">
                  <c:v>Nuevo León</c:v>
                </c:pt>
                <c:pt idx="8">
                  <c:v>Guanajuato</c:v>
                </c:pt>
                <c:pt idx="9">
                  <c:v>Puebla</c:v>
                </c:pt>
                <c:pt idx="10">
                  <c:v>Jalisco</c:v>
                </c:pt>
                <c:pt idx="11">
                  <c:v>Michoacán de Ocampo</c:v>
                </c:pt>
                <c:pt idx="12">
                  <c:v>Chiapas</c:v>
                </c:pt>
                <c:pt idx="13">
                  <c:v>Extranjeros</c:v>
                </c:pt>
                <c:pt idx="14">
                  <c:v>Sinaloa</c:v>
                </c:pt>
                <c:pt idx="15">
                  <c:v>Tabasco</c:v>
                </c:pt>
                <c:pt idx="16">
                  <c:v>Baja California</c:v>
                </c:pt>
                <c:pt idx="17">
                  <c:v>Morelos</c:v>
                </c:pt>
                <c:pt idx="18">
                  <c:v>San Luis Potosí</c:v>
                </c:pt>
                <c:pt idx="19">
                  <c:v>Coahuila de Zaragoza</c:v>
                </c:pt>
                <c:pt idx="20">
                  <c:v>Hidalgo</c:v>
                </c:pt>
                <c:pt idx="21">
                  <c:v>Aguascalientes</c:v>
                </c:pt>
                <c:pt idx="22">
                  <c:v>Chihuahua</c:v>
                </c:pt>
                <c:pt idx="23">
                  <c:v>Sonora</c:v>
                </c:pt>
                <c:pt idx="24">
                  <c:v>Quintana Roo</c:v>
                </c:pt>
                <c:pt idx="25">
                  <c:v>Durango</c:v>
                </c:pt>
                <c:pt idx="26">
                  <c:v>Campeche</c:v>
                </c:pt>
                <c:pt idx="27">
                  <c:v>Nayarit</c:v>
                </c:pt>
                <c:pt idx="28">
                  <c:v>Tlaxcala</c:v>
                </c:pt>
                <c:pt idx="29">
                  <c:v>Colima</c:v>
                </c:pt>
                <c:pt idx="30">
                  <c:v>Yucatán</c:v>
                </c:pt>
                <c:pt idx="31">
                  <c:v>Baja California Sur</c:v>
                </c:pt>
                <c:pt idx="32">
                  <c:v>Querétaro</c:v>
                </c:pt>
              </c:strCache>
            </c:strRef>
          </c:cat>
          <c:val>
            <c:numRef>
              <c:f>'Pág-34-Tab-CF (13)'!$N$10:$N$42</c:f>
              <c:numCache>
                <c:formatCode>General</c:formatCode>
                <c:ptCount val="33"/>
                <c:pt idx="0">
                  <c:v>244</c:v>
                </c:pt>
                <c:pt idx="1">
                  <c:v>214</c:v>
                </c:pt>
                <c:pt idx="2">
                  <c:v>207</c:v>
                </c:pt>
                <c:pt idx="3">
                  <c:v>172</c:v>
                </c:pt>
                <c:pt idx="4">
                  <c:v>144</c:v>
                </c:pt>
                <c:pt idx="5">
                  <c:v>92</c:v>
                </c:pt>
                <c:pt idx="6">
                  <c:v>81</c:v>
                </c:pt>
                <c:pt idx="7">
                  <c:v>77</c:v>
                </c:pt>
                <c:pt idx="8">
                  <c:v>65</c:v>
                </c:pt>
                <c:pt idx="9">
                  <c:v>65</c:v>
                </c:pt>
                <c:pt idx="10">
                  <c:v>55</c:v>
                </c:pt>
                <c:pt idx="11">
                  <c:v>55</c:v>
                </c:pt>
                <c:pt idx="12">
                  <c:v>52</c:v>
                </c:pt>
                <c:pt idx="13">
                  <c:v>48</c:v>
                </c:pt>
                <c:pt idx="14">
                  <c:v>39</c:v>
                </c:pt>
                <c:pt idx="15">
                  <c:v>37</c:v>
                </c:pt>
                <c:pt idx="16">
                  <c:v>23</c:v>
                </c:pt>
                <c:pt idx="17">
                  <c:v>22</c:v>
                </c:pt>
                <c:pt idx="18">
                  <c:v>20</c:v>
                </c:pt>
                <c:pt idx="19">
                  <c:v>19</c:v>
                </c:pt>
                <c:pt idx="20">
                  <c:v>14</c:v>
                </c:pt>
                <c:pt idx="21">
                  <c:v>13</c:v>
                </c:pt>
                <c:pt idx="22">
                  <c:v>13</c:v>
                </c:pt>
                <c:pt idx="23">
                  <c:v>13</c:v>
                </c:pt>
                <c:pt idx="24">
                  <c:v>12</c:v>
                </c:pt>
                <c:pt idx="25">
                  <c:v>10</c:v>
                </c:pt>
                <c:pt idx="26">
                  <c:v>9</c:v>
                </c:pt>
                <c:pt idx="27">
                  <c:v>7</c:v>
                </c:pt>
                <c:pt idx="28">
                  <c:v>7</c:v>
                </c:pt>
                <c:pt idx="29">
                  <c:v>3</c:v>
                </c:pt>
                <c:pt idx="30">
                  <c:v>3</c:v>
                </c:pt>
                <c:pt idx="31">
                  <c:v>1</c:v>
                </c:pt>
                <c:pt idx="32">
                  <c:v>0</c:v>
                </c:pt>
              </c:numCache>
            </c:numRef>
          </c:val>
          <c:extLst>
            <c:ext xmlns:c16="http://schemas.microsoft.com/office/drawing/2014/chart" uri="{C3380CC4-5D6E-409C-BE32-E72D297353CC}">
              <c16:uniqueId val="{0000000C-D02D-4006-AFAB-CAD7FD6CFC89}"/>
            </c:ext>
          </c:extLst>
        </c:ser>
        <c:dLbls>
          <c:showLegendKey val="0"/>
          <c:showVal val="0"/>
          <c:showCatName val="0"/>
          <c:showSerName val="0"/>
          <c:showPercent val="0"/>
          <c:showBubbleSize val="0"/>
        </c:dLbls>
        <c:gapWidth val="150"/>
        <c:axId val="1174125199"/>
        <c:axId val="1174132687"/>
      </c:barChart>
      <c:catAx>
        <c:axId val="117412519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4132687"/>
        <c:crosses val="autoZero"/>
        <c:auto val="1"/>
        <c:lblAlgn val="ctr"/>
        <c:lblOffset val="100"/>
        <c:noMultiLvlLbl val="0"/>
      </c:catAx>
      <c:valAx>
        <c:axId val="117413268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412519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(14)'!$M$10:$M$42</c:f>
              <c:strCache>
                <c:ptCount val="33"/>
                <c:pt idx="0">
                  <c:v>Ciudad de México</c:v>
                </c:pt>
                <c:pt idx="1">
                  <c:v>Estado de México</c:v>
                </c:pt>
                <c:pt idx="2">
                  <c:v>Tamaulipas</c:v>
                </c:pt>
                <c:pt idx="3">
                  <c:v>Coahuila de Zaragoza</c:v>
                </c:pt>
                <c:pt idx="4">
                  <c:v>Veracruz de Ignacio de la Llave</c:v>
                </c:pt>
                <c:pt idx="5">
                  <c:v>Guerrero</c:v>
                </c:pt>
                <c:pt idx="6">
                  <c:v>Zacatecas</c:v>
                </c:pt>
                <c:pt idx="7">
                  <c:v>Chihuahua</c:v>
                </c:pt>
                <c:pt idx="8">
                  <c:v>Durango</c:v>
                </c:pt>
                <c:pt idx="9">
                  <c:v>Nuevo León</c:v>
                </c:pt>
                <c:pt idx="10">
                  <c:v>Michoacán de Ocampo</c:v>
                </c:pt>
                <c:pt idx="11">
                  <c:v>Sinaloa</c:v>
                </c:pt>
                <c:pt idx="12">
                  <c:v>Hidalgo</c:v>
                </c:pt>
                <c:pt idx="13">
                  <c:v>Morelos</c:v>
                </c:pt>
                <c:pt idx="14">
                  <c:v>Baja California</c:v>
                </c:pt>
                <c:pt idx="15">
                  <c:v>Extranjeros</c:v>
                </c:pt>
                <c:pt idx="16">
                  <c:v>Guanajuato</c:v>
                </c:pt>
                <c:pt idx="17">
                  <c:v>Puebla</c:v>
                </c:pt>
                <c:pt idx="18">
                  <c:v>Jalisco</c:v>
                </c:pt>
                <c:pt idx="19">
                  <c:v>Tabasco</c:v>
                </c:pt>
                <c:pt idx="20">
                  <c:v>Oaxaca</c:v>
                </c:pt>
                <c:pt idx="21">
                  <c:v>San Luis Potosí</c:v>
                </c:pt>
                <c:pt idx="22">
                  <c:v>Tlaxcala</c:v>
                </c:pt>
                <c:pt idx="23">
                  <c:v>Nayarit</c:v>
                </c:pt>
                <c:pt idx="24">
                  <c:v>Chiapas</c:v>
                </c:pt>
                <c:pt idx="25">
                  <c:v>Querétaro</c:v>
                </c:pt>
                <c:pt idx="26">
                  <c:v>Aguascalientes</c:v>
                </c:pt>
                <c:pt idx="27">
                  <c:v>Sonora</c:v>
                </c:pt>
                <c:pt idx="28">
                  <c:v>Campeche</c:v>
                </c:pt>
                <c:pt idx="29">
                  <c:v>Quintana Roo</c:v>
                </c:pt>
                <c:pt idx="30">
                  <c:v>Yucatán</c:v>
                </c:pt>
                <c:pt idx="31">
                  <c:v>Baja California Sur</c:v>
                </c:pt>
                <c:pt idx="32">
                  <c:v>Colima</c:v>
                </c:pt>
              </c:strCache>
            </c:strRef>
          </c:cat>
          <c:val>
            <c:numRef>
              <c:f>'Pág-35-Tab-CF (14)'!$N$10:$N$42</c:f>
              <c:numCache>
                <c:formatCode>General</c:formatCode>
                <c:ptCount val="33"/>
                <c:pt idx="0">
                  <c:v>352</c:v>
                </c:pt>
                <c:pt idx="1">
                  <c:v>192</c:v>
                </c:pt>
                <c:pt idx="2">
                  <c:v>170</c:v>
                </c:pt>
                <c:pt idx="3">
                  <c:v>163</c:v>
                </c:pt>
                <c:pt idx="4">
                  <c:v>155</c:v>
                </c:pt>
                <c:pt idx="5">
                  <c:v>145</c:v>
                </c:pt>
                <c:pt idx="6">
                  <c:v>106</c:v>
                </c:pt>
                <c:pt idx="7">
                  <c:v>73</c:v>
                </c:pt>
                <c:pt idx="8">
                  <c:v>66</c:v>
                </c:pt>
                <c:pt idx="9">
                  <c:v>65</c:v>
                </c:pt>
                <c:pt idx="10">
                  <c:v>45</c:v>
                </c:pt>
                <c:pt idx="11">
                  <c:v>44</c:v>
                </c:pt>
                <c:pt idx="12">
                  <c:v>40</c:v>
                </c:pt>
                <c:pt idx="13">
                  <c:v>38</c:v>
                </c:pt>
                <c:pt idx="14">
                  <c:v>37</c:v>
                </c:pt>
                <c:pt idx="15">
                  <c:v>37</c:v>
                </c:pt>
                <c:pt idx="16">
                  <c:v>33</c:v>
                </c:pt>
                <c:pt idx="17">
                  <c:v>33</c:v>
                </c:pt>
                <c:pt idx="18">
                  <c:v>27</c:v>
                </c:pt>
                <c:pt idx="19">
                  <c:v>22</c:v>
                </c:pt>
                <c:pt idx="20">
                  <c:v>21</c:v>
                </c:pt>
                <c:pt idx="21">
                  <c:v>20</c:v>
                </c:pt>
                <c:pt idx="22">
                  <c:v>11</c:v>
                </c:pt>
                <c:pt idx="23">
                  <c:v>9</c:v>
                </c:pt>
                <c:pt idx="24">
                  <c:v>8</c:v>
                </c:pt>
                <c:pt idx="25">
                  <c:v>7</c:v>
                </c:pt>
                <c:pt idx="26">
                  <c:v>6</c:v>
                </c:pt>
                <c:pt idx="27">
                  <c:v>6</c:v>
                </c:pt>
                <c:pt idx="28">
                  <c:v>5</c:v>
                </c:pt>
                <c:pt idx="29">
                  <c:v>2</c:v>
                </c:pt>
                <c:pt idx="30">
                  <c:v>2</c:v>
                </c:pt>
                <c:pt idx="31">
                  <c:v>0</c:v>
                </c:pt>
                <c:pt idx="32">
                  <c:v>0</c:v>
                </c:pt>
              </c:numCache>
            </c:numRef>
          </c:val>
          <c:extLst>
            <c:ext xmlns:c16="http://schemas.microsoft.com/office/drawing/2014/chart" uri="{C3380CC4-5D6E-409C-BE32-E72D297353CC}">
              <c16:uniqueId val="{0000000C-0EFC-44C1-9E96-075925EBDC42}"/>
            </c:ext>
          </c:extLst>
        </c:ser>
        <c:dLbls>
          <c:showLegendKey val="0"/>
          <c:showVal val="0"/>
          <c:showCatName val="0"/>
          <c:showSerName val="0"/>
          <c:showPercent val="0"/>
          <c:showBubbleSize val="0"/>
        </c:dLbls>
        <c:gapWidth val="150"/>
        <c:axId val="1174143919"/>
        <c:axId val="1174133103"/>
      </c:barChart>
      <c:catAx>
        <c:axId val="117414391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4133103"/>
        <c:crosses val="autoZero"/>
        <c:auto val="1"/>
        <c:lblAlgn val="ctr"/>
        <c:lblOffset val="100"/>
        <c:noMultiLvlLbl val="0"/>
      </c:catAx>
      <c:valAx>
        <c:axId val="117413310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414391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12,519</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243</c:v>
                </c:pt>
                <c:pt idx="1">
                  <c:v>1790</c:v>
                </c:pt>
                <c:pt idx="2">
                  <c:v>44</c:v>
                </c:pt>
                <c:pt idx="3">
                  <c:v>29</c:v>
                </c:pt>
                <c:pt idx="4">
                  <c:v>289</c:v>
                </c:pt>
                <c:pt idx="5">
                  <c:v>958</c:v>
                </c:pt>
                <c:pt idx="6">
                  <c:v>803</c:v>
                </c:pt>
                <c:pt idx="7">
                  <c:v>781</c:v>
                </c:pt>
                <c:pt idx="8">
                  <c:v>95</c:v>
                </c:pt>
                <c:pt idx="9">
                  <c:v>246</c:v>
                </c:pt>
                <c:pt idx="10">
                  <c:v>916</c:v>
                </c:pt>
                <c:pt idx="11">
                  <c:v>654</c:v>
                </c:pt>
                <c:pt idx="12">
                  <c:v>84</c:v>
                </c:pt>
                <c:pt idx="13">
                  <c:v>299</c:v>
                </c:pt>
                <c:pt idx="14">
                  <c:v>482</c:v>
                </c:pt>
                <c:pt idx="15">
                  <c:v>207</c:v>
                </c:pt>
                <c:pt idx="16">
                  <c:v>103</c:v>
                </c:pt>
                <c:pt idx="17">
                  <c:v>420</c:v>
                </c:pt>
                <c:pt idx="18">
                  <c:v>677</c:v>
                </c:pt>
                <c:pt idx="19">
                  <c:v>51</c:v>
                </c:pt>
                <c:pt idx="20">
                  <c:v>446</c:v>
                </c:pt>
                <c:pt idx="21">
                  <c:v>269</c:v>
                </c:pt>
                <c:pt idx="22">
                  <c:v>283</c:v>
                </c:pt>
                <c:pt idx="23">
                  <c:v>148</c:v>
                </c:pt>
                <c:pt idx="24">
                  <c:v>158</c:v>
                </c:pt>
                <c:pt idx="25">
                  <c:v>887</c:v>
                </c:pt>
                <c:pt idx="26">
                  <c:v>188</c:v>
                </c:pt>
                <c:pt idx="27">
                  <c:v>52</c:v>
                </c:pt>
                <c:pt idx="28">
                  <c:v>45</c:v>
                </c:pt>
                <c:pt idx="29">
                  <c:v>249</c:v>
                </c:pt>
                <c:pt idx="30">
                  <c:v>76</c:v>
                </c:pt>
                <c:pt idx="31">
                  <c:v>189</c:v>
                </c:pt>
                <c:pt idx="32">
                  <c:v>21</c:v>
                </c:pt>
                <c:pt idx="33">
                  <c:v>25</c:v>
                </c:pt>
                <c:pt idx="34">
                  <c:v>18</c:v>
                </c:pt>
                <c:pt idx="35">
                  <c:v>3</c:v>
                </c:pt>
                <c:pt idx="36">
                  <c:v>1</c:v>
                </c:pt>
                <c:pt idx="37">
                  <c:v>103</c:v>
                </c:pt>
                <c:pt idx="38">
                  <c:v>70</c:v>
                </c:pt>
                <c:pt idx="39">
                  <c:v>36</c:v>
                </c:pt>
                <c:pt idx="40">
                  <c:v>5</c:v>
                </c:pt>
                <c:pt idx="41">
                  <c:v>19</c:v>
                </c:pt>
                <c:pt idx="42">
                  <c:v>11</c:v>
                </c:pt>
                <c:pt idx="43">
                  <c:v>13</c:v>
                </c:pt>
                <c:pt idx="44">
                  <c:v>33</c:v>
                </c:pt>
                <c:pt idx="45">
                  <c:v>0</c:v>
                </c:pt>
              </c:numCache>
            </c:numRef>
          </c:val>
          <c:extLst>
            <c:ext xmlns:c16="http://schemas.microsoft.com/office/drawing/2014/chart" uri="{C3380CC4-5D6E-409C-BE32-E72D297353CC}">
              <c16:uniqueId val="{00000000-0D05-4653-88AA-E1BB1ACB5C50}"/>
            </c:ext>
          </c:extLst>
        </c:ser>
        <c:ser>
          <c:idx val="1"/>
          <c:order val="1"/>
          <c:tx>
            <c:v>EGRESOS: 12,177</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-242</c:v>
                </c:pt>
                <c:pt idx="1">
                  <c:v>-1727</c:v>
                </c:pt>
                <c:pt idx="2">
                  <c:v>-27</c:v>
                </c:pt>
                <c:pt idx="3">
                  <c:v>-27</c:v>
                </c:pt>
                <c:pt idx="4">
                  <c:v>-197</c:v>
                </c:pt>
                <c:pt idx="5">
                  <c:v>-1039</c:v>
                </c:pt>
                <c:pt idx="6">
                  <c:v>-895</c:v>
                </c:pt>
                <c:pt idx="7">
                  <c:v>-756</c:v>
                </c:pt>
                <c:pt idx="8">
                  <c:v>-97</c:v>
                </c:pt>
                <c:pt idx="9">
                  <c:v>-197</c:v>
                </c:pt>
                <c:pt idx="10">
                  <c:v>-659</c:v>
                </c:pt>
                <c:pt idx="11">
                  <c:v>-641</c:v>
                </c:pt>
                <c:pt idx="12">
                  <c:v>-97</c:v>
                </c:pt>
                <c:pt idx="13">
                  <c:v>-299</c:v>
                </c:pt>
                <c:pt idx="14">
                  <c:v>-448</c:v>
                </c:pt>
                <c:pt idx="15">
                  <c:v>-171</c:v>
                </c:pt>
                <c:pt idx="16">
                  <c:v>-111</c:v>
                </c:pt>
                <c:pt idx="17">
                  <c:v>-402</c:v>
                </c:pt>
                <c:pt idx="18">
                  <c:v>-662</c:v>
                </c:pt>
                <c:pt idx="19">
                  <c:v>-120</c:v>
                </c:pt>
                <c:pt idx="20">
                  <c:v>-481</c:v>
                </c:pt>
                <c:pt idx="21">
                  <c:v>-222</c:v>
                </c:pt>
                <c:pt idx="22">
                  <c:v>-256</c:v>
                </c:pt>
                <c:pt idx="23">
                  <c:v>-136</c:v>
                </c:pt>
                <c:pt idx="24">
                  <c:v>-153</c:v>
                </c:pt>
                <c:pt idx="25">
                  <c:v>-965</c:v>
                </c:pt>
                <c:pt idx="26">
                  <c:v>-159</c:v>
                </c:pt>
                <c:pt idx="27">
                  <c:v>-66</c:v>
                </c:pt>
                <c:pt idx="28">
                  <c:v>-49</c:v>
                </c:pt>
                <c:pt idx="29">
                  <c:v>-258</c:v>
                </c:pt>
                <c:pt idx="30">
                  <c:v>-82</c:v>
                </c:pt>
                <c:pt idx="31">
                  <c:v>-168</c:v>
                </c:pt>
                <c:pt idx="32">
                  <c:v>-16</c:v>
                </c:pt>
                <c:pt idx="33">
                  <c:v>-23</c:v>
                </c:pt>
                <c:pt idx="34">
                  <c:v>-17</c:v>
                </c:pt>
                <c:pt idx="35">
                  <c:v>-4</c:v>
                </c:pt>
                <c:pt idx="36">
                  <c:v>-10</c:v>
                </c:pt>
                <c:pt idx="37">
                  <c:v>-57</c:v>
                </c:pt>
                <c:pt idx="38">
                  <c:v>-86</c:v>
                </c:pt>
                <c:pt idx="39">
                  <c:v>-15</c:v>
                </c:pt>
                <c:pt idx="40">
                  <c:v>-25</c:v>
                </c:pt>
                <c:pt idx="41">
                  <c:v>-23</c:v>
                </c:pt>
                <c:pt idx="42">
                  <c:v>-23</c:v>
                </c:pt>
                <c:pt idx="43">
                  <c:v>-32</c:v>
                </c:pt>
                <c:pt idx="44">
                  <c:v>-35</c:v>
                </c:pt>
                <c:pt idx="45">
                  <c:v>-2</c:v>
                </c:pt>
              </c:numCache>
            </c:numRef>
          </c:val>
          <c:extLst>
            <c:ext xmlns:c16="http://schemas.microsoft.com/office/drawing/2014/chart" uri="{C3380CC4-5D6E-409C-BE32-E72D297353CC}">
              <c16:uniqueId val="{00000001-0D05-4653-88AA-E1BB1ACB5C50}"/>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627132510001587"/>
          <c:h val="6.468821059929047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(15)'!$M$10:$M$42</c:f>
              <c:strCache>
                <c:ptCount val="33"/>
                <c:pt idx="0">
                  <c:v>Estado de México</c:v>
                </c:pt>
                <c:pt idx="1">
                  <c:v>Ciudad de México</c:v>
                </c:pt>
                <c:pt idx="2">
                  <c:v>Veracruz de Ignacio de la Llave</c:v>
                </c:pt>
                <c:pt idx="3">
                  <c:v>Tamaulipas</c:v>
                </c:pt>
                <c:pt idx="4">
                  <c:v>Chiapas</c:v>
                </c:pt>
                <c:pt idx="5">
                  <c:v>Nuevo León</c:v>
                </c:pt>
                <c:pt idx="6">
                  <c:v>Guerrero</c:v>
                </c:pt>
                <c:pt idx="7">
                  <c:v>Guanajuato</c:v>
                </c:pt>
                <c:pt idx="8">
                  <c:v>Michoacán de Ocampo</c:v>
                </c:pt>
                <c:pt idx="9">
                  <c:v>Extranjeros</c:v>
                </c:pt>
                <c:pt idx="10">
                  <c:v>Zacatecas</c:v>
                </c:pt>
                <c:pt idx="11">
                  <c:v>Tabasco</c:v>
                </c:pt>
                <c:pt idx="12">
                  <c:v>Jalisco</c:v>
                </c:pt>
                <c:pt idx="13">
                  <c:v>Hidalgo</c:v>
                </c:pt>
                <c:pt idx="14">
                  <c:v>Puebla</c:v>
                </c:pt>
                <c:pt idx="15">
                  <c:v>Coahuila de Zaragoza</c:v>
                </c:pt>
                <c:pt idx="16">
                  <c:v>Sinaloa</c:v>
                </c:pt>
                <c:pt idx="17">
                  <c:v>Aguascalientes</c:v>
                </c:pt>
                <c:pt idx="18">
                  <c:v>Morelos</c:v>
                </c:pt>
                <c:pt idx="19">
                  <c:v>Chihuahua</c:v>
                </c:pt>
                <c:pt idx="20">
                  <c:v>Oaxaca</c:v>
                </c:pt>
                <c:pt idx="21">
                  <c:v>Tlaxcala</c:v>
                </c:pt>
                <c:pt idx="22">
                  <c:v>Durango</c:v>
                </c:pt>
                <c:pt idx="23">
                  <c:v>San Luis Potosí</c:v>
                </c:pt>
                <c:pt idx="24">
                  <c:v>Sonora</c:v>
                </c:pt>
                <c:pt idx="25">
                  <c:v>Baja California</c:v>
                </c:pt>
                <c:pt idx="26">
                  <c:v>Nayarit</c:v>
                </c:pt>
                <c:pt idx="27">
                  <c:v>Quintana Roo</c:v>
                </c:pt>
                <c:pt idx="28">
                  <c:v>Campeche</c:v>
                </c:pt>
                <c:pt idx="29">
                  <c:v>Colima</c:v>
                </c:pt>
                <c:pt idx="30">
                  <c:v>Querétaro</c:v>
                </c:pt>
                <c:pt idx="31">
                  <c:v>Yucatán</c:v>
                </c:pt>
                <c:pt idx="32">
                  <c:v>Baja California Sur</c:v>
                </c:pt>
              </c:strCache>
            </c:strRef>
          </c:cat>
          <c:val>
            <c:numRef>
              <c:f>'Pág-36-Tab-CF (15)'!$N$10:$N$42</c:f>
              <c:numCache>
                <c:formatCode>General</c:formatCode>
                <c:ptCount val="33"/>
                <c:pt idx="0">
                  <c:v>221</c:v>
                </c:pt>
                <c:pt idx="1">
                  <c:v>198</c:v>
                </c:pt>
                <c:pt idx="2">
                  <c:v>143</c:v>
                </c:pt>
                <c:pt idx="3">
                  <c:v>132</c:v>
                </c:pt>
                <c:pt idx="4">
                  <c:v>101</c:v>
                </c:pt>
                <c:pt idx="5">
                  <c:v>85</c:v>
                </c:pt>
                <c:pt idx="6">
                  <c:v>76</c:v>
                </c:pt>
                <c:pt idx="7">
                  <c:v>73</c:v>
                </c:pt>
                <c:pt idx="8">
                  <c:v>62</c:v>
                </c:pt>
                <c:pt idx="9">
                  <c:v>57</c:v>
                </c:pt>
                <c:pt idx="10">
                  <c:v>49</c:v>
                </c:pt>
                <c:pt idx="11">
                  <c:v>47</c:v>
                </c:pt>
                <c:pt idx="12">
                  <c:v>44</c:v>
                </c:pt>
                <c:pt idx="13">
                  <c:v>31</c:v>
                </c:pt>
                <c:pt idx="14">
                  <c:v>28</c:v>
                </c:pt>
                <c:pt idx="15">
                  <c:v>27</c:v>
                </c:pt>
                <c:pt idx="16">
                  <c:v>27</c:v>
                </c:pt>
                <c:pt idx="17">
                  <c:v>22</c:v>
                </c:pt>
                <c:pt idx="18">
                  <c:v>20</c:v>
                </c:pt>
                <c:pt idx="19">
                  <c:v>19</c:v>
                </c:pt>
                <c:pt idx="20">
                  <c:v>19</c:v>
                </c:pt>
                <c:pt idx="21">
                  <c:v>14</c:v>
                </c:pt>
                <c:pt idx="22">
                  <c:v>11</c:v>
                </c:pt>
                <c:pt idx="23">
                  <c:v>11</c:v>
                </c:pt>
                <c:pt idx="24">
                  <c:v>10</c:v>
                </c:pt>
                <c:pt idx="25">
                  <c:v>8</c:v>
                </c:pt>
                <c:pt idx="26">
                  <c:v>8</c:v>
                </c:pt>
                <c:pt idx="27">
                  <c:v>8</c:v>
                </c:pt>
                <c:pt idx="28">
                  <c:v>6</c:v>
                </c:pt>
                <c:pt idx="29">
                  <c:v>3</c:v>
                </c:pt>
                <c:pt idx="30">
                  <c:v>3</c:v>
                </c:pt>
                <c:pt idx="31">
                  <c:v>3</c:v>
                </c:pt>
                <c:pt idx="32">
                  <c:v>1</c:v>
                </c:pt>
              </c:numCache>
            </c:numRef>
          </c:val>
          <c:extLst>
            <c:ext xmlns:c16="http://schemas.microsoft.com/office/drawing/2014/chart" uri="{C3380CC4-5D6E-409C-BE32-E72D297353CC}">
              <c16:uniqueId val="{0000000C-F6B7-4461-99AF-3A8C9E4A626A}"/>
            </c:ext>
          </c:extLst>
        </c:ser>
        <c:dLbls>
          <c:showLegendKey val="0"/>
          <c:showVal val="0"/>
          <c:showCatName val="0"/>
          <c:showSerName val="0"/>
          <c:showPercent val="0"/>
          <c:showBubbleSize val="0"/>
        </c:dLbls>
        <c:gapWidth val="150"/>
        <c:axId val="1174159727"/>
        <c:axId val="1174152655"/>
      </c:barChart>
      <c:catAx>
        <c:axId val="117415972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4152655"/>
        <c:crosses val="autoZero"/>
        <c:auto val="1"/>
        <c:lblAlgn val="ctr"/>
        <c:lblOffset val="100"/>
        <c:noMultiLvlLbl val="0"/>
      </c:catAx>
      <c:valAx>
        <c:axId val="117415265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415972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(16)'!$M$10:$M$42</c:f>
              <c:strCache>
                <c:ptCount val="33"/>
                <c:pt idx="0">
                  <c:v>Ciudad de México</c:v>
                </c:pt>
                <c:pt idx="1">
                  <c:v>Estado de México</c:v>
                </c:pt>
                <c:pt idx="2">
                  <c:v>Guerrero</c:v>
                </c:pt>
                <c:pt idx="3">
                  <c:v>Morelos</c:v>
                </c:pt>
                <c:pt idx="4">
                  <c:v>Veracruz de Ignacio de la Llave</c:v>
                </c:pt>
                <c:pt idx="5">
                  <c:v>Chihuahua</c:v>
                </c:pt>
                <c:pt idx="6">
                  <c:v>Tamaulipas</c:v>
                </c:pt>
                <c:pt idx="7">
                  <c:v>Guanajuato</c:v>
                </c:pt>
                <c:pt idx="8">
                  <c:v>Coahuila de Zaragoza</c:v>
                </c:pt>
                <c:pt idx="9">
                  <c:v>Nuevo León</c:v>
                </c:pt>
                <c:pt idx="10">
                  <c:v>Michoacán de Ocampo</c:v>
                </c:pt>
                <c:pt idx="11">
                  <c:v>Puebla</c:v>
                </c:pt>
                <c:pt idx="12">
                  <c:v>Extranjeros</c:v>
                </c:pt>
                <c:pt idx="13">
                  <c:v>Hidalgo</c:v>
                </c:pt>
                <c:pt idx="14">
                  <c:v>Jalisco</c:v>
                </c:pt>
                <c:pt idx="15">
                  <c:v>Sonora</c:v>
                </c:pt>
                <c:pt idx="16">
                  <c:v>Sinaloa</c:v>
                </c:pt>
                <c:pt idx="17">
                  <c:v>San Luis Potosí</c:v>
                </c:pt>
                <c:pt idx="18">
                  <c:v>Durango</c:v>
                </c:pt>
                <c:pt idx="19">
                  <c:v>Oaxaca</c:v>
                </c:pt>
                <c:pt idx="20">
                  <c:v>Tlaxcala</c:v>
                </c:pt>
                <c:pt idx="21">
                  <c:v>Chiapas</c:v>
                </c:pt>
                <c:pt idx="22">
                  <c:v>Tabasco</c:v>
                </c:pt>
                <c:pt idx="23">
                  <c:v>Colima</c:v>
                </c:pt>
                <c:pt idx="24">
                  <c:v>Querétaro</c:v>
                </c:pt>
                <c:pt idx="25">
                  <c:v>Aguascalientes</c:v>
                </c:pt>
                <c:pt idx="26">
                  <c:v>Quintana Roo</c:v>
                </c:pt>
                <c:pt idx="27">
                  <c:v>Campeche</c:v>
                </c:pt>
                <c:pt idx="28">
                  <c:v>Nayarit</c:v>
                </c:pt>
                <c:pt idx="29">
                  <c:v>Baja California</c:v>
                </c:pt>
                <c:pt idx="30">
                  <c:v>Yucatán</c:v>
                </c:pt>
                <c:pt idx="31">
                  <c:v>Zacatecas</c:v>
                </c:pt>
                <c:pt idx="32">
                  <c:v>Baja California Sur</c:v>
                </c:pt>
              </c:strCache>
            </c:strRef>
          </c:cat>
          <c:val>
            <c:numRef>
              <c:f>'Pág-37-Tab-CF (16)'!$N$10:$N$42</c:f>
              <c:numCache>
                <c:formatCode>General</c:formatCode>
                <c:ptCount val="33"/>
                <c:pt idx="0">
                  <c:v>202</c:v>
                </c:pt>
                <c:pt idx="1">
                  <c:v>158</c:v>
                </c:pt>
                <c:pt idx="2">
                  <c:v>110</c:v>
                </c:pt>
                <c:pt idx="3">
                  <c:v>72</c:v>
                </c:pt>
                <c:pt idx="4">
                  <c:v>65</c:v>
                </c:pt>
                <c:pt idx="5">
                  <c:v>64</c:v>
                </c:pt>
                <c:pt idx="6">
                  <c:v>63</c:v>
                </c:pt>
                <c:pt idx="7">
                  <c:v>50</c:v>
                </c:pt>
                <c:pt idx="8">
                  <c:v>47</c:v>
                </c:pt>
                <c:pt idx="9">
                  <c:v>42</c:v>
                </c:pt>
                <c:pt idx="10">
                  <c:v>37</c:v>
                </c:pt>
                <c:pt idx="11">
                  <c:v>36</c:v>
                </c:pt>
                <c:pt idx="12">
                  <c:v>28</c:v>
                </c:pt>
                <c:pt idx="13">
                  <c:v>19</c:v>
                </c:pt>
                <c:pt idx="14">
                  <c:v>17</c:v>
                </c:pt>
                <c:pt idx="15">
                  <c:v>16</c:v>
                </c:pt>
                <c:pt idx="16">
                  <c:v>13</c:v>
                </c:pt>
                <c:pt idx="17">
                  <c:v>12</c:v>
                </c:pt>
                <c:pt idx="18">
                  <c:v>11</c:v>
                </c:pt>
                <c:pt idx="19">
                  <c:v>11</c:v>
                </c:pt>
                <c:pt idx="20">
                  <c:v>10</c:v>
                </c:pt>
                <c:pt idx="21">
                  <c:v>8</c:v>
                </c:pt>
                <c:pt idx="22">
                  <c:v>8</c:v>
                </c:pt>
                <c:pt idx="23">
                  <c:v>7</c:v>
                </c:pt>
                <c:pt idx="24">
                  <c:v>7</c:v>
                </c:pt>
                <c:pt idx="25">
                  <c:v>5</c:v>
                </c:pt>
                <c:pt idx="26">
                  <c:v>4</c:v>
                </c:pt>
                <c:pt idx="27">
                  <c:v>3</c:v>
                </c:pt>
                <c:pt idx="28">
                  <c:v>3</c:v>
                </c:pt>
                <c:pt idx="29">
                  <c:v>2</c:v>
                </c:pt>
                <c:pt idx="30">
                  <c:v>2</c:v>
                </c:pt>
                <c:pt idx="31">
                  <c:v>1</c:v>
                </c:pt>
                <c:pt idx="32">
                  <c:v>0</c:v>
                </c:pt>
              </c:numCache>
            </c:numRef>
          </c:val>
          <c:extLst>
            <c:ext xmlns:c16="http://schemas.microsoft.com/office/drawing/2014/chart" uri="{C3380CC4-5D6E-409C-BE32-E72D297353CC}">
              <c16:uniqueId val="{0000000C-FC58-4A0D-837A-AEBB38E96DC3}"/>
            </c:ext>
          </c:extLst>
        </c:ser>
        <c:dLbls>
          <c:showLegendKey val="0"/>
          <c:showVal val="0"/>
          <c:showCatName val="0"/>
          <c:showSerName val="0"/>
          <c:showPercent val="0"/>
          <c:showBubbleSize val="0"/>
        </c:dLbls>
        <c:gapWidth val="150"/>
        <c:axId val="1174127279"/>
        <c:axId val="1174124783"/>
      </c:barChart>
      <c:catAx>
        <c:axId val="117412727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4124783"/>
        <c:crosses val="autoZero"/>
        <c:auto val="1"/>
        <c:lblAlgn val="ctr"/>
        <c:lblOffset val="100"/>
        <c:noMultiLvlLbl val="0"/>
      </c:catAx>
      <c:valAx>
        <c:axId val="117412478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741272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(17)'!$M$10:$M$42</c:f>
              <c:strCache>
                <c:ptCount val="33"/>
                <c:pt idx="0">
                  <c:v>Ciudad de México</c:v>
                </c:pt>
                <c:pt idx="1">
                  <c:v>Chihuahua</c:v>
                </c:pt>
                <c:pt idx="2">
                  <c:v>Michoacán de Ocampo</c:v>
                </c:pt>
                <c:pt idx="3">
                  <c:v>Guerrero</c:v>
                </c:pt>
                <c:pt idx="4">
                  <c:v>Tamaulipas</c:v>
                </c:pt>
                <c:pt idx="5">
                  <c:v>Jalisco</c:v>
                </c:pt>
                <c:pt idx="6">
                  <c:v>Estado de México</c:v>
                </c:pt>
                <c:pt idx="7">
                  <c:v>Zacatecas</c:v>
                </c:pt>
                <c:pt idx="8">
                  <c:v>Veracruz de Ignacio de la Llave</c:v>
                </c:pt>
                <c:pt idx="9">
                  <c:v>Guanajuato</c:v>
                </c:pt>
                <c:pt idx="10">
                  <c:v>Extranjeros</c:v>
                </c:pt>
                <c:pt idx="11">
                  <c:v>Sinaloa</c:v>
                </c:pt>
                <c:pt idx="12">
                  <c:v>Morelos</c:v>
                </c:pt>
                <c:pt idx="13">
                  <c:v>Durango</c:v>
                </c:pt>
                <c:pt idx="14">
                  <c:v>Baja California</c:v>
                </c:pt>
                <c:pt idx="15">
                  <c:v>Coahuila de Zaragoza</c:v>
                </c:pt>
                <c:pt idx="16">
                  <c:v>Chiapas</c:v>
                </c:pt>
                <c:pt idx="17">
                  <c:v>Oaxaca</c:v>
                </c:pt>
                <c:pt idx="18">
                  <c:v>Tabasco</c:v>
                </c:pt>
                <c:pt idx="19">
                  <c:v>Nayarit</c:v>
                </c:pt>
                <c:pt idx="20">
                  <c:v>San Luis Potosí</c:v>
                </c:pt>
                <c:pt idx="21">
                  <c:v>Puebla</c:v>
                </c:pt>
                <c:pt idx="22">
                  <c:v>Quintana Roo</c:v>
                </c:pt>
                <c:pt idx="23">
                  <c:v>Colima</c:v>
                </c:pt>
                <c:pt idx="24">
                  <c:v>Sonora</c:v>
                </c:pt>
                <c:pt idx="25">
                  <c:v>Nuevo León</c:v>
                </c:pt>
                <c:pt idx="26">
                  <c:v>Hidalgo</c:v>
                </c:pt>
                <c:pt idx="27">
                  <c:v>Aguascalientes</c:v>
                </c:pt>
                <c:pt idx="28">
                  <c:v>Baja California Sur</c:v>
                </c:pt>
                <c:pt idx="29">
                  <c:v>Yucatán</c:v>
                </c:pt>
                <c:pt idx="30">
                  <c:v>Tlaxcala</c:v>
                </c:pt>
                <c:pt idx="31">
                  <c:v>Campeche</c:v>
                </c:pt>
                <c:pt idx="32">
                  <c:v>Querétaro</c:v>
                </c:pt>
              </c:strCache>
            </c:strRef>
          </c:cat>
          <c:val>
            <c:numRef>
              <c:f>'Pág-38-Tab-CF (17)'!$N$10:$N$42</c:f>
              <c:numCache>
                <c:formatCode>General</c:formatCode>
                <c:ptCount val="33"/>
                <c:pt idx="0">
                  <c:v>220</c:v>
                </c:pt>
                <c:pt idx="1">
                  <c:v>177</c:v>
                </c:pt>
                <c:pt idx="2">
                  <c:v>174</c:v>
                </c:pt>
                <c:pt idx="3">
                  <c:v>76</c:v>
                </c:pt>
                <c:pt idx="4">
                  <c:v>75</c:v>
                </c:pt>
                <c:pt idx="5">
                  <c:v>72</c:v>
                </c:pt>
                <c:pt idx="6">
                  <c:v>56</c:v>
                </c:pt>
                <c:pt idx="7">
                  <c:v>56</c:v>
                </c:pt>
                <c:pt idx="8">
                  <c:v>48</c:v>
                </c:pt>
                <c:pt idx="9">
                  <c:v>42</c:v>
                </c:pt>
                <c:pt idx="10">
                  <c:v>33</c:v>
                </c:pt>
                <c:pt idx="11">
                  <c:v>32</c:v>
                </c:pt>
                <c:pt idx="12">
                  <c:v>28</c:v>
                </c:pt>
                <c:pt idx="13">
                  <c:v>26</c:v>
                </c:pt>
                <c:pt idx="14">
                  <c:v>19</c:v>
                </c:pt>
                <c:pt idx="15">
                  <c:v>18</c:v>
                </c:pt>
                <c:pt idx="16">
                  <c:v>15</c:v>
                </c:pt>
                <c:pt idx="17">
                  <c:v>15</c:v>
                </c:pt>
                <c:pt idx="18">
                  <c:v>14</c:v>
                </c:pt>
                <c:pt idx="19">
                  <c:v>13</c:v>
                </c:pt>
                <c:pt idx="20">
                  <c:v>13</c:v>
                </c:pt>
                <c:pt idx="21">
                  <c:v>12</c:v>
                </c:pt>
                <c:pt idx="22">
                  <c:v>11</c:v>
                </c:pt>
                <c:pt idx="23">
                  <c:v>8</c:v>
                </c:pt>
                <c:pt idx="24">
                  <c:v>8</c:v>
                </c:pt>
                <c:pt idx="25">
                  <c:v>6</c:v>
                </c:pt>
                <c:pt idx="26">
                  <c:v>5</c:v>
                </c:pt>
                <c:pt idx="27">
                  <c:v>3</c:v>
                </c:pt>
                <c:pt idx="28">
                  <c:v>3</c:v>
                </c:pt>
                <c:pt idx="29">
                  <c:v>3</c:v>
                </c:pt>
                <c:pt idx="30">
                  <c:v>2</c:v>
                </c:pt>
                <c:pt idx="31">
                  <c:v>1</c:v>
                </c:pt>
                <c:pt idx="32">
                  <c:v>0</c:v>
                </c:pt>
              </c:numCache>
            </c:numRef>
          </c:val>
          <c:extLst>
            <c:ext xmlns:c16="http://schemas.microsoft.com/office/drawing/2014/chart" uri="{C3380CC4-5D6E-409C-BE32-E72D297353CC}">
              <c16:uniqueId val="{0000000C-AF6F-4180-A9CB-AC0039994938}"/>
            </c:ext>
          </c:extLst>
        </c:ser>
        <c:dLbls>
          <c:showLegendKey val="0"/>
          <c:showVal val="0"/>
          <c:showCatName val="0"/>
          <c:showSerName val="0"/>
          <c:showPercent val="0"/>
          <c:showBubbleSize val="0"/>
        </c:dLbls>
        <c:gapWidth val="150"/>
        <c:axId val="1254166751"/>
        <c:axId val="1254180479"/>
      </c:barChart>
      <c:catAx>
        <c:axId val="12541667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4180479"/>
        <c:crosses val="autoZero"/>
        <c:auto val="1"/>
        <c:lblAlgn val="ctr"/>
        <c:lblOffset val="100"/>
        <c:noMultiLvlLbl val="0"/>
      </c:catAx>
      <c:valAx>
        <c:axId val="125418047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41667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(18)'!$M$10:$M$42</c:f>
              <c:strCache>
                <c:ptCount val="33"/>
                <c:pt idx="0">
                  <c:v>Chihuahua</c:v>
                </c:pt>
                <c:pt idx="1">
                  <c:v>Nuevo León</c:v>
                </c:pt>
                <c:pt idx="2">
                  <c:v>Coahuila de Zaragoza</c:v>
                </c:pt>
                <c:pt idx="3">
                  <c:v>Tamaulipas</c:v>
                </c:pt>
                <c:pt idx="4">
                  <c:v>Ciudad de México</c:v>
                </c:pt>
                <c:pt idx="5">
                  <c:v>Zacatecas</c:v>
                </c:pt>
                <c:pt idx="6">
                  <c:v>Estado de México</c:v>
                </c:pt>
                <c:pt idx="7">
                  <c:v>Guerrero</c:v>
                </c:pt>
                <c:pt idx="8">
                  <c:v>Veracruz de Ignacio de la Llave</c:v>
                </c:pt>
                <c:pt idx="9">
                  <c:v>Extranjeros</c:v>
                </c:pt>
                <c:pt idx="10">
                  <c:v>Michoacán de Ocampo</c:v>
                </c:pt>
                <c:pt idx="11">
                  <c:v>Durango</c:v>
                </c:pt>
                <c:pt idx="12">
                  <c:v>Sinaloa</c:v>
                </c:pt>
                <c:pt idx="13">
                  <c:v>Sonora</c:v>
                </c:pt>
                <c:pt idx="14">
                  <c:v>Guanajuato</c:v>
                </c:pt>
                <c:pt idx="15">
                  <c:v>Jalisco</c:v>
                </c:pt>
                <c:pt idx="16">
                  <c:v>San Luis Potosí</c:v>
                </c:pt>
                <c:pt idx="17">
                  <c:v>Baja California</c:v>
                </c:pt>
                <c:pt idx="18">
                  <c:v>Aguascalientes</c:v>
                </c:pt>
                <c:pt idx="19">
                  <c:v>Morelos</c:v>
                </c:pt>
                <c:pt idx="20">
                  <c:v>Puebla</c:v>
                </c:pt>
                <c:pt idx="21">
                  <c:v>Chiapas</c:v>
                </c:pt>
                <c:pt idx="22">
                  <c:v>Oaxaca</c:v>
                </c:pt>
                <c:pt idx="23">
                  <c:v>Hidalgo</c:v>
                </c:pt>
                <c:pt idx="24">
                  <c:v>Tabasco</c:v>
                </c:pt>
                <c:pt idx="25">
                  <c:v>Nayarit</c:v>
                </c:pt>
                <c:pt idx="26">
                  <c:v>Querétaro</c:v>
                </c:pt>
                <c:pt idx="27">
                  <c:v>Tlaxcala</c:v>
                </c:pt>
                <c:pt idx="28">
                  <c:v>Baja California Sur</c:v>
                </c:pt>
                <c:pt idx="29">
                  <c:v>Campeche</c:v>
                </c:pt>
                <c:pt idx="30">
                  <c:v>Quintana Roo</c:v>
                </c:pt>
                <c:pt idx="31">
                  <c:v>Colima</c:v>
                </c:pt>
                <c:pt idx="32">
                  <c:v>Yucatán</c:v>
                </c:pt>
              </c:strCache>
            </c:strRef>
          </c:cat>
          <c:val>
            <c:numRef>
              <c:f>'Pág-39-Tab-CF (18)'!$N$10:$N$42</c:f>
              <c:numCache>
                <c:formatCode>General</c:formatCode>
                <c:ptCount val="33"/>
                <c:pt idx="0">
                  <c:v>319</c:v>
                </c:pt>
                <c:pt idx="1">
                  <c:v>281</c:v>
                </c:pt>
                <c:pt idx="2">
                  <c:v>194</c:v>
                </c:pt>
                <c:pt idx="3">
                  <c:v>138</c:v>
                </c:pt>
                <c:pt idx="4">
                  <c:v>104</c:v>
                </c:pt>
                <c:pt idx="5">
                  <c:v>91</c:v>
                </c:pt>
                <c:pt idx="6">
                  <c:v>86</c:v>
                </c:pt>
                <c:pt idx="7">
                  <c:v>77</c:v>
                </c:pt>
                <c:pt idx="8">
                  <c:v>73</c:v>
                </c:pt>
                <c:pt idx="9">
                  <c:v>70</c:v>
                </c:pt>
                <c:pt idx="10">
                  <c:v>66</c:v>
                </c:pt>
                <c:pt idx="11">
                  <c:v>60</c:v>
                </c:pt>
                <c:pt idx="12">
                  <c:v>57</c:v>
                </c:pt>
                <c:pt idx="13">
                  <c:v>47</c:v>
                </c:pt>
                <c:pt idx="14">
                  <c:v>45</c:v>
                </c:pt>
                <c:pt idx="15">
                  <c:v>38</c:v>
                </c:pt>
                <c:pt idx="16">
                  <c:v>28</c:v>
                </c:pt>
                <c:pt idx="17">
                  <c:v>26</c:v>
                </c:pt>
                <c:pt idx="18">
                  <c:v>23</c:v>
                </c:pt>
                <c:pt idx="19">
                  <c:v>19</c:v>
                </c:pt>
                <c:pt idx="20">
                  <c:v>18</c:v>
                </c:pt>
                <c:pt idx="21">
                  <c:v>16</c:v>
                </c:pt>
                <c:pt idx="22">
                  <c:v>16</c:v>
                </c:pt>
                <c:pt idx="23">
                  <c:v>15</c:v>
                </c:pt>
                <c:pt idx="24">
                  <c:v>11</c:v>
                </c:pt>
                <c:pt idx="25">
                  <c:v>8</c:v>
                </c:pt>
                <c:pt idx="26">
                  <c:v>4</c:v>
                </c:pt>
                <c:pt idx="27">
                  <c:v>4</c:v>
                </c:pt>
                <c:pt idx="28">
                  <c:v>3</c:v>
                </c:pt>
                <c:pt idx="29">
                  <c:v>3</c:v>
                </c:pt>
                <c:pt idx="30">
                  <c:v>3</c:v>
                </c:pt>
                <c:pt idx="31">
                  <c:v>2</c:v>
                </c:pt>
                <c:pt idx="32">
                  <c:v>1</c:v>
                </c:pt>
              </c:numCache>
            </c:numRef>
          </c:val>
          <c:extLst>
            <c:ext xmlns:c16="http://schemas.microsoft.com/office/drawing/2014/chart" uri="{C3380CC4-5D6E-409C-BE32-E72D297353CC}">
              <c16:uniqueId val="{0000000C-B4F3-4D9F-9B56-9F5AB6913842}"/>
            </c:ext>
          </c:extLst>
        </c:ser>
        <c:dLbls>
          <c:showLegendKey val="0"/>
          <c:showVal val="0"/>
          <c:showCatName val="0"/>
          <c:showSerName val="0"/>
          <c:showPercent val="0"/>
          <c:showBubbleSize val="0"/>
        </c:dLbls>
        <c:gapWidth val="150"/>
        <c:axId val="1254107679"/>
        <c:axId val="1254121407"/>
      </c:barChart>
      <c:catAx>
        <c:axId val="125410767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4121407"/>
        <c:crosses val="autoZero"/>
        <c:auto val="1"/>
        <c:lblAlgn val="ctr"/>
        <c:lblOffset val="100"/>
        <c:noMultiLvlLbl val="0"/>
      </c:catAx>
      <c:valAx>
        <c:axId val="125412140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41076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(CFPI)'!$N$7:$N$9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(CFPI)'!$M$10:$M$42</c:f>
              <c:strCache>
                <c:ptCount val="33"/>
                <c:pt idx="0">
                  <c:v>Ciudad de México</c:v>
                </c:pt>
                <c:pt idx="1">
                  <c:v>Tamaulipas</c:v>
                </c:pt>
                <c:pt idx="2">
                  <c:v>Veracruz de Ignacio de la Llave</c:v>
                </c:pt>
                <c:pt idx="3">
                  <c:v>Guerrero</c:v>
                </c:pt>
                <c:pt idx="4">
                  <c:v>Chiapas</c:v>
                </c:pt>
                <c:pt idx="5">
                  <c:v>Estado de México</c:v>
                </c:pt>
                <c:pt idx="6">
                  <c:v>Chihuahua</c:v>
                </c:pt>
                <c:pt idx="7">
                  <c:v>Coahuila de Zaragoza</c:v>
                </c:pt>
                <c:pt idx="8">
                  <c:v>Morelos</c:v>
                </c:pt>
                <c:pt idx="9">
                  <c:v>Aguascalientes</c:v>
                </c:pt>
                <c:pt idx="10">
                  <c:v>Guanajuato</c:v>
                </c:pt>
                <c:pt idx="11">
                  <c:v>Michoacán de Ocampo</c:v>
                </c:pt>
                <c:pt idx="12">
                  <c:v>Nuevo León</c:v>
                </c:pt>
                <c:pt idx="13">
                  <c:v>Puebla</c:v>
                </c:pt>
                <c:pt idx="14">
                  <c:v>Sinaloa</c:v>
                </c:pt>
                <c:pt idx="15">
                  <c:v>Zacatecas</c:v>
                </c:pt>
                <c:pt idx="16">
                  <c:v>Extranjeros</c:v>
                </c:pt>
                <c:pt idx="17">
                  <c:v>Hidalgo</c:v>
                </c:pt>
                <c:pt idx="18">
                  <c:v>Oaxaca</c:v>
                </c:pt>
                <c:pt idx="19">
                  <c:v>Jalisco</c:v>
                </c:pt>
                <c:pt idx="20">
                  <c:v>Nayarit</c:v>
                </c:pt>
                <c:pt idx="21">
                  <c:v>Querétaro</c:v>
                </c:pt>
                <c:pt idx="22">
                  <c:v>Sonora</c:v>
                </c:pt>
                <c:pt idx="23">
                  <c:v>Baja California</c:v>
                </c:pt>
                <c:pt idx="24">
                  <c:v>Baja California Sur</c:v>
                </c:pt>
                <c:pt idx="25">
                  <c:v>Campeche</c:v>
                </c:pt>
                <c:pt idx="26">
                  <c:v>Durango</c:v>
                </c:pt>
                <c:pt idx="27">
                  <c:v>Quintana Roo</c:v>
                </c:pt>
                <c:pt idx="28">
                  <c:v>San Luis Potosí</c:v>
                </c:pt>
                <c:pt idx="29">
                  <c:v>Tlaxcala</c:v>
                </c:pt>
                <c:pt idx="30">
                  <c:v>Yucatán</c:v>
                </c:pt>
                <c:pt idx="31">
                  <c:v>Colima</c:v>
                </c:pt>
                <c:pt idx="32">
                  <c:v>Tabasco</c:v>
                </c:pt>
              </c:strCache>
            </c:strRef>
          </c:cat>
          <c:val>
            <c:numRef>
              <c:f>'Pág-40-Tab-CF (CFPI)'!$N$10:$N$42</c:f>
              <c:numCache>
                <c:formatCode>General</c:formatCode>
                <c:ptCount val="33"/>
                <c:pt idx="0">
                  <c:v>17</c:v>
                </c:pt>
                <c:pt idx="1">
                  <c:v>12</c:v>
                </c:pt>
                <c:pt idx="2">
                  <c:v>11</c:v>
                </c:pt>
                <c:pt idx="3">
                  <c:v>9</c:v>
                </c:pt>
                <c:pt idx="4">
                  <c:v>8</c:v>
                </c:pt>
                <c:pt idx="5">
                  <c:v>8</c:v>
                </c:pt>
                <c:pt idx="6">
                  <c:v>6</c:v>
                </c:pt>
                <c:pt idx="7">
                  <c:v>5</c:v>
                </c:pt>
                <c:pt idx="8">
                  <c:v>5</c:v>
                </c:pt>
                <c:pt idx="9">
                  <c:v>4</c:v>
                </c:pt>
                <c:pt idx="10">
                  <c:v>4</c:v>
                </c:pt>
                <c:pt idx="11">
                  <c:v>4</c:v>
                </c:pt>
                <c:pt idx="12">
                  <c:v>4</c:v>
                </c:pt>
                <c:pt idx="13">
                  <c:v>4</c:v>
                </c:pt>
                <c:pt idx="14">
                  <c:v>4</c:v>
                </c:pt>
                <c:pt idx="15">
                  <c:v>4</c:v>
                </c:pt>
                <c:pt idx="16">
                  <c:v>4</c:v>
                </c:pt>
                <c:pt idx="17">
                  <c:v>3</c:v>
                </c:pt>
                <c:pt idx="18">
                  <c:v>3</c:v>
                </c:pt>
                <c:pt idx="19">
                  <c:v>2</c:v>
                </c:pt>
                <c:pt idx="20">
                  <c:v>2</c:v>
                </c:pt>
                <c:pt idx="21">
                  <c:v>2</c:v>
                </c:pt>
                <c:pt idx="22">
                  <c:v>2</c:v>
                </c:pt>
                <c:pt idx="23">
                  <c:v>1</c:v>
                </c:pt>
                <c:pt idx="24">
                  <c:v>1</c:v>
                </c:pt>
                <c:pt idx="25">
                  <c:v>1</c:v>
                </c:pt>
                <c:pt idx="26">
                  <c:v>1</c:v>
                </c:pt>
                <c:pt idx="27">
                  <c:v>1</c:v>
                </c:pt>
                <c:pt idx="28">
                  <c:v>1</c:v>
                </c:pt>
                <c:pt idx="29">
                  <c:v>1</c:v>
                </c:pt>
                <c:pt idx="30">
                  <c:v>1</c:v>
                </c:pt>
                <c:pt idx="31">
                  <c:v>0</c:v>
                </c:pt>
                <c:pt idx="32">
                  <c:v>0</c:v>
                </c:pt>
              </c:numCache>
            </c:numRef>
          </c:val>
          <c:extLst>
            <c:ext xmlns:c16="http://schemas.microsoft.com/office/drawing/2014/chart" uri="{C3380CC4-5D6E-409C-BE32-E72D297353CC}">
              <c16:uniqueId val="{0000000C-A675-4054-BCAA-AA088E8AE774}"/>
            </c:ext>
          </c:extLst>
        </c:ser>
        <c:dLbls>
          <c:showLegendKey val="0"/>
          <c:showVal val="0"/>
          <c:showCatName val="0"/>
          <c:showSerName val="0"/>
          <c:showPercent val="0"/>
          <c:showBubbleSize val="0"/>
        </c:dLbls>
        <c:gapWidth val="150"/>
        <c:axId val="1663556687"/>
        <c:axId val="1663557103"/>
      </c:barChart>
      <c:catAx>
        <c:axId val="166355668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63557103"/>
        <c:crosses val="autoZero"/>
        <c:auto val="1"/>
        <c:lblAlgn val="ctr"/>
        <c:lblOffset val="100"/>
        <c:noMultiLvlLbl val="0"/>
      </c:catAx>
      <c:valAx>
        <c:axId val="166355710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635566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xMode val="edge"/>
          <c:yMode val="edge"/>
          <c:x val="0.14135338345864662"/>
          <c:y val="0.17602040816326531"/>
          <c:w val="0.69774436090225567"/>
          <c:h val="0.65051020408163263"/>
        </c:manualLayout>
      </c:layout>
      <c:pie3DChart>
        <c:varyColors val="1"/>
        <c:ser>
          <c:idx val="0"/>
          <c:order val="0"/>
          <c:explosion val="14"/>
          <c:dLbls>
            <c:dLbl>
              <c:idx val="0"/>
              <c:layout>
                <c:manualLayout>
                  <c:x val="4.9079502823883611E-2"/>
                  <c:y val="-5.285379491778075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F3B1-4CDF-9B78-F8FD6E7D9230}"/>
                </c:ext>
              </c:extLst>
            </c:dLbl>
            <c:dLbl>
              <c:idx val="1"/>
              <c:layout>
                <c:manualLayout>
                  <c:x val="3.1895552426164611E-2"/>
                  <c:y val="4.263064040113239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3B1-4CDF-9B78-F8FD6E7D9230}"/>
                </c:ext>
              </c:extLst>
            </c:dLbl>
            <c:dLbl>
              <c:idx val="2"/>
              <c:layout>
                <c:manualLayout>
                  <c:x val="6.7124497791725884E-2"/>
                  <c:y val="2.36176957036875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F3B1-4CDF-9B78-F8FD6E7D9230}"/>
                </c:ext>
              </c:extLst>
            </c:dLbl>
            <c:dLbl>
              <c:idx val="3"/>
              <c:layout>
                <c:manualLayout>
                  <c:x val="-1.3246773147459874E-2"/>
                  <c:y val="5.056282780888277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3B1-4CDF-9B78-F8FD6E7D9230}"/>
                </c:ext>
              </c:extLst>
            </c:dLbl>
            <c:dLbl>
              <c:idx val="4"/>
              <c:layout>
                <c:manualLayout>
                  <c:x val="-4.908846449081912E-2"/>
                  <c:y val="5.206478743554728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3B1-4CDF-9B78-F8FD6E7D9230}"/>
                </c:ext>
              </c:extLst>
            </c:dLbl>
            <c:dLbl>
              <c:idx val="5"/>
              <c:layout>
                <c:manualLayout>
                  <c:x val="-5.6595565335010659E-2"/>
                  <c:y val="3.607298792273438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3B1-4CDF-9B78-F8FD6E7D9230}"/>
                </c:ext>
              </c:extLst>
            </c:dLbl>
            <c:dLbl>
              <c:idx val="6"/>
              <c:layout>
                <c:manualLayout>
                  <c:x val="-6.2362451939348522E-2"/>
                  <c:y val="-3.505193854259654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3B1-4CDF-9B78-F8FD6E7D9230}"/>
                </c:ext>
              </c:extLst>
            </c:dLbl>
            <c:dLbl>
              <c:idx val="7"/>
              <c:layout>
                <c:manualLayout>
                  <c:x val="-2.0110389558688456E-2"/>
                  <c:y val="-7.754547940828690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B1-4CDF-9B78-F8FD6E7D9230}"/>
                </c:ext>
              </c:extLst>
            </c:dLbl>
            <c:dLbl>
              <c:idx val="8"/>
              <c:layout>
                <c:manualLayout>
                  <c:x val="7.4770078740157481E-2"/>
                  <c:y val="-6.99837283011883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3B1-4CDF-9B78-F8FD6E7D9230}"/>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PAG_42_PPPAMGE_GRA!$A$10:$I$10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PAG_42_PPPAMGE_GRA!$A$11:$I$11</c:f>
              <c:numCache>
                <c:formatCode>#,##0</c:formatCode>
                <c:ptCount val="9"/>
                <c:pt idx="0">
                  <c:v>29432</c:v>
                </c:pt>
                <c:pt idx="1">
                  <c:v>38594</c:v>
                </c:pt>
                <c:pt idx="2">
                  <c:v>41848</c:v>
                </c:pt>
                <c:pt idx="3">
                  <c:v>38110</c:v>
                </c:pt>
                <c:pt idx="4">
                  <c:v>30022</c:v>
                </c:pt>
                <c:pt idx="5">
                  <c:v>21856</c:v>
                </c:pt>
                <c:pt idx="6">
                  <c:v>13780</c:v>
                </c:pt>
                <c:pt idx="7">
                  <c:v>8138</c:v>
                </c:pt>
                <c:pt idx="8">
                  <c:v>8185</c:v>
                </c:pt>
              </c:numCache>
            </c:numRef>
          </c:val>
          <c:extLst>
            <c:ext xmlns:c16="http://schemas.microsoft.com/office/drawing/2014/chart" uri="{C3380CC4-5D6E-409C-BE32-E72D297353CC}">
              <c16:uniqueId val="{00000002-23FA-4433-9E4E-6158E96C241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PAG_47_GRAF_ESCOL!$B$5</c:f>
              <c:strCache>
                <c:ptCount val="1"/>
                <c:pt idx="0">
                  <c:v>CANTIDAD</c:v>
                </c:pt>
              </c:strCache>
            </c:strRef>
          </c:tx>
          <c:spPr>
            <a:solidFill>
              <a:srgbClr val="006600"/>
            </a:solidFill>
            <a:ln>
              <a:noFill/>
            </a:ln>
            <a:effectLst/>
          </c:spPr>
          <c:invertIfNegative val="0"/>
          <c:dPt>
            <c:idx val="0"/>
            <c:invertIfNegative val="0"/>
            <c:bubble3D val="0"/>
            <c:extLst>
              <c:ext xmlns:c16="http://schemas.microsoft.com/office/drawing/2014/chart" uri="{C3380CC4-5D6E-409C-BE32-E72D297353CC}">
                <c16:uniqueId val="{00000000-D05F-4D52-AE9B-401426CD7C3A}"/>
              </c:ext>
            </c:extLst>
          </c:dPt>
          <c:dPt>
            <c:idx val="1"/>
            <c:invertIfNegative val="0"/>
            <c:bubble3D val="0"/>
            <c:extLst>
              <c:ext xmlns:c16="http://schemas.microsoft.com/office/drawing/2014/chart" uri="{C3380CC4-5D6E-409C-BE32-E72D297353CC}">
                <c16:uniqueId val="{00000001-D05F-4D52-AE9B-401426CD7C3A}"/>
              </c:ext>
            </c:extLst>
          </c:dPt>
          <c:dPt>
            <c:idx val="2"/>
            <c:invertIfNegative val="0"/>
            <c:bubble3D val="0"/>
            <c:extLst>
              <c:ext xmlns:c16="http://schemas.microsoft.com/office/drawing/2014/chart" uri="{C3380CC4-5D6E-409C-BE32-E72D297353CC}">
                <c16:uniqueId val="{00000002-D05F-4D52-AE9B-401426CD7C3A}"/>
              </c:ext>
            </c:extLst>
          </c:dPt>
          <c:dPt>
            <c:idx val="3"/>
            <c:invertIfNegative val="0"/>
            <c:bubble3D val="0"/>
            <c:extLst>
              <c:ext xmlns:c16="http://schemas.microsoft.com/office/drawing/2014/chart" uri="{C3380CC4-5D6E-409C-BE32-E72D297353CC}">
                <c16:uniqueId val="{00000003-D05F-4D52-AE9B-401426CD7C3A}"/>
              </c:ext>
            </c:extLst>
          </c:dPt>
          <c:dPt>
            <c:idx val="4"/>
            <c:invertIfNegative val="0"/>
            <c:bubble3D val="0"/>
            <c:extLst>
              <c:ext xmlns:c16="http://schemas.microsoft.com/office/drawing/2014/chart" uri="{C3380CC4-5D6E-409C-BE32-E72D297353CC}">
                <c16:uniqueId val="{00000004-D05F-4D52-AE9B-401426CD7C3A}"/>
              </c:ext>
            </c:extLst>
          </c:dPt>
          <c:dPt>
            <c:idx val="5"/>
            <c:invertIfNegative val="0"/>
            <c:bubble3D val="0"/>
            <c:extLst>
              <c:ext xmlns:c16="http://schemas.microsoft.com/office/drawing/2014/chart" uri="{C3380CC4-5D6E-409C-BE32-E72D297353CC}">
                <c16:uniqueId val="{00000005-D05F-4D52-AE9B-401426CD7C3A}"/>
              </c:ext>
            </c:extLst>
          </c:dPt>
          <c:dPt>
            <c:idx val="6"/>
            <c:invertIfNegative val="0"/>
            <c:bubble3D val="0"/>
            <c:extLst>
              <c:ext xmlns:c16="http://schemas.microsoft.com/office/drawing/2014/chart" uri="{C3380CC4-5D6E-409C-BE32-E72D297353CC}">
                <c16:uniqueId val="{00000006-D05F-4D52-AE9B-401426CD7C3A}"/>
              </c:ext>
            </c:extLst>
          </c:dPt>
          <c:dPt>
            <c:idx val="7"/>
            <c:invertIfNegative val="0"/>
            <c:bubble3D val="0"/>
            <c:extLst>
              <c:ext xmlns:c16="http://schemas.microsoft.com/office/drawing/2014/chart" uri="{C3380CC4-5D6E-409C-BE32-E72D297353CC}">
                <c16:uniqueId val="{00000007-D05F-4D52-AE9B-401426CD7C3A}"/>
              </c:ext>
            </c:extLst>
          </c:dPt>
          <c:dPt>
            <c:idx val="8"/>
            <c:invertIfNegative val="0"/>
            <c:bubble3D val="0"/>
            <c:extLst>
              <c:ext xmlns:c16="http://schemas.microsoft.com/office/drawing/2014/chart" uri="{C3380CC4-5D6E-409C-BE32-E72D297353CC}">
                <c16:uniqueId val="{00000008-D05F-4D52-AE9B-401426CD7C3A}"/>
              </c:ext>
            </c:extLst>
          </c:dPt>
          <c:dPt>
            <c:idx val="9"/>
            <c:invertIfNegative val="0"/>
            <c:bubble3D val="0"/>
            <c:extLst>
              <c:ext xmlns:c16="http://schemas.microsoft.com/office/drawing/2014/chart" uri="{C3380CC4-5D6E-409C-BE32-E72D297353CC}">
                <c16:uniqueId val="{00000009-D05F-4D52-AE9B-401426CD7C3A}"/>
              </c:ext>
            </c:extLst>
          </c:dPt>
          <c:dPt>
            <c:idx val="10"/>
            <c:invertIfNegative val="0"/>
            <c:bubble3D val="0"/>
            <c:extLst>
              <c:ext xmlns:c16="http://schemas.microsoft.com/office/drawing/2014/chart" uri="{C3380CC4-5D6E-409C-BE32-E72D297353CC}">
                <c16:uniqueId val="{0000000A-D05F-4D52-AE9B-401426CD7C3A}"/>
              </c:ext>
            </c:extLst>
          </c:dPt>
          <c:dPt>
            <c:idx val="11"/>
            <c:invertIfNegative val="0"/>
            <c:bubble3D val="0"/>
            <c:extLst>
              <c:ext xmlns:c16="http://schemas.microsoft.com/office/drawing/2014/chart" uri="{C3380CC4-5D6E-409C-BE32-E72D297353CC}">
                <c16:uniqueId val="{0000000B-D05F-4D52-AE9B-401426CD7C3A}"/>
              </c:ext>
            </c:extLst>
          </c:dPt>
          <c:dPt>
            <c:idx val="12"/>
            <c:invertIfNegative val="0"/>
            <c:bubble3D val="0"/>
            <c:extLst>
              <c:ext xmlns:c16="http://schemas.microsoft.com/office/drawing/2014/chart" uri="{C3380CC4-5D6E-409C-BE32-E72D297353CC}">
                <c16:uniqueId val="{0000000C-D05F-4D52-AE9B-401426CD7C3A}"/>
              </c:ext>
            </c:extLst>
          </c:dPt>
          <c:dPt>
            <c:idx val="13"/>
            <c:invertIfNegative val="0"/>
            <c:bubble3D val="0"/>
            <c:extLst>
              <c:ext xmlns:c16="http://schemas.microsoft.com/office/drawing/2014/chart" uri="{C3380CC4-5D6E-409C-BE32-E72D297353CC}">
                <c16:uniqueId val="{0000000D-D05F-4D52-AE9B-401426CD7C3A}"/>
              </c:ext>
            </c:extLst>
          </c:dPt>
          <c:dPt>
            <c:idx val="15"/>
            <c:invertIfNegative val="0"/>
            <c:bubble3D val="0"/>
            <c:extLst>
              <c:ext xmlns:c16="http://schemas.microsoft.com/office/drawing/2014/chart" uri="{C3380CC4-5D6E-409C-BE32-E72D297353CC}">
                <c16:uniqueId val="{0000000E-D05F-4D52-AE9B-401426CD7C3A}"/>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PAG_47_GRAF_ESCOL!$A$6:$A$23</c:f>
              <c:strCache>
                <c:ptCount val="18"/>
                <c:pt idx="0">
                  <c:v>Secundaria Completa</c:v>
                </c:pt>
                <c:pt idx="1">
                  <c:v>Primaria Completa</c:v>
                </c:pt>
                <c:pt idx="2">
                  <c:v>Secundaria Incompleta</c:v>
                </c:pt>
                <c:pt idx="3">
                  <c:v>Primaria Incompleta</c:v>
                </c:pt>
                <c:pt idx="4">
                  <c:v>Bachillerato Incompleto</c:v>
                </c:pt>
                <c:pt idx="5">
                  <c:v>Bachillerato 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Completa</c:v>
                </c:pt>
                <c:pt idx="13">
                  <c:v>Preescolar Incompleta</c:v>
                </c:pt>
                <c:pt idx="14">
                  <c:v>Maestría Completa</c:v>
                </c:pt>
                <c:pt idx="15">
                  <c:v>Maestría Incompleta</c:v>
                </c:pt>
                <c:pt idx="16">
                  <c:v>Doctorado Completo</c:v>
                </c:pt>
                <c:pt idx="17">
                  <c:v>Doctorado Incompleto</c:v>
                </c:pt>
              </c:strCache>
            </c:strRef>
          </c:cat>
          <c:val>
            <c:numRef>
              <c:f>PAG_47_GRAF_ESCOL!$B$6:$B$23</c:f>
              <c:numCache>
                <c:formatCode>#,##0</c:formatCode>
                <c:ptCount val="18"/>
                <c:pt idx="0">
                  <c:v>64596</c:v>
                </c:pt>
                <c:pt idx="1">
                  <c:v>35059</c:v>
                </c:pt>
                <c:pt idx="2">
                  <c:v>27976</c:v>
                </c:pt>
                <c:pt idx="3">
                  <c:v>24291</c:v>
                </c:pt>
                <c:pt idx="4">
                  <c:v>20146</c:v>
                </c:pt>
                <c:pt idx="5">
                  <c:v>19880</c:v>
                </c:pt>
                <c:pt idx="6">
                  <c:v>10454</c:v>
                </c:pt>
                <c:pt idx="7">
                  <c:v>10027</c:v>
                </c:pt>
                <c:pt idx="8">
                  <c:v>5845</c:v>
                </c:pt>
                <c:pt idx="9">
                  <c:v>5030</c:v>
                </c:pt>
                <c:pt idx="10">
                  <c:v>3028</c:v>
                </c:pt>
                <c:pt idx="11">
                  <c:v>2283</c:v>
                </c:pt>
                <c:pt idx="12">
                  <c:v>556</c:v>
                </c:pt>
                <c:pt idx="13">
                  <c:v>456</c:v>
                </c:pt>
                <c:pt idx="14">
                  <c:v>231</c:v>
                </c:pt>
                <c:pt idx="15">
                  <c:v>61</c:v>
                </c:pt>
                <c:pt idx="16">
                  <c:v>40</c:v>
                </c:pt>
                <c:pt idx="17">
                  <c:v>6</c:v>
                </c:pt>
              </c:numCache>
            </c:numRef>
          </c:val>
          <c:extLst>
            <c:ext xmlns:c16="http://schemas.microsoft.com/office/drawing/2014/chart" uri="{C3380CC4-5D6E-409C-BE32-E72D297353CC}">
              <c16:uniqueId val="{0000000F-D05F-4D52-AE9B-401426CD7C3A}"/>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4.4236130930166193E-2"/>
          <c:y val="4.7004650734447664E-2"/>
          <c:w val="0.85207738556726753"/>
          <c:h val="0.77544063942630681"/>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B65C-40EE-B052-AFA515C8C6F1}"/>
              </c:ext>
            </c:extLst>
          </c:dPt>
          <c:dPt>
            <c:idx val="1"/>
            <c:bubble3D val="0"/>
            <c:spPr>
              <a:solidFill>
                <a:srgbClr val="FFC000"/>
              </a:solidFill>
            </c:spPr>
            <c:extLst>
              <c:ext xmlns:c16="http://schemas.microsoft.com/office/drawing/2014/chart" uri="{C3380CC4-5D6E-409C-BE32-E72D297353CC}">
                <c16:uniqueId val="{00000003-B65C-40EE-B052-AFA515C8C6F1}"/>
              </c:ext>
            </c:extLst>
          </c:dPt>
          <c:dPt>
            <c:idx val="2"/>
            <c:bubble3D val="0"/>
            <c:spPr>
              <a:solidFill>
                <a:srgbClr val="00B0F0"/>
              </a:solidFill>
            </c:spPr>
            <c:extLst>
              <c:ext xmlns:c16="http://schemas.microsoft.com/office/drawing/2014/chart" uri="{C3380CC4-5D6E-409C-BE32-E72D297353CC}">
                <c16:uniqueId val="{00000004-B65C-40EE-B052-AFA515C8C6F1}"/>
              </c:ext>
            </c:extLst>
          </c:dPt>
          <c:dLbls>
            <c:dLbl>
              <c:idx val="0"/>
              <c:layout>
                <c:manualLayout>
                  <c:x val="0.13265882056340961"/>
                  <c:y val="0.2301447406793449"/>
                </c:manualLayout>
              </c:layout>
              <c:numFmt formatCode="0.00%" sourceLinked="0"/>
              <c:spPr>
                <a:noFill/>
                <a:ln>
                  <a:noFill/>
                </a:ln>
                <a:effectLst/>
              </c:spPr>
              <c:txPr>
                <a:bodyPr wrap="square" lIns="38100" tIns="19050" rIns="38100" bIns="19050" anchor="ctr">
                  <a:no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8279939323594042"/>
                      <c:h val="0.13840155945419103"/>
                    </c:manualLayout>
                  </c15:layout>
                </c:ext>
                <c:ext xmlns:c16="http://schemas.microsoft.com/office/drawing/2014/chart" uri="{C3380CC4-5D6E-409C-BE32-E72D297353CC}">
                  <c16:uniqueId val="{00000002-B65C-40EE-B052-AFA515C8C6F1}"/>
                </c:ext>
              </c:extLst>
            </c:dLbl>
            <c:dLbl>
              <c:idx val="1"/>
              <c:layout>
                <c:manualLayout>
                  <c:x val="4.7747732854029529E-2"/>
                  <c:y val="2.229108258521820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65C-40EE-B052-AFA515C8C6F1}"/>
                </c:ext>
              </c:extLst>
            </c:dLbl>
            <c:dLbl>
              <c:idx val="2"/>
              <c:layout>
                <c:manualLayout>
                  <c:x val="8.4552115852356391E-2"/>
                  <c:y val="5.003527279262542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65C-40EE-B052-AFA515C8C6F1}"/>
                </c:ext>
              </c:extLst>
            </c:dLbl>
            <c:dLbl>
              <c:idx val="3"/>
              <c:layout>
                <c:manualLayout>
                  <c:x val="-8.2718935596505366E-2"/>
                  <c:y val="7.0714485927848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BEC-439B-BA02-B85C96327C11}"/>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'Pág-49-Grá-BLA'!$A$15:$A$18</c:f>
              <c:strCache>
                <c:ptCount val="4"/>
                <c:pt idx="0">
                  <c:v>Condena Condicional</c:v>
                </c:pt>
                <c:pt idx="1">
                  <c:v>Jornada de Trabajo a Favor de la Comunidad</c:v>
                </c:pt>
                <c:pt idx="2">
                  <c:v>Tratamiento en Libertad</c:v>
                </c:pt>
                <c:pt idx="3">
                  <c:v>Medidas de Seguridad</c:v>
                </c:pt>
              </c:strCache>
            </c:strRef>
          </c:cat>
          <c:val>
            <c:numRef>
              <c:f>'Pág-49-Grá-BLA'!$B$15:$B$18</c:f>
              <c:numCache>
                <c:formatCode>General</c:formatCode>
                <c:ptCount val="4"/>
                <c:pt idx="0">
                  <c:v>412</c:v>
                </c:pt>
                <c:pt idx="1">
                  <c:v>48</c:v>
                </c:pt>
                <c:pt idx="2">
                  <c:v>8</c:v>
                </c:pt>
                <c:pt idx="3">
                  <c:v>2</c:v>
                </c:pt>
              </c:numCache>
            </c:numRef>
          </c:val>
          <c:extLst>
            <c:ext xmlns:c16="http://schemas.microsoft.com/office/drawing/2014/chart" uri="{C3380CC4-5D6E-409C-BE32-E72D297353CC}">
              <c16:uniqueId val="{00000001-B65C-40EE-B052-AFA515C8C6F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1428571428571428E-2"/>
          <c:y val="9.3312155723023881E-3"/>
          <c:w val="0.86694578177727788"/>
          <c:h val="0.85347147057261619"/>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FE21-45FE-9C99-611378F43D5F}"/>
              </c:ext>
            </c:extLst>
          </c:dPt>
          <c:dPt>
            <c:idx val="1"/>
            <c:bubble3D val="0"/>
            <c:spPr>
              <a:solidFill>
                <a:schemeClr val="accent2">
                  <a:lumMod val="75000"/>
                </a:schemeClr>
              </a:solidFill>
            </c:spPr>
            <c:extLst>
              <c:ext xmlns:c16="http://schemas.microsoft.com/office/drawing/2014/chart" uri="{C3380CC4-5D6E-409C-BE32-E72D297353CC}">
                <c16:uniqueId val="{00000002-FE21-45FE-9C99-611378F43D5F}"/>
              </c:ext>
            </c:extLst>
          </c:dPt>
          <c:dPt>
            <c:idx val="2"/>
            <c:bubble3D val="0"/>
            <c:spPr>
              <a:solidFill>
                <a:srgbClr val="00B050"/>
              </a:solidFill>
            </c:spPr>
            <c:extLst>
              <c:ext xmlns:c16="http://schemas.microsoft.com/office/drawing/2014/chart" uri="{C3380CC4-5D6E-409C-BE32-E72D297353CC}">
                <c16:uniqueId val="{00000004-FE21-45FE-9C99-611378F43D5F}"/>
              </c:ext>
            </c:extLst>
          </c:dPt>
          <c:dPt>
            <c:idx val="3"/>
            <c:bubble3D val="0"/>
            <c:spPr>
              <a:solidFill>
                <a:srgbClr val="996600"/>
              </a:solidFill>
            </c:spPr>
            <c:extLst>
              <c:ext xmlns:c16="http://schemas.microsoft.com/office/drawing/2014/chart" uri="{C3380CC4-5D6E-409C-BE32-E72D297353CC}">
                <c16:uniqueId val="{00000005-FE21-45FE-9C99-611378F43D5F}"/>
              </c:ext>
            </c:extLst>
          </c:dPt>
          <c:dPt>
            <c:idx val="4"/>
            <c:bubble3D val="0"/>
            <c:spPr>
              <a:solidFill>
                <a:srgbClr val="FFFF00"/>
              </a:solidFill>
            </c:spPr>
            <c:extLst>
              <c:ext xmlns:c16="http://schemas.microsoft.com/office/drawing/2014/chart" uri="{C3380CC4-5D6E-409C-BE32-E72D297353CC}">
                <c16:uniqueId val="{00000006-FE21-45FE-9C99-611378F43D5F}"/>
              </c:ext>
            </c:extLst>
          </c:dPt>
          <c:dLbls>
            <c:dLbl>
              <c:idx val="0"/>
              <c:layout>
                <c:manualLayout>
                  <c:x val="7.9671428571428574E-2"/>
                  <c:y val="-0.2025988596918947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42351428571428568"/>
                      <c:h val="0.10305334150827714"/>
                    </c:manualLayout>
                  </c15:layout>
                </c:ext>
                <c:ext xmlns:c16="http://schemas.microsoft.com/office/drawing/2014/chart" uri="{C3380CC4-5D6E-409C-BE32-E72D297353CC}">
                  <c16:uniqueId val="{00000003-FE21-45FE-9C99-611378F43D5F}"/>
                </c:ext>
              </c:extLst>
            </c:dLbl>
            <c:dLbl>
              <c:idx val="1"/>
              <c:layout>
                <c:manualLayout>
                  <c:x val="8.6863442069741281E-2"/>
                  <c:y val="0.1849012006546391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757142857142856"/>
                      <c:h val="0.10305334150827714"/>
                    </c:manualLayout>
                  </c15:layout>
                </c:ext>
                <c:ext xmlns:c16="http://schemas.microsoft.com/office/drawing/2014/chart" uri="{C3380CC4-5D6E-409C-BE32-E72D297353CC}">
                  <c16:uniqueId val="{00000002-FE21-45FE-9C99-611378F43D5F}"/>
                </c:ext>
              </c:extLst>
            </c:dLbl>
            <c:dLbl>
              <c:idx val="2"/>
              <c:layout>
                <c:manualLayout>
                  <c:x val="-0.12162857142857143"/>
                  <c:y val="-2.187595649256289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46"/>
                      <c:h val="0.12697741108541691"/>
                    </c:manualLayout>
                  </c15:layout>
                </c:ext>
                <c:ext xmlns:c16="http://schemas.microsoft.com/office/drawing/2014/chart" uri="{C3380CC4-5D6E-409C-BE32-E72D297353CC}">
                  <c16:uniqueId val="{00000004-FE21-45FE-9C99-611378F43D5F}"/>
                </c:ext>
              </c:extLst>
            </c:dLbl>
            <c:dLbl>
              <c:idx val="3"/>
              <c:layout>
                <c:manualLayout>
                  <c:x val="3.2331608548931384E-2"/>
                  <c:y val="-1.39102140129479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E21-45FE-9C99-611378F43D5F}"/>
                </c:ext>
              </c:extLst>
            </c:dLbl>
            <c:dLbl>
              <c:idx val="4"/>
              <c:layout>
                <c:manualLayout>
                  <c:x val="-7.7949156355455573E-2"/>
                  <c:y val="1.50107416830406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E21-45FE-9C99-611378F43D5F}"/>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'Pág-51-Grá-PLV'!$A$7:$A$11</c:f>
              <c:strCache>
                <c:ptCount val="5"/>
                <c:pt idx="0">
                  <c:v>Tratamiento Preliberacional</c:v>
                </c:pt>
                <c:pt idx="1">
                  <c:v>Libertad Preparatoria</c:v>
                </c:pt>
                <c:pt idx="2">
                  <c:v>Remisión Parcial de la Pena</c:v>
                </c:pt>
                <c:pt idx="3">
                  <c:v>Artículo 68 o 75 (C.P.F.)</c:v>
                </c:pt>
                <c:pt idx="4">
                  <c:v>Libertad Supervisada</c:v>
                </c:pt>
              </c:strCache>
            </c:strRef>
          </c:cat>
          <c:val>
            <c:numRef>
              <c:f>'Pág-51-Grá-PLV'!$B$7:$B$11</c:f>
              <c:numCache>
                <c:formatCode>#,##0</c:formatCode>
                <c:ptCount val="5"/>
                <c:pt idx="0">
                  <c:v>6867</c:v>
                </c:pt>
                <c:pt idx="1">
                  <c:v>4611</c:v>
                </c:pt>
                <c:pt idx="2">
                  <c:v>4084</c:v>
                </c:pt>
                <c:pt idx="3" formatCode="General">
                  <c:v>339</c:v>
                </c:pt>
                <c:pt idx="4" formatCode="General">
                  <c:v>339</c:v>
                </c:pt>
              </c:numCache>
            </c:numRef>
          </c:val>
          <c:extLst>
            <c:ext xmlns:c16="http://schemas.microsoft.com/office/drawing/2014/chart" uri="{C3380CC4-5D6E-409C-BE32-E72D297353CC}">
              <c16:uniqueId val="{00000001-FE21-45FE-9C99-611378F43D5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8.2857142857142851E-2"/>
          <c:y val="6.8787324331239701E-3"/>
          <c:w val="0.86694578177727788"/>
          <c:h val="0.8534714705726161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2D5E-42E5-BB03-B770E522EB08}"/>
              </c:ext>
            </c:extLst>
          </c:dPt>
          <c:dPt>
            <c:idx val="1"/>
            <c:bubble3D val="0"/>
            <c:spPr>
              <a:solidFill>
                <a:srgbClr val="0070C0"/>
              </a:solidFill>
            </c:spPr>
            <c:extLst>
              <c:ext xmlns:c16="http://schemas.microsoft.com/office/drawing/2014/chart" uri="{C3380CC4-5D6E-409C-BE32-E72D297353CC}">
                <c16:uniqueId val="{00000003-2D5E-42E5-BB03-B770E522EB08}"/>
              </c:ext>
            </c:extLst>
          </c:dPt>
          <c:dPt>
            <c:idx val="2"/>
            <c:bubble3D val="0"/>
            <c:spPr>
              <a:solidFill>
                <a:srgbClr val="FFC000"/>
              </a:solidFill>
            </c:spPr>
            <c:extLst>
              <c:ext xmlns:c16="http://schemas.microsoft.com/office/drawing/2014/chart" uri="{C3380CC4-5D6E-409C-BE32-E72D297353CC}">
                <c16:uniqueId val="{00000004-2D5E-42E5-BB03-B770E522EB08}"/>
              </c:ext>
            </c:extLst>
          </c:dPt>
          <c:dPt>
            <c:idx val="3"/>
            <c:bubble3D val="0"/>
            <c:spPr>
              <a:solidFill>
                <a:srgbClr val="7030A0"/>
              </a:solidFill>
            </c:spPr>
            <c:extLst>
              <c:ext xmlns:c16="http://schemas.microsoft.com/office/drawing/2014/chart" uri="{C3380CC4-5D6E-409C-BE32-E72D297353CC}">
                <c16:uniqueId val="{00000005-2D5E-42E5-BB03-B770E522EB08}"/>
              </c:ext>
            </c:extLst>
          </c:dPt>
          <c:dPt>
            <c:idx val="4"/>
            <c:bubble3D val="0"/>
            <c:spPr>
              <a:solidFill>
                <a:srgbClr val="92D050"/>
              </a:solidFill>
            </c:spPr>
            <c:extLst>
              <c:ext xmlns:c16="http://schemas.microsoft.com/office/drawing/2014/chart" uri="{C3380CC4-5D6E-409C-BE32-E72D297353CC}">
                <c16:uniqueId val="{00000006-2D5E-42E5-BB03-B770E522EB08}"/>
              </c:ext>
            </c:extLst>
          </c:dPt>
          <c:dLbls>
            <c:dLbl>
              <c:idx val="0"/>
              <c:layout>
                <c:manualLayout>
                  <c:x val="0.14251439820022496"/>
                  <c:y val="-0.157724114957733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3639999999999992"/>
                      <c:h val="0.15090128755364804"/>
                    </c:manualLayout>
                  </c15:layout>
                </c:ext>
                <c:ext xmlns:c16="http://schemas.microsoft.com/office/drawing/2014/chart" uri="{C3380CC4-5D6E-409C-BE32-E72D297353CC}">
                  <c16:uniqueId val="{00000002-2D5E-42E5-BB03-B770E522EB08}"/>
                </c:ext>
              </c:extLst>
            </c:dLbl>
            <c:dLbl>
              <c:idx val="1"/>
              <c:layout>
                <c:manualLayout>
                  <c:x val="-0.13142857142857142"/>
                  <c:y val="0.190892597652761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
                      <c:h val="0.10300429184549356"/>
                    </c:manualLayout>
                  </c15:layout>
                </c:ext>
                <c:ext xmlns:c16="http://schemas.microsoft.com/office/drawing/2014/chart" uri="{C3380CC4-5D6E-409C-BE32-E72D297353CC}">
                  <c16:uniqueId val="{00000003-2D5E-42E5-BB03-B770E522EB08}"/>
                </c:ext>
              </c:extLst>
            </c:dLbl>
            <c:dLbl>
              <c:idx val="2"/>
              <c:layout>
                <c:manualLayout>
                  <c:x val="-8.0328346456692915E-2"/>
                  <c:y val="-6.441166957134650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577142857142855"/>
                      <c:h val="0.10305334150827714"/>
                    </c:manualLayout>
                  </c15:layout>
                </c:ext>
                <c:ext xmlns:c16="http://schemas.microsoft.com/office/drawing/2014/chart" uri="{C3380CC4-5D6E-409C-BE32-E72D297353CC}">
                  <c16:uniqueId val="{00000004-2D5E-42E5-BB03-B770E522EB08}"/>
                </c:ext>
              </c:extLst>
            </c:dLbl>
            <c:dLbl>
              <c:idx val="3"/>
              <c:layout>
                <c:manualLayout>
                  <c:x val="3.1769516310461189E-2"/>
                  <c:y val="2.34071170288264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D5E-42E5-BB03-B770E522EB08}"/>
                </c:ext>
              </c:extLst>
            </c:dLbl>
            <c:dLbl>
              <c:idx val="4"/>
              <c:layout>
                <c:manualLayout>
                  <c:x val="-0.14038841394825646"/>
                  <c:y val="8.1673481801899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D5E-42E5-BB03-B770E522EB08}"/>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'Pág-51-Grá-PLV'!$A$15:$A$19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'Pág-51-Grá-PLV'!$B$15:$B$19</c:f>
              <c:numCache>
                <c:formatCode>#,##0</c:formatCode>
                <c:ptCount val="5"/>
                <c:pt idx="0">
                  <c:v>10813</c:v>
                </c:pt>
                <c:pt idx="1">
                  <c:v>6792</c:v>
                </c:pt>
                <c:pt idx="2">
                  <c:v>4979</c:v>
                </c:pt>
                <c:pt idx="3" formatCode="General">
                  <c:v>364</c:v>
                </c:pt>
                <c:pt idx="4" formatCode="General">
                  <c:v>81</c:v>
                </c:pt>
              </c:numCache>
            </c:numRef>
          </c:val>
          <c:extLst>
            <c:ext xmlns:c16="http://schemas.microsoft.com/office/drawing/2014/chart" uri="{C3380CC4-5D6E-409C-BE32-E72D297353CC}">
              <c16:uniqueId val="{00000001-2D5E-42E5-BB03-B770E522EB0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Puebla</c:v>
                </c:pt>
                <c:pt idx="8">
                  <c:v>Guanajuato</c:v>
                </c:pt>
                <c:pt idx="9">
                  <c:v>Veracruz de Ignacio de la Llave</c:v>
                </c:pt>
                <c:pt idx="10">
                  <c:v>Michoacán de Ocampo</c:v>
                </c:pt>
                <c:pt idx="11">
                  <c:v>Chiapas</c:v>
                </c:pt>
                <c:pt idx="12">
                  <c:v>Hidalgo</c:v>
                </c:pt>
                <c:pt idx="13">
                  <c:v>Tabasco</c:v>
                </c:pt>
                <c:pt idx="14">
                  <c:v>Coahuila de Zaragoza</c:v>
                </c:pt>
                <c:pt idx="15">
                  <c:v>Sinaloa</c:v>
                </c:pt>
                <c:pt idx="16">
                  <c:v>Guerrero</c:v>
                </c:pt>
                <c:pt idx="17">
                  <c:v>Tamaulipas</c:v>
                </c:pt>
                <c:pt idx="18">
                  <c:v>Morelos</c:v>
                </c:pt>
                <c:pt idx="19">
                  <c:v>Oaxaca</c:v>
                </c:pt>
                <c:pt idx="20">
                  <c:v>Durango</c:v>
                </c:pt>
                <c:pt idx="21">
                  <c:v>Quintana Roo</c:v>
                </c:pt>
                <c:pt idx="22">
                  <c:v>Querétaro</c:v>
                </c:pt>
                <c:pt idx="23">
                  <c:v>San Luis Potosí</c:v>
                </c:pt>
                <c:pt idx="24">
                  <c:v>Zacatecas</c:v>
                </c:pt>
                <c:pt idx="25">
                  <c:v>Nayarit</c:v>
                </c:pt>
                <c:pt idx="26">
                  <c:v>CEFERESO No. 11 CPS Sonora</c:v>
                </c:pt>
                <c:pt idx="27">
                  <c:v>CEFERESO No. 12 CPS Guanajuato</c:v>
                </c:pt>
                <c:pt idx="28">
                  <c:v>Aguascalientes</c:v>
                </c:pt>
                <c:pt idx="29">
                  <c:v>Centro Penitenciario Federal 18 CPS Coahuila</c:v>
                </c:pt>
                <c:pt idx="30">
                  <c:v>CEFERESO No. 14 CPS Durango</c:v>
                </c:pt>
                <c:pt idx="31">
                  <c:v>CEFERESO No. 13 CPS Oaxaca</c:v>
                </c:pt>
                <c:pt idx="32">
                  <c:v>CEFERESO No. 4 Noroeste</c:v>
                </c:pt>
                <c:pt idx="33">
                  <c:v>CEFERESO No. 5 Oriente</c:v>
                </c:pt>
                <c:pt idx="34">
                  <c:v>CEFERESO No. 15 CPS Chiapas</c:v>
                </c:pt>
                <c:pt idx="35">
                  <c:v>Yucatán</c:v>
                </c:pt>
                <c:pt idx="36">
                  <c:v>Colima</c:v>
                </c:pt>
                <c:pt idx="37">
                  <c:v>CEFERESO No. 17 CPS Michoacán</c:v>
                </c:pt>
                <c:pt idx="38">
                  <c:v>Baja California Sur</c:v>
                </c:pt>
                <c:pt idx="39">
                  <c:v>CEFERESO No. 16 CPS Femenil Morelos</c:v>
                </c:pt>
                <c:pt idx="40">
                  <c:v>Campeche</c:v>
                </c:pt>
                <c:pt idx="41">
                  <c:v>Tlaxcala</c:v>
                </c:pt>
                <c:pt idx="42">
                  <c:v>CEFERESO No. 1 Altiplano</c:v>
                </c:pt>
                <c:pt idx="43">
                  <c:v>CEFERESO No. 8 Nor-Poniente</c:v>
                </c:pt>
                <c:pt idx="44">
                  <c:v>CEFERESO No. 7 Nor-Noroeste</c:v>
                </c:pt>
                <c:pt idx="45">
                  <c:v>CEFEREPSI</c:v>
                </c:pt>
              </c:strCache>
            </c:strRef>
          </c:cat>
          <c:val>
            <c:numRef>
              <c:f>'Pág-8-Grá-PP'!$B$6:$B$51</c:f>
              <c:numCache>
                <c:formatCode>#,##0</c:formatCode>
                <c:ptCount val="46"/>
                <c:pt idx="0">
                  <c:v>34605</c:v>
                </c:pt>
                <c:pt idx="1">
                  <c:v>25802</c:v>
                </c:pt>
                <c:pt idx="2">
                  <c:v>13557</c:v>
                </c:pt>
                <c:pt idx="3">
                  <c:v>13342</c:v>
                </c:pt>
                <c:pt idx="4">
                  <c:v>10629</c:v>
                </c:pt>
                <c:pt idx="5">
                  <c:v>9689</c:v>
                </c:pt>
                <c:pt idx="6">
                  <c:v>8908</c:v>
                </c:pt>
                <c:pt idx="7">
                  <c:v>8624</c:v>
                </c:pt>
                <c:pt idx="8">
                  <c:v>7289</c:v>
                </c:pt>
                <c:pt idx="9">
                  <c:v>7267</c:v>
                </c:pt>
                <c:pt idx="10">
                  <c:v>6465</c:v>
                </c:pt>
                <c:pt idx="11">
                  <c:v>4978</c:v>
                </c:pt>
                <c:pt idx="12">
                  <c:v>4753</c:v>
                </c:pt>
                <c:pt idx="13">
                  <c:v>4578</c:v>
                </c:pt>
                <c:pt idx="14">
                  <c:v>4333</c:v>
                </c:pt>
                <c:pt idx="15">
                  <c:v>4174</c:v>
                </c:pt>
                <c:pt idx="16">
                  <c:v>4107</c:v>
                </c:pt>
                <c:pt idx="17">
                  <c:v>4069</c:v>
                </c:pt>
                <c:pt idx="18">
                  <c:v>3962</c:v>
                </c:pt>
                <c:pt idx="19">
                  <c:v>3909</c:v>
                </c:pt>
                <c:pt idx="20">
                  <c:v>3872</c:v>
                </c:pt>
                <c:pt idx="21">
                  <c:v>3700</c:v>
                </c:pt>
                <c:pt idx="22">
                  <c:v>3055</c:v>
                </c:pt>
                <c:pt idx="23">
                  <c:v>2566</c:v>
                </c:pt>
                <c:pt idx="24">
                  <c:v>2462</c:v>
                </c:pt>
                <c:pt idx="25">
                  <c:v>2350</c:v>
                </c:pt>
                <c:pt idx="26">
                  <c:v>2179</c:v>
                </c:pt>
                <c:pt idx="27">
                  <c:v>2133</c:v>
                </c:pt>
                <c:pt idx="28">
                  <c:v>2110</c:v>
                </c:pt>
                <c:pt idx="29">
                  <c:v>1946</c:v>
                </c:pt>
                <c:pt idx="30">
                  <c:v>1940</c:v>
                </c:pt>
                <c:pt idx="31">
                  <c:v>1836</c:v>
                </c:pt>
                <c:pt idx="32">
                  <c:v>1675</c:v>
                </c:pt>
                <c:pt idx="33">
                  <c:v>1669</c:v>
                </c:pt>
                <c:pt idx="34">
                  <c:v>1567</c:v>
                </c:pt>
                <c:pt idx="35">
                  <c:v>1476</c:v>
                </c:pt>
                <c:pt idx="36">
                  <c:v>1286</c:v>
                </c:pt>
                <c:pt idx="37">
                  <c:v>1284</c:v>
                </c:pt>
                <c:pt idx="38">
                  <c:v>1261</c:v>
                </c:pt>
                <c:pt idx="39">
                  <c:v>1133</c:v>
                </c:pt>
                <c:pt idx="40">
                  <c:v>1089</c:v>
                </c:pt>
                <c:pt idx="41" formatCode="General">
                  <c:v>944</c:v>
                </c:pt>
                <c:pt idx="42" formatCode="General">
                  <c:v>580</c:v>
                </c:pt>
                <c:pt idx="43" formatCode="General">
                  <c:v>513</c:v>
                </c:pt>
                <c:pt idx="44" formatCode="General">
                  <c:v>164</c:v>
                </c:pt>
                <c:pt idx="45" formatCode="General">
                  <c:v>135</c:v>
                </c:pt>
              </c:numCache>
            </c:numRef>
          </c:val>
          <c:extLst>
            <c:ext xmlns:c16="http://schemas.microsoft.com/office/drawing/2014/chart" uri="{C3380CC4-5D6E-409C-BE32-E72D297353CC}">
              <c16:uniqueId val="{0000000E-696C-4A6E-8738-A23822656A1A}"/>
            </c:ext>
          </c:extLst>
        </c:ser>
        <c:dLbls>
          <c:showLegendKey val="0"/>
          <c:showVal val="0"/>
          <c:showCatName val="0"/>
          <c:showSerName val="0"/>
          <c:showPercent val="0"/>
          <c:showBubbleSize val="0"/>
        </c:dLbls>
        <c:gapWidth val="60"/>
        <c:axId val="907044847"/>
        <c:axId val="907047343"/>
      </c:barChart>
      <c:catAx>
        <c:axId val="907044847"/>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907047343"/>
        <c:crosses val="autoZero"/>
        <c:auto val="1"/>
        <c:lblAlgn val="ctr"/>
        <c:lblOffset val="100"/>
        <c:noMultiLvlLbl val="0"/>
      </c:catAx>
      <c:valAx>
        <c:axId val="907047343"/>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90704484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933333333333333E-2"/>
          <c:y val="1.8100136043204023E-2"/>
          <c:w val="0.79466666666666674"/>
          <c:h val="0.72548996166055157"/>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ABFA-4705-B464-9301F1637F53}"/>
              </c:ext>
            </c:extLst>
          </c:dPt>
          <c:dPt>
            <c:idx val="1"/>
            <c:bubble3D val="0"/>
            <c:spPr>
              <a:solidFill>
                <a:srgbClr val="0070C0"/>
              </a:solidFill>
            </c:spPr>
            <c:extLst>
              <c:ext xmlns:c16="http://schemas.microsoft.com/office/drawing/2014/chart" uri="{C3380CC4-5D6E-409C-BE32-E72D297353CC}">
                <c16:uniqueId val="{00000003-ABFA-4705-B464-9301F1637F53}"/>
              </c:ext>
            </c:extLst>
          </c:dPt>
          <c:dPt>
            <c:idx val="2"/>
            <c:bubble3D val="0"/>
            <c:spPr>
              <a:solidFill>
                <a:srgbClr val="FF0000"/>
              </a:solidFill>
            </c:spPr>
            <c:extLst>
              <c:ext xmlns:c16="http://schemas.microsoft.com/office/drawing/2014/chart" uri="{C3380CC4-5D6E-409C-BE32-E72D297353CC}">
                <c16:uniqueId val="{00000004-ABFA-4705-B464-9301F1637F53}"/>
              </c:ext>
            </c:extLst>
          </c:dPt>
          <c:dLbls>
            <c:dLbl>
              <c:idx val="0"/>
              <c:layout>
                <c:manualLayout>
                  <c:x val="0.16852514435695537"/>
                  <c:y val="0.1727354990312074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8173333333333337"/>
                      <c:h val="0.11753846153846154"/>
                    </c:manualLayout>
                  </c15:layout>
                </c:ext>
                <c:ext xmlns:c16="http://schemas.microsoft.com/office/drawing/2014/chart" uri="{C3380CC4-5D6E-409C-BE32-E72D297353CC}">
                  <c16:uniqueId val="{00000002-ABFA-4705-B464-9301F1637F53}"/>
                </c:ext>
              </c:extLst>
            </c:dLbl>
            <c:dLbl>
              <c:idx val="1"/>
              <c:layout>
                <c:manualLayout>
                  <c:x val="1.5978792650918536E-2"/>
                  <c:y val="1.66312816918826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FA-4705-B464-9301F1637F53}"/>
                </c:ext>
              </c:extLst>
            </c:dLbl>
            <c:dLbl>
              <c:idx val="2"/>
              <c:layout>
                <c:manualLayout>
                  <c:x val="-4.4680104986876641E-2"/>
                  <c:y val="5.1185018757472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FA-4705-B464-9301F1637F53}"/>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'Pág-53-Grá-RAPLV'!$A$6:$A$8</c:f>
              <c:strCache>
                <c:ptCount val="3"/>
                <c:pt idx="0">
                  <c:v>Libertad Preparatoria</c:v>
                </c:pt>
                <c:pt idx="1">
                  <c:v>Remisión Parcial de la Pena</c:v>
                </c:pt>
                <c:pt idx="2">
                  <c:v>Libertad Supervisada</c:v>
                </c:pt>
              </c:strCache>
            </c:strRef>
          </c:cat>
          <c:val>
            <c:numRef>
              <c:f>'Pág-53-Grá-RAPLV'!$B$6:$B$8</c:f>
              <c:numCache>
                <c:formatCode>General</c:formatCode>
                <c:ptCount val="3"/>
                <c:pt idx="0">
                  <c:v>39</c:v>
                </c:pt>
                <c:pt idx="1">
                  <c:v>4</c:v>
                </c:pt>
                <c:pt idx="2">
                  <c:v>1</c:v>
                </c:pt>
              </c:numCache>
            </c:numRef>
          </c:val>
          <c:extLst>
            <c:ext xmlns:c16="http://schemas.microsoft.com/office/drawing/2014/chart" uri="{C3380CC4-5D6E-409C-BE32-E72D297353CC}">
              <c16:uniqueId val="{00000001-ABFA-4705-B464-9301F1637F5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0666666666666665E-2"/>
          <c:y val="2.4448021724260294E-3"/>
          <c:w val="0.78399999999999992"/>
          <c:h val="0.71509558365948855"/>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EB19-4A92-8733-898F6E90C750}"/>
              </c:ext>
            </c:extLst>
          </c:dPt>
          <c:dPt>
            <c:idx val="1"/>
            <c:bubble3D val="0"/>
            <c:spPr>
              <a:solidFill>
                <a:schemeClr val="accent4">
                  <a:lumMod val="75000"/>
                </a:schemeClr>
              </a:solidFill>
            </c:spPr>
            <c:extLst>
              <c:ext xmlns:c16="http://schemas.microsoft.com/office/drawing/2014/chart" uri="{C3380CC4-5D6E-409C-BE32-E72D297353CC}">
                <c16:uniqueId val="{00000003-EB19-4A92-8733-898F6E90C750}"/>
              </c:ext>
            </c:extLst>
          </c:dPt>
          <c:dPt>
            <c:idx val="2"/>
            <c:bubble3D val="0"/>
            <c:spPr>
              <a:solidFill>
                <a:srgbClr val="00B050"/>
              </a:solidFill>
            </c:spPr>
            <c:extLst>
              <c:ext xmlns:c16="http://schemas.microsoft.com/office/drawing/2014/chart" uri="{C3380CC4-5D6E-409C-BE32-E72D297353CC}">
                <c16:uniqueId val="{00000004-EB19-4A92-8733-898F6E90C750}"/>
              </c:ext>
            </c:extLst>
          </c:dPt>
          <c:dPt>
            <c:idx val="3"/>
            <c:bubble3D val="0"/>
            <c:spPr>
              <a:solidFill>
                <a:schemeClr val="accent2">
                  <a:lumMod val="75000"/>
                </a:schemeClr>
              </a:solidFill>
            </c:spPr>
            <c:extLst>
              <c:ext xmlns:c16="http://schemas.microsoft.com/office/drawing/2014/chart" uri="{C3380CC4-5D6E-409C-BE32-E72D297353CC}">
                <c16:uniqueId val="{00000007-4904-4D6F-A2DE-4E5A24077932}"/>
              </c:ext>
            </c:extLst>
          </c:dPt>
          <c:dPt>
            <c:idx val="4"/>
            <c:bubble3D val="0"/>
            <c:spPr>
              <a:solidFill>
                <a:srgbClr val="FFFF00"/>
              </a:solidFill>
            </c:spPr>
            <c:extLst>
              <c:ext xmlns:c16="http://schemas.microsoft.com/office/drawing/2014/chart" uri="{C3380CC4-5D6E-409C-BE32-E72D297353CC}">
                <c16:uniqueId val="{00000006-4904-4D6F-A2DE-4E5A24077932}"/>
              </c:ext>
            </c:extLst>
          </c:dPt>
          <c:dLbls>
            <c:dLbl>
              <c:idx val="0"/>
              <c:layout>
                <c:manualLayout>
                  <c:x val="0.17136965879265095"/>
                  <c:y val="0.1252701903444302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176"/>
                      <c:h val="0.10978445460483344"/>
                    </c:manualLayout>
                  </c15:layout>
                </c:ext>
                <c:ext xmlns:c16="http://schemas.microsoft.com/office/drawing/2014/chart" uri="{C3380CC4-5D6E-409C-BE32-E72D297353CC}">
                  <c16:uniqueId val="{00000002-EB19-4A92-8733-898F6E90C750}"/>
                </c:ext>
              </c:extLst>
            </c:dLbl>
            <c:dLbl>
              <c:idx val="1"/>
              <c:layout>
                <c:manualLayout>
                  <c:x val="8.7000524934382224E-3"/>
                  <c:y val="2.285984663412827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B19-4A92-8733-898F6E90C750}"/>
                </c:ext>
              </c:extLst>
            </c:dLbl>
            <c:dLbl>
              <c:idx val="2"/>
              <c:layout>
                <c:manualLayout>
                  <c:x val="9.1769448818897537E-2"/>
                  <c:y val="1.082304293935824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B19-4A92-8733-898F6E90C750}"/>
                </c:ext>
              </c:extLst>
            </c:dLbl>
            <c:dLbl>
              <c:idx val="3"/>
              <c:layout>
                <c:manualLayout>
                  <c:x val="6.805984251968504E-2"/>
                  <c:y val="8.79260634550008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904-4D6F-A2DE-4E5A24077932}"/>
                </c:ext>
              </c:extLst>
            </c:dLbl>
            <c:dLbl>
              <c:idx val="4"/>
              <c:layout>
                <c:manualLayout>
                  <c:x val="-0.17285984251968503"/>
                  <c:y val="0.1079866486316904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904-4D6F-A2DE-4E5A24077932}"/>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'Pág-53-Grá-RAPLV'!$A$14:$A$18</c:f>
              <c:strCache>
                <c:ptCount val="5"/>
                <c:pt idx="0">
                  <c:v>Condena Condicional</c:v>
                </c:pt>
                <c:pt idx="1">
                  <c:v>Jornada de Trabajo a Favor de la Comunidad</c:v>
                </c:pt>
                <c:pt idx="2">
                  <c:v>Tratamiento en Libertad</c:v>
                </c:pt>
                <c:pt idx="3">
                  <c:v>Medidas de Seguridad</c:v>
                </c:pt>
                <c:pt idx="4">
                  <c:v>Tratamiento en Semilibertad</c:v>
                </c:pt>
              </c:strCache>
            </c:strRef>
          </c:cat>
          <c:val>
            <c:numRef>
              <c:f>'Pág-53-Grá-RAPLV'!$B$14:$B$18</c:f>
              <c:numCache>
                <c:formatCode>General</c:formatCode>
                <c:ptCount val="5"/>
                <c:pt idx="0">
                  <c:v>484</c:v>
                </c:pt>
                <c:pt idx="1">
                  <c:v>58</c:v>
                </c:pt>
                <c:pt idx="2">
                  <c:v>23</c:v>
                </c:pt>
                <c:pt idx="3">
                  <c:v>5</c:v>
                </c:pt>
                <c:pt idx="4">
                  <c:v>1</c:v>
                </c:pt>
              </c:numCache>
            </c:numRef>
          </c:val>
          <c:extLst>
            <c:ext xmlns:c16="http://schemas.microsoft.com/office/drawing/2014/chart" uri="{C3380CC4-5D6E-409C-BE32-E72D297353CC}">
              <c16:uniqueId val="{00000001-EB19-4A92-8733-898F6E90C75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'Pág-57-Grá-NII'!$A$6:$A$9</c:f>
              <c:strCache>
                <c:ptCount val="4"/>
                <c:pt idx="0">
                  <c:v>Personas Sentenciadas del Fuero Común</c:v>
                </c:pt>
                <c:pt idx="1">
                  <c:v>Personas Procesadas del Fuero Común</c:v>
                </c:pt>
                <c:pt idx="2">
                  <c:v>Personas Procesadas del Fuero Federal</c:v>
                </c:pt>
                <c:pt idx="3">
                  <c:v>Personas Sentenciadas del Fuero Federal</c:v>
                </c:pt>
              </c:strCache>
            </c:strRef>
          </c:cat>
          <c:val>
            <c:numRef>
              <c:f>'Pág-57-Grá-NII'!$B$6:$B$9</c:f>
              <c:numCache>
                <c:formatCode>General</c:formatCode>
                <c:ptCount val="4"/>
                <c:pt idx="0">
                  <c:v>306</c:v>
                </c:pt>
                <c:pt idx="1">
                  <c:v>145</c:v>
                </c:pt>
                <c:pt idx="2">
                  <c:v>68</c:v>
                </c:pt>
                <c:pt idx="3">
                  <c:v>63</c:v>
                </c:pt>
              </c:numCache>
            </c:numRef>
          </c:val>
          <c:extLst>
            <c:ext xmlns:c16="http://schemas.microsoft.com/office/drawing/2014/chart" uri="{C3380CC4-5D6E-409C-BE32-E72D297353CC}">
              <c16:uniqueId val="{00000001-008D-451D-B2A4-A07B28901B12}"/>
            </c:ext>
          </c:extLst>
        </c:ser>
        <c:dLbls>
          <c:showLegendKey val="0"/>
          <c:showVal val="0"/>
          <c:showCatName val="0"/>
          <c:showSerName val="0"/>
          <c:showPercent val="0"/>
          <c:showBubbleSize val="0"/>
        </c:dLbls>
        <c:gapWidth val="40"/>
        <c:axId val="1270520703"/>
        <c:axId val="1270520287"/>
      </c:barChart>
      <c:catAx>
        <c:axId val="1270520703"/>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270520287"/>
        <c:crosses val="autoZero"/>
        <c:auto val="1"/>
        <c:lblAlgn val="ctr"/>
        <c:lblOffset val="100"/>
        <c:noMultiLvlLbl val="0"/>
      </c:catAx>
      <c:valAx>
        <c:axId val="1270520287"/>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27052070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'Pág-58-Grá-NIII'!$A$6:$A$13</c:f>
              <c:strCache>
                <c:ptCount val="8"/>
                <c:pt idx="0">
                  <c:v>Riñas</c:v>
                </c:pt>
                <c:pt idx="1">
                  <c:v>Decesos</c:v>
                </c:pt>
                <c:pt idx="2">
                  <c:v>Agresiones a Terceros</c:v>
                </c:pt>
                <c:pt idx="3">
                  <c:v>Autoagresiones</c:v>
                </c:pt>
                <c:pt idx="4">
                  <c:v>Suicidios</c:v>
                </c:pt>
                <c:pt idx="5">
                  <c:v>Intentos de Suicidio</c:v>
                </c:pt>
                <c:pt idx="6">
                  <c:v>Evasiones</c:v>
                </c:pt>
                <c:pt idx="7">
                  <c:v>Motines</c:v>
                </c:pt>
              </c:strCache>
            </c:strRef>
          </c:cat>
          <c:val>
            <c:numRef>
              <c:f>'Pág-58-Grá-NIII'!$B$6:$B$13</c:f>
              <c:numCache>
                <c:formatCode>General</c:formatCode>
                <c:ptCount val="8"/>
                <c:pt idx="0">
                  <c:v>78</c:v>
                </c:pt>
                <c:pt idx="1">
                  <c:v>76</c:v>
                </c:pt>
                <c:pt idx="2">
                  <c:v>69</c:v>
                </c:pt>
                <c:pt idx="3">
                  <c:v>24</c:v>
                </c:pt>
                <c:pt idx="4">
                  <c:v>7</c:v>
                </c:pt>
                <c:pt idx="5">
                  <c:v>5</c:v>
                </c:pt>
                <c:pt idx="6">
                  <c:v>1</c:v>
                </c:pt>
                <c:pt idx="7">
                  <c:v>1</c:v>
                </c:pt>
              </c:numCache>
            </c:numRef>
          </c:val>
          <c:extLst>
            <c:ext xmlns:c16="http://schemas.microsoft.com/office/drawing/2014/chart" uri="{C3380CC4-5D6E-409C-BE32-E72D297353CC}">
              <c16:uniqueId val="{00000001-C677-402F-AEEE-A30C81A0FEBC}"/>
            </c:ext>
          </c:extLst>
        </c:ser>
        <c:dLbls>
          <c:showLegendKey val="0"/>
          <c:showVal val="0"/>
          <c:showCatName val="0"/>
          <c:showSerName val="0"/>
          <c:showPercent val="0"/>
          <c:showBubbleSize val="0"/>
        </c:dLbls>
        <c:gapWidth val="40"/>
        <c:axId val="1270522783"/>
        <c:axId val="1270529439"/>
      </c:barChart>
      <c:catAx>
        <c:axId val="1270522783"/>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270529439"/>
        <c:crosses val="autoZero"/>
        <c:auto val="1"/>
        <c:lblAlgn val="ctr"/>
        <c:lblOffset val="100"/>
        <c:noMultiLvlLbl val="0"/>
      </c:catAx>
      <c:valAx>
        <c:axId val="1270529439"/>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27052278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'Pág-58-Grá-NIII'!$A$24:$A$31</c:f>
              <c:strCache>
                <c:ptCount val="8"/>
                <c:pt idx="0">
                  <c:v>Riñas</c:v>
                </c:pt>
                <c:pt idx="1">
                  <c:v>Agresiones a Terceros</c:v>
                </c:pt>
                <c:pt idx="2">
                  <c:v>Motines</c:v>
                </c:pt>
                <c:pt idx="3">
                  <c:v>Decesos</c:v>
                </c:pt>
                <c:pt idx="4">
                  <c:v>Autoagresiones</c:v>
                </c:pt>
                <c:pt idx="5">
                  <c:v>Evasiones</c:v>
                </c:pt>
                <c:pt idx="6">
                  <c:v>Suicidios</c:v>
                </c:pt>
                <c:pt idx="7">
                  <c:v>Intentos de Suicidio</c:v>
                </c:pt>
              </c:strCache>
            </c:strRef>
          </c:cat>
          <c:val>
            <c:numRef>
              <c:f>'Pág-58-Grá-NIII'!$B$24:$B$31</c:f>
              <c:numCache>
                <c:formatCode>General</c:formatCode>
                <c:ptCount val="8"/>
                <c:pt idx="0">
                  <c:v>197</c:v>
                </c:pt>
                <c:pt idx="1">
                  <c:v>150</c:v>
                </c:pt>
                <c:pt idx="2">
                  <c:v>116</c:v>
                </c:pt>
                <c:pt idx="3">
                  <c:v>76</c:v>
                </c:pt>
                <c:pt idx="4">
                  <c:v>24</c:v>
                </c:pt>
                <c:pt idx="5">
                  <c:v>7</c:v>
                </c:pt>
                <c:pt idx="6">
                  <c:v>7</c:v>
                </c:pt>
                <c:pt idx="7">
                  <c:v>5</c:v>
                </c:pt>
              </c:numCache>
            </c:numRef>
          </c:val>
          <c:extLst>
            <c:ext xmlns:c16="http://schemas.microsoft.com/office/drawing/2014/chart" uri="{C3380CC4-5D6E-409C-BE32-E72D297353CC}">
              <c16:uniqueId val="{00000001-9D95-498D-B184-D7E9C0AFCC62}"/>
            </c:ext>
          </c:extLst>
        </c:ser>
        <c:dLbls>
          <c:showLegendKey val="0"/>
          <c:showVal val="0"/>
          <c:showCatName val="0"/>
          <c:showSerName val="0"/>
          <c:showPercent val="0"/>
          <c:showBubbleSize val="0"/>
        </c:dLbls>
        <c:gapWidth val="40"/>
        <c:axId val="1270529855"/>
        <c:axId val="1270530271"/>
      </c:barChart>
      <c:catAx>
        <c:axId val="1270529855"/>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270530271"/>
        <c:crosses val="autoZero"/>
        <c:auto val="1"/>
        <c:lblAlgn val="ctr"/>
        <c:lblOffset val="100"/>
        <c:noMultiLvlLbl val="0"/>
      </c:catAx>
      <c:valAx>
        <c:axId val="1270530271"/>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270529855"/>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6280487804878069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BF-419B-AE0C-605671148C1E}"/>
                </c:ext>
              </c:extLst>
            </c:dLbl>
            <c:dLbl>
              <c:idx val="2"/>
              <c:layout>
                <c:manualLayout>
                  <c:x val="-4.4250048012291147E-2"/>
                  <c:y val="-0.12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BF-419B-AE0C-605671148C1E}"/>
                </c:ext>
              </c:extLst>
            </c:dLbl>
            <c:dLbl>
              <c:idx val="3"/>
              <c:layout>
                <c:manualLayout>
                  <c:x val="-4.5371999231803385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BF-419B-AE0C-605671148C1E}"/>
                </c:ext>
              </c:extLst>
            </c:dLbl>
            <c:dLbl>
              <c:idx val="5"/>
              <c:layout>
                <c:manualLayout>
                  <c:x val="-4.5682926829268292E-2"/>
                  <c:y val="-0.13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BF-419B-AE0C-605671148C1E}"/>
                </c:ext>
              </c:extLst>
            </c:dLbl>
            <c:dLbl>
              <c:idx val="6"/>
              <c:layout>
                <c:manualLayout>
                  <c:x val="-4.5859804109852124E-2"/>
                  <c:y val="-0.145474803149606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BF-419B-AE0C-605671148C1E}"/>
                </c:ext>
              </c:extLst>
            </c:dLbl>
            <c:dLbl>
              <c:idx val="7"/>
              <c:layout>
                <c:manualLayout>
                  <c:x val="-4.8975609756097653E-2"/>
                  <c:y val="-0.145474803149606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BF-419B-AE0C-605671148C1E}"/>
                </c:ext>
              </c:extLst>
            </c:dLbl>
            <c:dLbl>
              <c:idx val="10"/>
              <c:layout>
                <c:manualLayout>
                  <c:x val="-2.7275878624927981E-2"/>
                  <c:y val="-0.100474803149606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BF-419B-AE0C-605671148C1E}"/>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'Pág-10-Grá-CPP'!$B$8:$B$18</c:f>
              <c:numCache>
                <c:formatCode>#,##0</c:formatCode>
                <c:ptCount val="11"/>
                <c:pt idx="0">
                  <c:v>239089</c:v>
                </c:pt>
                <c:pt idx="1">
                  <c:v>246334</c:v>
                </c:pt>
                <c:pt idx="2">
                  <c:v>255638</c:v>
                </c:pt>
                <c:pt idx="3">
                  <c:v>247488</c:v>
                </c:pt>
                <c:pt idx="4">
                  <c:v>217868</c:v>
                </c:pt>
                <c:pt idx="5">
                  <c:v>204617</c:v>
                </c:pt>
                <c:pt idx="6">
                  <c:v>197988</c:v>
                </c:pt>
                <c:pt idx="7">
                  <c:v>200936</c:v>
                </c:pt>
                <c:pt idx="8">
                  <c:v>214231</c:v>
                </c:pt>
                <c:pt idx="9">
                  <c:v>222369</c:v>
                </c:pt>
                <c:pt idx="10">
                  <c:v>229965</c:v>
                </c:pt>
              </c:numCache>
            </c:numRef>
          </c:val>
          <c:smooth val="0"/>
          <c:extLst>
            <c:ext xmlns:c16="http://schemas.microsoft.com/office/drawing/2014/chart" uri="{C3380CC4-5D6E-409C-BE32-E72D297353CC}">
              <c16:uniqueId val="{00000001-AD0E-4250-BE75-64C4F529F747}"/>
            </c:ext>
          </c:extLst>
        </c:ser>
        <c:dLbls>
          <c:showLegendKey val="0"/>
          <c:showVal val="0"/>
          <c:showCatName val="0"/>
          <c:showSerName val="0"/>
          <c:showPercent val="0"/>
          <c:showBubbleSize val="0"/>
        </c:dLbls>
        <c:marker val="1"/>
        <c:smooth val="0"/>
        <c:axId val="1648671039"/>
        <c:axId val="1648659807"/>
      </c:lineChart>
      <c:catAx>
        <c:axId val="1648671039"/>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648659807"/>
        <c:crosses val="autoZero"/>
        <c:auto val="1"/>
        <c:lblAlgn val="ctr"/>
        <c:lblOffset val="100"/>
        <c:noMultiLvlLbl val="0"/>
      </c:catAx>
      <c:valAx>
        <c:axId val="1648659807"/>
        <c:scaling>
          <c:orientation val="minMax"/>
          <c:max val="35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64867103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0"/>
              <c:layout>
                <c:manualLayout>
                  <c:x val="-4.6743902439024404E-2"/>
                  <c:y val="-9.68431837586567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A8-4E9D-B5F6-F2433607C573}"/>
                </c:ext>
              </c:extLst>
            </c:dLbl>
            <c:dLbl>
              <c:idx val="1"/>
              <c:layout>
                <c:manualLayout>
                  <c:x val="-4.1579316304974093E-2"/>
                  <c:y val="-0.1257588464092591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A8-4E9D-B5F6-F2433607C573}"/>
                </c:ext>
              </c:extLst>
            </c:dLbl>
            <c:dLbl>
              <c:idx val="3"/>
              <c:layout>
                <c:manualLayout>
                  <c:x val="-4.6725657768388711E-2"/>
                  <c:y val="-0.120939569300825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EC-4734-96B9-DD6807BD9323}"/>
                </c:ext>
              </c:extLst>
            </c:dLbl>
            <c:dLbl>
              <c:idx val="5"/>
              <c:layout>
                <c:manualLayout>
                  <c:x val="-4.648780487804878E-2"/>
                  <c:y val="-0.125758846409259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A8-4E9D-B5F6-F2433607C573}"/>
                </c:ext>
              </c:extLst>
            </c:dLbl>
            <c:dLbl>
              <c:idx val="7"/>
              <c:layout>
                <c:manualLayout>
                  <c:x val="-4.4420779719608221E-2"/>
                  <c:y val="-0.111301015083957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A8-4E9D-B5F6-F2433607C573}"/>
                </c:ext>
              </c:extLst>
            </c:dLbl>
            <c:dLbl>
              <c:idx val="8"/>
              <c:layout>
                <c:manualLayout>
                  <c:x val="-4.57256577683888E-2"/>
                  <c:y val="-0.101662460867090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A8-4E9D-B5F6-F2433607C573}"/>
                </c:ext>
              </c:extLst>
            </c:dLbl>
            <c:dLbl>
              <c:idx val="10"/>
              <c:layout>
                <c:manualLayout>
                  <c:x val="-4.5573170731707316E-2"/>
                  <c:y val="-0.12575884640925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EC-4734-96B9-DD6807BD9323}"/>
                </c:ext>
              </c:extLst>
            </c:dLbl>
            <c:dLbl>
              <c:idx val="11"/>
              <c:layout>
                <c:manualLayout>
                  <c:x val="-4.5499999999999999E-2"/>
                  <c:y val="-0.1353974006261265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A8-4E9D-B5F6-F2433607C573}"/>
                </c:ext>
              </c:extLst>
            </c:dLbl>
            <c:dLbl>
              <c:idx val="12"/>
              <c:layout>
                <c:manualLayout>
                  <c:x val="-2.0908392548492413E-2"/>
                  <c:y val="-0.1305781235176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A8-4E9D-B5F6-F2433607C573}"/>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Oct</c:v>
                  </c:pt>
                  <c:pt idx="1">
                    <c:v>Nov</c:v>
                  </c:pt>
                  <c:pt idx="2">
                    <c:v>Dic</c:v>
                  </c:pt>
                  <c:pt idx="3">
                    <c:v>Ene</c:v>
                  </c:pt>
                  <c:pt idx="4">
                    <c:v>Feb</c:v>
                  </c:pt>
                  <c:pt idx="5">
                    <c:v>Mar</c:v>
                  </c:pt>
                  <c:pt idx="6">
                    <c:v>Abr</c:v>
                  </c:pt>
                  <c:pt idx="7">
                    <c:v>May</c:v>
                  </c:pt>
                  <c:pt idx="8">
                    <c:v>Jun</c:v>
                  </c:pt>
                  <c:pt idx="9">
                    <c:v>Jul</c:v>
                  </c:pt>
                  <c:pt idx="10">
                    <c:v>Ago</c:v>
                  </c:pt>
                  <c:pt idx="11">
                    <c:v>Sep</c:v>
                  </c:pt>
                  <c:pt idx="12">
                    <c:v>Oct</c:v>
                  </c:pt>
                </c:lvl>
                <c:lvl>
                  <c:pt idx="0">
                    <c:v>2021</c:v>
                  </c:pt>
                  <c:pt idx="3">
                    <c:v>2022</c:v>
                  </c:pt>
                </c:lvl>
              </c:multiLvlStrCache>
            </c:multiLvlStrRef>
          </c:cat>
          <c:val>
            <c:numRef>
              <c:f>'Pág-10-Grá-CPP'!$C$26:$C$38</c:f>
              <c:numCache>
                <c:formatCode>#,##0</c:formatCode>
                <c:ptCount val="13"/>
                <c:pt idx="0">
                  <c:v>222959</c:v>
                </c:pt>
                <c:pt idx="1">
                  <c:v>223416</c:v>
                </c:pt>
                <c:pt idx="2">
                  <c:v>222369</c:v>
                </c:pt>
                <c:pt idx="3">
                  <c:v>223507</c:v>
                </c:pt>
                <c:pt idx="4">
                  <c:v>224864</c:v>
                </c:pt>
                <c:pt idx="5">
                  <c:v>225843</c:v>
                </c:pt>
                <c:pt idx="6">
                  <c:v>226111</c:v>
                </c:pt>
                <c:pt idx="7">
                  <c:v>226646</c:v>
                </c:pt>
                <c:pt idx="8">
                  <c:v>226916</c:v>
                </c:pt>
                <c:pt idx="9">
                  <c:v>228254</c:v>
                </c:pt>
                <c:pt idx="10">
                  <c:v>229621</c:v>
                </c:pt>
                <c:pt idx="11">
                  <c:v>229623</c:v>
                </c:pt>
                <c:pt idx="12">
                  <c:v>229965</c:v>
                </c:pt>
              </c:numCache>
            </c:numRef>
          </c:val>
          <c:smooth val="0"/>
          <c:extLst>
            <c:ext xmlns:c16="http://schemas.microsoft.com/office/drawing/2014/chart" uri="{C3380CC4-5D6E-409C-BE32-E72D297353CC}">
              <c16:uniqueId val="{00000003-5694-4700-9502-C60C37E2149A}"/>
            </c:ext>
          </c:extLst>
        </c:ser>
        <c:dLbls>
          <c:showLegendKey val="0"/>
          <c:showVal val="0"/>
          <c:showCatName val="0"/>
          <c:showSerName val="0"/>
          <c:showPercent val="0"/>
          <c:showBubbleSize val="0"/>
        </c:dLbls>
        <c:marker val="1"/>
        <c:smooth val="0"/>
        <c:axId val="1648668543"/>
        <c:axId val="1648668959"/>
      </c:lineChart>
      <c:catAx>
        <c:axId val="1648668543"/>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648668959"/>
        <c:crosses val="autoZero"/>
        <c:auto val="1"/>
        <c:lblAlgn val="ctr"/>
        <c:lblOffset val="100"/>
        <c:noMultiLvlLbl val="0"/>
      </c:catAx>
      <c:valAx>
        <c:axId val="1648668959"/>
        <c:scaling>
          <c:orientation val="minMax"/>
          <c:max val="234000"/>
          <c:min val="216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6486685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4877138960981845E-2"/>
                  <c:y val="0.112555174622310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E5-486A-850F-383662CD777C}"/>
                </c:ext>
              </c:extLst>
            </c:dLbl>
            <c:dLbl>
              <c:idx val="1"/>
              <c:layout>
                <c:manualLayout>
                  <c:x val="-3.5748647340870097E-2"/>
                  <c:y val="0.101071921033794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E5-486A-850F-383662CD777C}"/>
                </c:ext>
              </c:extLst>
            </c:dLbl>
            <c:dLbl>
              <c:idx val="2"/>
              <c:layout>
                <c:manualLayout>
                  <c:x val="-3.5720670391061492E-2"/>
                  <c:y val="0.101071921033794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E5-486A-850F-383662CD777C}"/>
                </c:ext>
              </c:extLst>
            </c:dLbl>
            <c:dLbl>
              <c:idx val="3"/>
              <c:layout>
                <c:manualLayout>
                  <c:x val="-3.9910614525139665E-2"/>
                  <c:y val="0.108727423426138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E5-486A-850F-383662CD777C}"/>
                </c:ext>
              </c:extLst>
            </c:dLbl>
            <c:dLbl>
              <c:idx val="4"/>
              <c:layout>
                <c:manualLayout>
                  <c:x val="-3.3474860335195575E-2"/>
                  <c:y val="0.112555174622310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E5-486A-850F-383662CD777C}"/>
                </c:ext>
              </c:extLst>
            </c:dLbl>
            <c:dLbl>
              <c:idx val="5"/>
              <c:layout>
                <c:manualLayout>
                  <c:x val="-3.5150837988826816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E5-486A-850F-383662CD777C}"/>
                </c:ext>
              </c:extLst>
            </c:dLbl>
            <c:dLbl>
              <c:idx val="6"/>
              <c:layout>
                <c:manualLayout>
                  <c:x val="-3.6474904324110324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E5-486A-850F-383662CD777C}"/>
                </c:ext>
              </c:extLst>
            </c:dLbl>
            <c:dLbl>
              <c:idx val="7"/>
              <c:layout>
                <c:manualLayout>
                  <c:x val="-3.6608982536400908E-2"/>
                  <c:y val="0.1048996722299664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E5-486A-850F-383662CD777C}"/>
                </c:ext>
              </c:extLst>
            </c:dLbl>
            <c:dLbl>
              <c:idx val="8"/>
              <c:layout>
                <c:manualLayout>
                  <c:x val="-3.5921787709497208E-2"/>
                  <c:y val="0.101071921033794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E5-486A-850F-383662CD777C}"/>
                </c:ext>
              </c:extLst>
            </c:dLbl>
            <c:dLbl>
              <c:idx val="9"/>
              <c:layout>
                <c:manualLayout>
                  <c:x val="-3.6536312849162013E-2"/>
                  <c:y val="9.72441698376220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E5-486A-850F-383662CD777C}"/>
                </c:ext>
              </c:extLst>
            </c:dLbl>
            <c:dLbl>
              <c:idx val="10"/>
              <c:layout>
                <c:manualLayout>
                  <c:x val="-3.6597809352043285E-2"/>
                  <c:y val="0.101071921033794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E5-486A-850F-383662CD777C}"/>
                </c:ext>
              </c:extLst>
            </c:dLbl>
            <c:dLbl>
              <c:idx val="11"/>
              <c:layout>
                <c:manualLayout>
                  <c:x val="-3.6413407821229052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E5-486A-850F-383662CD777C}"/>
                </c:ext>
              </c:extLst>
            </c:dLbl>
            <c:dLbl>
              <c:idx val="12"/>
              <c:layout>
                <c:manualLayout>
                  <c:x val="-2.5309989882549597E-2"/>
                  <c:y val="0.101071921033794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E5-486A-850F-383662CD777C}"/>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82607</c:v>
                </c:pt>
                <c:pt idx="1">
                  <c:v>80174</c:v>
                </c:pt>
                <c:pt idx="2">
                  <c:v>79510</c:v>
                </c:pt>
                <c:pt idx="3">
                  <c:v>80059</c:v>
                </c:pt>
                <c:pt idx="4">
                  <c:v>81218</c:v>
                </c:pt>
                <c:pt idx="5">
                  <c:v>79415</c:v>
                </c:pt>
                <c:pt idx="6">
                  <c:v>79718</c:v>
                </c:pt>
                <c:pt idx="7">
                  <c:v>79664</c:v>
                </c:pt>
                <c:pt idx="8">
                  <c:v>79260</c:v>
                </c:pt>
                <c:pt idx="9">
                  <c:v>79824</c:v>
                </c:pt>
                <c:pt idx="10">
                  <c:v>80109</c:v>
                </c:pt>
                <c:pt idx="11">
                  <c:v>79927</c:v>
                </c:pt>
                <c:pt idx="12">
                  <c:v>79735</c:v>
                </c:pt>
              </c:numCache>
            </c:numRef>
          </c:val>
          <c:smooth val="0"/>
          <c:extLst>
            <c:ext xmlns:c16="http://schemas.microsoft.com/office/drawing/2014/chart" uri="{C3380CC4-5D6E-409C-BE32-E72D297353CC}">
              <c16:uniqueId val="{00000001-F344-4595-90E0-8861DEE734D4}"/>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6419038402322614E-2"/>
                  <c:y val="-0.124765399540368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E5-486A-850F-383662CD777C}"/>
                </c:ext>
              </c:extLst>
            </c:dLbl>
            <c:dLbl>
              <c:idx val="1"/>
              <c:layout>
                <c:manualLayout>
                  <c:x val="-3.6072669687238837E-2"/>
                  <c:y val="-0.1171098971480239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8E5-486A-850F-383662CD777C}"/>
                </c:ext>
              </c:extLst>
            </c:dLbl>
            <c:dLbl>
              <c:idx val="2"/>
              <c:layout>
                <c:manualLayout>
                  <c:x val="-3.6676021642546075E-2"/>
                  <c:y val="-0.117109897148023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E5-486A-850F-383662CD777C}"/>
                </c:ext>
              </c:extLst>
            </c:dLbl>
            <c:dLbl>
              <c:idx val="3"/>
              <c:layout>
                <c:manualLayout>
                  <c:x val="-3.6474904324110324E-2"/>
                  <c:y val="-0.124765399540368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8E5-486A-850F-383662CD777C}"/>
                </c:ext>
              </c:extLst>
            </c:dLbl>
            <c:dLbl>
              <c:idx val="4"/>
              <c:layout>
                <c:manualLayout>
                  <c:x val="-3.7357585888356137E-2"/>
                  <c:y val="-0.120937648344196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8E5-486A-850F-383662CD777C}"/>
                </c:ext>
              </c:extLst>
            </c:dLbl>
            <c:dLbl>
              <c:idx val="5"/>
              <c:layout>
                <c:manualLayout>
                  <c:x val="-3.714529538556284E-2"/>
                  <c:y val="-0.109454394755679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E5-486A-850F-383662CD777C}"/>
                </c:ext>
              </c:extLst>
            </c:dLbl>
            <c:dLbl>
              <c:idx val="6"/>
              <c:layout>
                <c:manualLayout>
                  <c:x val="-3.6681564245810053E-2"/>
                  <c:y val="-0.1017988923633349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8E5-486A-850F-383662CD777C}"/>
                </c:ext>
              </c:extLst>
            </c:dLbl>
            <c:dLbl>
              <c:idx val="7"/>
              <c:layout>
                <c:manualLayout>
                  <c:x val="-3.7139664804469272E-2"/>
                  <c:y val="-0.109454394755679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8E5-486A-850F-383662CD777C}"/>
                </c:ext>
              </c:extLst>
            </c:dLbl>
            <c:dLbl>
              <c:idx val="8"/>
              <c:layout>
                <c:manualLayout>
                  <c:x val="-3.7430167597765442E-2"/>
                  <c:y val="-0.1017988923633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E5-486A-850F-383662CD777C}"/>
                </c:ext>
              </c:extLst>
            </c:dLbl>
            <c:dLbl>
              <c:idx val="9"/>
              <c:layout>
                <c:manualLayout>
                  <c:x val="-3.9206703910614607E-2"/>
                  <c:y val="-0.105626643559507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E5-486A-850F-383662CD777C}"/>
                </c:ext>
              </c:extLst>
            </c:dLbl>
            <c:dLbl>
              <c:idx val="10"/>
              <c:layout>
                <c:manualLayout>
                  <c:x val="-3.7402278625786302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E5-486A-850F-383662CD777C}"/>
                </c:ext>
              </c:extLst>
            </c:dLbl>
            <c:dLbl>
              <c:idx val="11"/>
              <c:layout>
                <c:manualLayout>
                  <c:x val="-3.9480490916289093E-2"/>
                  <c:y val="-0.1017988923633349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E5-486A-850F-383662CD777C}"/>
                </c:ext>
              </c:extLst>
            </c:dLbl>
            <c:dLbl>
              <c:idx val="12"/>
              <c:layout>
                <c:manualLayout>
                  <c:x val="-2.3449610698104077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E5-486A-850F-383662CD777C}"/>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Oct</c:v>
                  </c:pt>
                  <c:pt idx="1">
                    <c:v>Nov</c:v>
                  </c:pt>
                  <c:pt idx="2">
                    <c:v>Dic</c:v>
                  </c:pt>
                  <c:pt idx="3">
                    <c:v>Ene</c:v>
                  </c:pt>
                  <c:pt idx="4">
                    <c:v>Feb</c:v>
                  </c:pt>
                  <c:pt idx="5">
                    <c:v>Mar</c:v>
                  </c:pt>
                  <c:pt idx="6">
                    <c:v>Abr</c:v>
                  </c:pt>
                  <c:pt idx="7">
                    <c:v>May</c:v>
                  </c:pt>
                  <c:pt idx="8">
                    <c:v>Jun</c:v>
                  </c:pt>
                  <c:pt idx="9">
                    <c:v>Jul</c:v>
                  </c:pt>
                  <c:pt idx="10">
                    <c:v>Ago</c:v>
                  </c:pt>
                  <c:pt idx="11">
                    <c:v>Sep</c:v>
                  </c:pt>
                  <c:pt idx="12">
                    <c:v>Oct</c:v>
                  </c:pt>
                </c:lvl>
                <c:lvl>
                  <c:pt idx="0">
                    <c:v>194,336</c:v>
                  </c:pt>
                  <c:pt idx="1">
                    <c:v>194,711</c:v>
                  </c:pt>
                  <c:pt idx="2">
                    <c:v>193,717</c:v>
                  </c:pt>
                  <c:pt idx="3">
                    <c:v>194,680</c:v>
                  </c:pt>
                  <c:pt idx="4">
                    <c:v>196,012</c:v>
                  </c:pt>
                  <c:pt idx="5">
                    <c:v>196,849</c:v>
                  </c:pt>
                  <c:pt idx="6">
                    <c:v>197,028</c:v>
                  </c:pt>
                  <c:pt idx="7">
                    <c:v>197,417</c:v>
                  </c:pt>
                  <c:pt idx="8">
                    <c:v>197,734</c:v>
                  </c:pt>
                  <c:pt idx="9">
                    <c:v>198,847</c:v>
                  </c:pt>
                  <c:pt idx="10">
                    <c:v>199,863</c:v>
                  </c:pt>
                  <c:pt idx="11">
                    <c:v>199,960</c:v>
                  </c:pt>
                  <c:pt idx="12">
                    <c:v>200,222</c:v>
                  </c:pt>
                </c:lvl>
              </c:multiLvlStrCache>
            </c:multiLvlStrRef>
          </c:cat>
          <c:val>
            <c:numRef>
              <c:f>'Pág-11-Grá-CPP'!$B$8:$B$20</c:f>
              <c:numCache>
                <c:formatCode>#,##0</c:formatCode>
                <c:ptCount val="13"/>
                <c:pt idx="0">
                  <c:v>111729</c:v>
                </c:pt>
                <c:pt idx="1">
                  <c:v>114537</c:v>
                </c:pt>
                <c:pt idx="2">
                  <c:v>114207</c:v>
                </c:pt>
                <c:pt idx="3">
                  <c:v>114621</c:v>
                </c:pt>
                <c:pt idx="4">
                  <c:v>114794</c:v>
                </c:pt>
                <c:pt idx="5">
                  <c:v>117434</c:v>
                </c:pt>
                <c:pt idx="6">
                  <c:v>117310</c:v>
                </c:pt>
                <c:pt idx="7">
                  <c:v>117753</c:v>
                </c:pt>
                <c:pt idx="8">
                  <c:v>118474</c:v>
                </c:pt>
                <c:pt idx="9">
                  <c:v>119023</c:v>
                </c:pt>
                <c:pt idx="10">
                  <c:v>119754</c:v>
                </c:pt>
                <c:pt idx="11">
                  <c:v>120033</c:v>
                </c:pt>
                <c:pt idx="12">
                  <c:v>120487</c:v>
                </c:pt>
              </c:numCache>
            </c:numRef>
          </c:val>
          <c:smooth val="0"/>
          <c:extLst>
            <c:ext xmlns:c16="http://schemas.microsoft.com/office/drawing/2014/chart" uri="{C3380CC4-5D6E-409C-BE32-E72D297353CC}">
              <c16:uniqueId val="{00000002-F344-4595-90E0-8861DEE734D4}"/>
            </c:ext>
          </c:extLst>
        </c:ser>
        <c:dLbls>
          <c:showLegendKey val="0"/>
          <c:showVal val="0"/>
          <c:showCatName val="0"/>
          <c:showSerName val="0"/>
          <c:showPercent val="0"/>
          <c:showBubbleSize val="0"/>
        </c:dLbls>
        <c:marker val="1"/>
        <c:smooth val="0"/>
        <c:axId val="1648662719"/>
        <c:axId val="1648669375"/>
      </c:lineChart>
      <c:catAx>
        <c:axId val="1648662719"/>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648669375"/>
        <c:crosses val="autoZero"/>
        <c:auto val="1"/>
        <c:lblAlgn val="ctr"/>
        <c:lblOffset val="100"/>
        <c:noMultiLvlLbl val="0"/>
      </c:catAx>
      <c:valAx>
        <c:axId val="1648669375"/>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648662719"/>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3.5480490916289104E-2"/>
                  <c:y val="0.12079607906154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39-4E10-8FEA-ACE378AE09F0}"/>
                </c:ext>
              </c:extLst>
            </c:dLbl>
            <c:dLbl>
              <c:idx val="1"/>
              <c:layout>
                <c:manualLayout>
                  <c:x val="-3.4782122905027933E-2"/>
                  <c:y val="0.116714446408484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39-4E10-8FEA-ACE378AE09F0}"/>
                </c:ext>
              </c:extLst>
            </c:dLbl>
            <c:dLbl>
              <c:idx val="2"/>
              <c:layout>
                <c:manualLayout>
                  <c:x val="-3.5748647340870097E-2"/>
                  <c:y val="0.116714446408484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39-4E10-8FEA-ACE378AE09F0}"/>
                </c:ext>
              </c:extLst>
            </c:dLbl>
            <c:dLbl>
              <c:idx val="3"/>
              <c:layout>
                <c:manualLayout>
                  <c:x val="-3.5083798882681608E-2"/>
                  <c:y val="0.120796079061545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39-4E10-8FEA-ACE378AE09F0}"/>
                </c:ext>
              </c:extLst>
            </c:dLbl>
            <c:dLbl>
              <c:idx val="4"/>
              <c:layout>
                <c:manualLayout>
                  <c:x val="-3.4022346368715081E-2"/>
                  <c:y val="0.120796079061545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739-4E10-8FEA-ACE378AE09F0}"/>
                </c:ext>
              </c:extLst>
            </c:dLbl>
            <c:dLbl>
              <c:idx val="5"/>
              <c:layout>
                <c:manualLayout>
                  <c:x val="-3.4022346368715164E-2"/>
                  <c:y val="0.120796079061545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739-4E10-8FEA-ACE378AE09F0}"/>
                </c:ext>
              </c:extLst>
            </c:dLbl>
            <c:dLbl>
              <c:idx val="6"/>
              <c:layout>
                <c:manualLayout>
                  <c:x val="-3.5491664100646719E-2"/>
                  <c:y val="0.120796079061545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739-4E10-8FEA-ACE378AE09F0}"/>
                </c:ext>
              </c:extLst>
            </c:dLbl>
            <c:dLbl>
              <c:idx val="7"/>
              <c:layout>
                <c:manualLayout>
                  <c:x val="-3.6201117318435838E-2"/>
                  <c:y val="0.128959344367668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739-4E10-8FEA-ACE378AE09F0}"/>
                </c:ext>
              </c:extLst>
            </c:dLbl>
            <c:dLbl>
              <c:idx val="8"/>
              <c:layout>
                <c:manualLayout>
                  <c:x val="-3.5022390357629961E-2"/>
                  <c:y val="0.120796079061545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739-4E10-8FEA-ACE378AE09F0}"/>
                </c:ext>
              </c:extLst>
            </c:dLbl>
            <c:dLbl>
              <c:idx val="9"/>
              <c:layout>
                <c:manualLayout>
                  <c:x val="-3.4167597765363211E-2"/>
                  <c:y val="0.116714446408484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739-4E10-8FEA-ACE378AE09F0}"/>
                </c:ext>
              </c:extLst>
            </c:dLbl>
            <c:dLbl>
              <c:idx val="10"/>
              <c:layout>
                <c:manualLayout>
                  <c:x val="-3.5703954603439933E-2"/>
                  <c:y val="0.12487771171460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739-4E10-8FEA-ACE378AE09F0}"/>
                </c:ext>
              </c:extLst>
            </c:dLbl>
            <c:dLbl>
              <c:idx val="11"/>
              <c:layout>
                <c:manualLayout>
                  <c:x val="-3.6312849162011336E-2"/>
                  <c:y val="0.116714446408484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739-4E10-8FEA-ACE378AE09F0}"/>
                </c:ext>
              </c:extLst>
            </c:dLbl>
            <c:dLbl>
              <c:idx val="12"/>
              <c:layout>
                <c:manualLayout>
                  <c:x val="-2.5626710069062596E-2"/>
                  <c:y val="0.128959344367668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739-4E10-8FEA-ACE378AE09F0}"/>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13073</c:v>
                </c:pt>
                <c:pt idx="1">
                  <c:v>13081</c:v>
                </c:pt>
                <c:pt idx="2">
                  <c:v>13064</c:v>
                </c:pt>
                <c:pt idx="3">
                  <c:v>13254</c:v>
                </c:pt>
                <c:pt idx="4">
                  <c:v>13321</c:v>
                </c:pt>
                <c:pt idx="5">
                  <c:v>13321</c:v>
                </c:pt>
                <c:pt idx="6">
                  <c:v>13398</c:v>
                </c:pt>
                <c:pt idx="7">
                  <c:v>13524</c:v>
                </c:pt>
                <c:pt idx="8">
                  <c:v>13335</c:v>
                </c:pt>
                <c:pt idx="9">
                  <c:v>12971</c:v>
                </c:pt>
                <c:pt idx="10">
                  <c:v>13202</c:v>
                </c:pt>
                <c:pt idx="11">
                  <c:v>13009</c:v>
                </c:pt>
                <c:pt idx="12">
                  <c:v>13374</c:v>
                </c:pt>
              </c:numCache>
            </c:numRef>
          </c:val>
          <c:smooth val="0"/>
          <c:extLst>
            <c:ext xmlns:c16="http://schemas.microsoft.com/office/drawing/2014/chart" uri="{C3380CC4-5D6E-409C-BE32-E72D297353CC}">
              <c16:uniqueId val="{00000003-BA24-45ED-BA82-32080910950E}"/>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3.5631284916201114E-2"/>
                  <c:y val="-9.2224329101719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39-4E10-8FEA-ACE378AE09F0}"/>
                </c:ext>
              </c:extLst>
            </c:dLbl>
            <c:dLbl>
              <c:idx val="1"/>
              <c:layout>
                <c:manualLayout>
                  <c:x val="-3.5301719966568446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39-4E10-8FEA-ACE378AE09F0}"/>
                </c:ext>
              </c:extLst>
            </c:dLbl>
            <c:dLbl>
              <c:idx val="2"/>
              <c:layout>
                <c:manualLayout>
                  <c:x val="-3.4502793296089386E-2"/>
                  <c:y val="-0.108550859713964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39-4E10-8FEA-ACE378AE09F0}"/>
                </c:ext>
              </c:extLst>
            </c:dLbl>
            <c:dLbl>
              <c:idx val="3"/>
              <c:layout>
                <c:manualLayout>
                  <c:x val="-3.4983240223463684E-2"/>
                  <c:y val="-0.10446922706090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39-4E10-8FEA-ACE378AE09F0}"/>
                </c:ext>
              </c:extLst>
            </c:dLbl>
            <c:dLbl>
              <c:idx val="4"/>
              <c:layout>
                <c:manualLayout>
                  <c:x val="-3.4000000000000002E-2"/>
                  <c:y val="-0.100387594407841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39-4E10-8FEA-ACE378AE09F0}"/>
                </c:ext>
              </c:extLst>
            </c:dLbl>
            <c:dLbl>
              <c:idx val="5"/>
              <c:layout>
                <c:manualLayout>
                  <c:x val="-3.5173184357541902E-2"/>
                  <c:y val="-0.100387594407841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39-4E10-8FEA-ACE378AE09F0}"/>
                </c:ext>
              </c:extLst>
            </c:dLbl>
            <c:dLbl>
              <c:idx val="6"/>
              <c:layout>
                <c:manualLayout>
                  <c:x val="-3.5553072625698408E-2"/>
                  <c:y val="-0.108550859713964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39-4E10-8FEA-ACE378AE09F0}"/>
                </c:ext>
              </c:extLst>
            </c:dLbl>
            <c:dLbl>
              <c:idx val="7"/>
              <c:layout>
                <c:manualLayout>
                  <c:x val="-3.5536356838076884E-2"/>
                  <c:y val="-0.100387594407841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39-4E10-8FEA-ACE378AE09F0}"/>
                </c:ext>
              </c:extLst>
            </c:dLbl>
            <c:dLbl>
              <c:idx val="8"/>
              <c:layout>
                <c:manualLayout>
                  <c:x val="-3.5223507676065628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39-4E10-8FEA-ACE378AE09F0}"/>
                </c:ext>
              </c:extLst>
            </c:dLbl>
            <c:dLbl>
              <c:idx val="9"/>
              <c:layout>
                <c:manualLayout>
                  <c:x val="-3.4296133374389734E-2"/>
                  <c:y val="-0.10446922706090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39-4E10-8FEA-ACE378AE09F0}"/>
                </c:ext>
              </c:extLst>
            </c:dLbl>
            <c:dLbl>
              <c:idx val="10"/>
              <c:layout>
                <c:manualLayout>
                  <c:x val="-3.5486033519553074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39-4E10-8FEA-ACE378AE09F0}"/>
                </c:ext>
              </c:extLst>
            </c:dLbl>
            <c:dLbl>
              <c:idx val="11"/>
              <c:layout>
                <c:manualLayout>
                  <c:x val="-3.5441340782122903E-2"/>
                  <c:y val="-9.6305961754780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39-4E10-8FEA-ACE378AE09F0}"/>
                </c:ext>
              </c:extLst>
            </c:dLbl>
            <c:dLbl>
              <c:idx val="12"/>
              <c:layout>
                <c:manualLayout>
                  <c:x val="-2.7129459376237352E-2"/>
                  <c:y val="-9.2224329101719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39-4E10-8FEA-ACE378AE09F0}"/>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'Pág-11-Grá-CPP'!$H$8:$I$20</c:f>
              <c:multiLvlStrCache>
                <c:ptCount val="13"/>
                <c:lvl>
                  <c:pt idx="0">
                    <c:v>Oct</c:v>
                  </c:pt>
                  <c:pt idx="1">
                    <c:v>Nov</c:v>
                  </c:pt>
                  <c:pt idx="2">
                    <c:v>Dic</c:v>
                  </c:pt>
                  <c:pt idx="3">
                    <c:v>Ene</c:v>
                  </c:pt>
                  <c:pt idx="4">
                    <c:v>Feb</c:v>
                  </c:pt>
                  <c:pt idx="5">
                    <c:v>Mar</c:v>
                  </c:pt>
                  <c:pt idx="6">
                    <c:v>Abr</c:v>
                  </c:pt>
                  <c:pt idx="7">
                    <c:v>May</c:v>
                  </c:pt>
                  <c:pt idx="8">
                    <c:v>Jun</c:v>
                  </c:pt>
                  <c:pt idx="9">
                    <c:v>Jul</c:v>
                  </c:pt>
                  <c:pt idx="10">
                    <c:v>Ago</c:v>
                  </c:pt>
                  <c:pt idx="11">
                    <c:v>Sep</c:v>
                  </c:pt>
                  <c:pt idx="12">
                    <c:v>Oct</c:v>
                  </c:pt>
                </c:lvl>
                <c:lvl>
                  <c:pt idx="0">
                    <c:v>28,623</c:v>
                  </c:pt>
                  <c:pt idx="1">
                    <c:v>28,705</c:v>
                  </c:pt>
                  <c:pt idx="2">
                    <c:v>28,652</c:v>
                  </c:pt>
                  <c:pt idx="3">
                    <c:v>28,827</c:v>
                  </c:pt>
                  <c:pt idx="4">
                    <c:v>28,852</c:v>
                  </c:pt>
                  <c:pt idx="5">
                    <c:v>28,994</c:v>
                  </c:pt>
                  <c:pt idx="6">
                    <c:v>29,083</c:v>
                  </c:pt>
                  <c:pt idx="7">
                    <c:v>29,229</c:v>
                  </c:pt>
                  <c:pt idx="8">
                    <c:v>29,182</c:v>
                  </c:pt>
                  <c:pt idx="9">
                    <c:v>29,407</c:v>
                  </c:pt>
                  <c:pt idx="10">
                    <c:v>29,758</c:v>
                  </c:pt>
                  <c:pt idx="11">
                    <c:v>29,663</c:v>
                  </c:pt>
                  <c:pt idx="12">
                    <c:v>29,743</c:v>
                  </c:pt>
                </c:lvl>
              </c:multiLvlStrCache>
            </c:multiLvlStrRef>
          </c:cat>
          <c:val>
            <c:numRef>
              <c:f>'Pág-11-Grá-CPP'!$G$8:$G$20</c:f>
              <c:numCache>
                <c:formatCode>#,##0</c:formatCode>
                <c:ptCount val="13"/>
                <c:pt idx="0">
                  <c:v>15550</c:v>
                </c:pt>
                <c:pt idx="1">
                  <c:v>15624</c:v>
                </c:pt>
                <c:pt idx="2">
                  <c:v>15588</c:v>
                </c:pt>
                <c:pt idx="3">
                  <c:v>15573</c:v>
                </c:pt>
                <c:pt idx="4">
                  <c:v>15531</c:v>
                </c:pt>
                <c:pt idx="5">
                  <c:v>15673</c:v>
                </c:pt>
                <c:pt idx="6">
                  <c:v>15685</c:v>
                </c:pt>
                <c:pt idx="7">
                  <c:v>15705</c:v>
                </c:pt>
                <c:pt idx="8">
                  <c:v>15847</c:v>
                </c:pt>
                <c:pt idx="9">
                  <c:v>16436</c:v>
                </c:pt>
                <c:pt idx="10">
                  <c:v>16556</c:v>
                </c:pt>
                <c:pt idx="11">
                  <c:v>16654</c:v>
                </c:pt>
                <c:pt idx="12">
                  <c:v>16369</c:v>
                </c:pt>
              </c:numCache>
            </c:numRef>
          </c:val>
          <c:smooth val="0"/>
          <c:extLst>
            <c:ext xmlns:c16="http://schemas.microsoft.com/office/drawing/2014/chart" uri="{C3380CC4-5D6E-409C-BE32-E72D297353CC}">
              <c16:uniqueId val="{00000004-BA24-45ED-BA82-32080910950E}"/>
            </c:ext>
          </c:extLst>
        </c:ser>
        <c:dLbls>
          <c:showLegendKey val="0"/>
          <c:showVal val="0"/>
          <c:showCatName val="0"/>
          <c:showSerName val="0"/>
          <c:showPercent val="0"/>
          <c:showBubbleSize val="0"/>
        </c:dLbls>
        <c:marker val="1"/>
        <c:smooth val="0"/>
        <c:axId val="1651422591"/>
        <c:axId val="1651424671"/>
      </c:lineChart>
      <c:catAx>
        <c:axId val="1651422591"/>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651424671"/>
        <c:crosses val="autoZero"/>
        <c:auto val="1"/>
        <c:lblAlgn val="ctr"/>
        <c:lblOffset val="100"/>
        <c:noMultiLvlLbl val="0"/>
      </c:catAx>
      <c:valAx>
        <c:axId val="1651424671"/>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651422591"/>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1.3026501120979431E-2"/>
          <c:y val="5.8153269533593649E-2"/>
          <c:w val="0.92484665385904852"/>
          <c:h val="0.90858171479527428"/>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1200-49CB-BD16-E654187070B2}"/>
              </c:ext>
            </c:extLst>
          </c:dPt>
          <c:dPt>
            <c:idx val="1"/>
            <c:bubble3D val="0"/>
            <c:spPr>
              <a:solidFill>
                <a:srgbClr val="FF0000"/>
              </a:solidFill>
            </c:spPr>
            <c:extLst>
              <c:ext xmlns:c16="http://schemas.microsoft.com/office/drawing/2014/chart" uri="{C3380CC4-5D6E-409C-BE32-E72D297353CC}">
                <c16:uniqueId val="{00000003-1200-49CB-BD16-E654187070B2}"/>
              </c:ext>
            </c:extLst>
          </c:dPt>
          <c:dPt>
            <c:idx val="2"/>
            <c:bubble3D val="0"/>
            <c:spPr>
              <a:solidFill>
                <a:srgbClr val="FFC000"/>
              </a:solidFill>
            </c:spPr>
            <c:extLst>
              <c:ext xmlns:c16="http://schemas.microsoft.com/office/drawing/2014/chart" uri="{C3380CC4-5D6E-409C-BE32-E72D297353CC}">
                <c16:uniqueId val="{00000004-1200-49CB-BD16-E654187070B2}"/>
              </c:ext>
            </c:extLst>
          </c:dPt>
          <c:dLbls>
            <c:dLbl>
              <c:idx val="0"/>
              <c:layout>
                <c:manualLayout>
                  <c:x val="1.5884381497735914E-2"/>
                  <c:y val="2.76721107852556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1200-49CB-BD16-E654187070B2}"/>
                </c:ext>
              </c:extLst>
            </c:dLbl>
            <c:dLbl>
              <c:idx val="1"/>
              <c:layout>
                <c:manualLayout>
                  <c:x val="-4.0509410550369218E-2"/>
                  <c:y val="-6.1986588487727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200-49CB-BD16-E654187070B2}"/>
                </c:ext>
              </c:extLst>
            </c:dLbl>
            <c:dLbl>
              <c:idx val="2"/>
              <c:layout>
                <c:manualLayout>
                  <c:x val="0.1513831328744297"/>
                  <c:y val="-8.222339085232650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200-49CB-BD16-E654187070B2}"/>
                </c:ext>
              </c:extLst>
            </c:dLbl>
            <c:numFmt formatCode="0.00%" sourceLinked="0"/>
            <c:spPr>
              <a:noFill/>
              <a:ln>
                <a:noFill/>
              </a:ln>
              <a:effectLst/>
            </c:spPr>
            <c:txPr>
              <a:bodyPr wrap="square" lIns="38100" tIns="19050" rIns="38100" bIns="19050" anchor="ctr">
                <a:spAutoFit/>
              </a:bodyPr>
              <a:lstStyle/>
              <a:p>
                <a:pPr>
                  <a:defRPr sz="10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257</c:v>
                </c:pt>
                <c:pt idx="1">
                  <c:v>14</c:v>
                </c:pt>
                <c:pt idx="2">
                  <c:v>13</c:v>
                </c:pt>
              </c:numCache>
            </c:numRef>
          </c:val>
          <c:extLst>
            <c:ext xmlns:c16="http://schemas.microsoft.com/office/drawing/2014/chart" uri="{C3380CC4-5D6E-409C-BE32-E72D297353CC}">
              <c16:uniqueId val="{00000001-1200-49CB-BD16-E654187070B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0070C0"/>
            </a:solidFill>
          </c:spPr>
          <c:invertIfNegative val="0"/>
          <c:dPt>
            <c:idx val="0"/>
            <c:invertIfNegative val="0"/>
            <c:bubble3D val="0"/>
            <c:spPr>
              <a:solidFill>
                <a:srgbClr val="FF0000"/>
              </a:solidFill>
            </c:spPr>
            <c:extLst>
              <c:ext xmlns:c16="http://schemas.microsoft.com/office/drawing/2014/chart" uri="{C3380CC4-5D6E-409C-BE32-E72D297353CC}">
                <c16:uniqueId val="{0000000E-432F-436E-8976-79A548B18F25}"/>
              </c:ext>
            </c:extLst>
          </c:dPt>
          <c:dPt>
            <c:idx val="1"/>
            <c:invertIfNegative val="0"/>
            <c:bubble3D val="0"/>
            <c:spPr>
              <a:solidFill>
                <a:srgbClr val="FF0000"/>
              </a:solidFill>
            </c:spPr>
            <c:extLst>
              <c:ext xmlns:c16="http://schemas.microsoft.com/office/drawing/2014/chart" uri="{C3380CC4-5D6E-409C-BE32-E72D297353CC}">
                <c16:uniqueId val="{0000000F-432F-436E-8976-79A548B18F25}"/>
              </c:ext>
            </c:extLst>
          </c:dPt>
          <c:dPt>
            <c:idx val="2"/>
            <c:invertIfNegative val="0"/>
            <c:bubble3D val="0"/>
            <c:spPr>
              <a:solidFill>
                <a:srgbClr val="FF0000"/>
              </a:solidFill>
            </c:spPr>
            <c:extLst>
              <c:ext xmlns:c16="http://schemas.microsoft.com/office/drawing/2014/chart" uri="{C3380CC4-5D6E-409C-BE32-E72D297353CC}">
                <c16:uniqueId val="{00000010-432F-436E-8976-79A548B18F25}"/>
              </c:ext>
            </c:extLst>
          </c:dPt>
          <c:dPt>
            <c:idx val="3"/>
            <c:invertIfNegative val="0"/>
            <c:bubble3D val="0"/>
            <c:spPr>
              <a:solidFill>
                <a:srgbClr val="FF0000"/>
              </a:solidFill>
            </c:spPr>
            <c:extLst>
              <c:ext xmlns:c16="http://schemas.microsoft.com/office/drawing/2014/chart" uri="{C3380CC4-5D6E-409C-BE32-E72D297353CC}">
                <c16:uniqueId val="{00000011-432F-436E-8976-79A548B18F25}"/>
              </c:ext>
            </c:extLst>
          </c:dPt>
          <c:dPt>
            <c:idx val="4"/>
            <c:invertIfNegative val="0"/>
            <c:bubble3D val="0"/>
            <c:spPr>
              <a:solidFill>
                <a:srgbClr val="FF0000"/>
              </a:solidFill>
            </c:spPr>
            <c:extLst>
              <c:ext xmlns:c16="http://schemas.microsoft.com/office/drawing/2014/chart" uri="{C3380CC4-5D6E-409C-BE32-E72D297353CC}">
                <c16:uniqueId val="{00000012-432F-436E-8976-79A548B18F25}"/>
              </c:ext>
            </c:extLst>
          </c:dPt>
          <c:dPt>
            <c:idx val="5"/>
            <c:invertIfNegative val="0"/>
            <c:bubble3D val="0"/>
            <c:spPr>
              <a:solidFill>
                <a:srgbClr val="FF0000"/>
              </a:solidFill>
            </c:spPr>
            <c:extLst>
              <c:ext xmlns:c16="http://schemas.microsoft.com/office/drawing/2014/chart" uri="{C3380CC4-5D6E-409C-BE32-E72D297353CC}">
                <c16:uniqueId val="{00000013-432F-436E-8976-79A548B18F25}"/>
              </c:ext>
            </c:extLst>
          </c:dPt>
          <c:dPt>
            <c:idx val="6"/>
            <c:invertIfNegative val="0"/>
            <c:bubble3D val="0"/>
            <c:spPr>
              <a:solidFill>
                <a:srgbClr val="FF0000"/>
              </a:solidFill>
            </c:spPr>
            <c:extLst>
              <c:ext xmlns:c16="http://schemas.microsoft.com/office/drawing/2014/chart" uri="{C3380CC4-5D6E-409C-BE32-E72D297353CC}">
                <c16:uniqueId val="{00000000-2D25-482D-8F21-985C39A7691D}"/>
              </c:ext>
            </c:extLst>
          </c:dPt>
          <c:dPt>
            <c:idx val="7"/>
            <c:invertIfNegative val="0"/>
            <c:bubble3D val="0"/>
            <c:spPr>
              <a:solidFill>
                <a:srgbClr val="FF0000"/>
              </a:solidFill>
            </c:spPr>
            <c:extLst>
              <c:ext xmlns:c16="http://schemas.microsoft.com/office/drawing/2014/chart" uri="{C3380CC4-5D6E-409C-BE32-E72D297353CC}">
                <c16:uniqueId val="{00000001-2D25-482D-8F21-985C39A7691D}"/>
              </c:ext>
            </c:extLst>
          </c:dPt>
          <c:dPt>
            <c:idx val="8"/>
            <c:invertIfNegative val="0"/>
            <c:bubble3D val="0"/>
            <c:spPr>
              <a:solidFill>
                <a:srgbClr val="FF0000"/>
              </a:solidFill>
            </c:spPr>
            <c:extLst>
              <c:ext xmlns:c16="http://schemas.microsoft.com/office/drawing/2014/chart" uri="{C3380CC4-5D6E-409C-BE32-E72D297353CC}">
                <c16:uniqueId val="{00000002-2D25-482D-8F21-985C39A7691D}"/>
              </c:ext>
            </c:extLst>
          </c:dPt>
          <c:dPt>
            <c:idx val="9"/>
            <c:invertIfNegative val="0"/>
            <c:bubble3D val="0"/>
            <c:spPr>
              <a:solidFill>
                <a:srgbClr val="FF0000"/>
              </a:solidFill>
            </c:spPr>
            <c:extLst>
              <c:ext xmlns:c16="http://schemas.microsoft.com/office/drawing/2014/chart" uri="{C3380CC4-5D6E-409C-BE32-E72D297353CC}">
                <c16:uniqueId val="{00000003-2D25-482D-8F21-985C39A7691D}"/>
              </c:ext>
            </c:extLst>
          </c:dPt>
          <c:dPt>
            <c:idx val="10"/>
            <c:invertIfNegative val="0"/>
            <c:bubble3D val="0"/>
            <c:spPr>
              <a:solidFill>
                <a:srgbClr val="FF0000"/>
              </a:solidFill>
            </c:spPr>
            <c:extLst>
              <c:ext xmlns:c16="http://schemas.microsoft.com/office/drawing/2014/chart" uri="{C3380CC4-5D6E-409C-BE32-E72D297353CC}">
                <c16:uniqueId val="{00000004-2D25-482D-8F21-985C39A7691D}"/>
              </c:ext>
            </c:extLst>
          </c:dPt>
          <c:dPt>
            <c:idx val="11"/>
            <c:invertIfNegative val="0"/>
            <c:bubble3D val="0"/>
            <c:spPr>
              <a:solidFill>
                <a:srgbClr val="FF0000"/>
              </a:solidFill>
            </c:spPr>
            <c:extLst>
              <c:ext xmlns:c16="http://schemas.microsoft.com/office/drawing/2014/chart" uri="{C3380CC4-5D6E-409C-BE32-E72D297353CC}">
                <c16:uniqueId val="{00000005-2D25-482D-8F21-985C39A7691D}"/>
              </c:ext>
            </c:extLst>
          </c:dPt>
          <c:dPt>
            <c:idx val="12"/>
            <c:invertIfNegative val="0"/>
            <c:bubble3D val="0"/>
            <c:spPr>
              <a:solidFill>
                <a:srgbClr val="FF0000"/>
              </a:solidFill>
            </c:spPr>
            <c:extLst>
              <c:ext xmlns:c16="http://schemas.microsoft.com/office/drawing/2014/chart" uri="{C3380CC4-5D6E-409C-BE32-E72D297353CC}">
                <c16:uniqueId val="{00000014-432F-436E-8976-79A548B18F25}"/>
              </c:ext>
            </c:extLst>
          </c:dPt>
          <c:dPt>
            <c:idx val="13"/>
            <c:invertIfNegative val="0"/>
            <c:bubble3D val="0"/>
            <c:spPr>
              <a:solidFill>
                <a:srgbClr val="FF0000"/>
              </a:solidFill>
            </c:spPr>
            <c:extLst>
              <c:ext xmlns:c16="http://schemas.microsoft.com/office/drawing/2014/chart" uri="{C3380CC4-5D6E-409C-BE32-E72D297353CC}">
                <c16:uniqueId val="{00000015-432F-436E-8976-79A548B18F25}"/>
              </c:ext>
            </c:extLst>
          </c:dPt>
          <c:dPt>
            <c:idx val="14"/>
            <c:invertIfNegative val="0"/>
            <c:bubble3D val="0"/>
            <c:spPr>
              <a:solidFill>
                <a:srgbClr val="FF0000"/>
              </a:solidFill>
            </c:spPr>
            <c:extLst>
              <c:ext xmlns:c16="http://schemas.microsoft.com/office/drawing/2014/chart" uri="{C3380CC4-5D6E-409C-BE32-E72D297353CC}">
                <c16:uniqueId val="{00000016-432F-436E-8976-79A548B18F25}"/>
              </c:ext>
            </c:extLst>
          </c:dPt>
          <c:dPt>
            <c:idx val="15"/>
            <c:invertIfNegative val="0"/>
            <c:bubble3D val="0"/>
            <c:spPr>
              <a:solidFill>
                <a:srgbClr val="FF0000"/>
              </a:solidFill>
            </c:spPr>
            <c:extLst>
              <c:ext xmlns:c16="http://schemas.microsoft.com/office/drawing/2014/chart" uri="{C3380CC4-5D6E-409C-BE32-E72D297353CC}">
                <c16:uniqueId val="{00000017-432F-436E-8976-79A548B18F25}"/>
              </c:ext>
            </c:extLst>
          </c:dPt>
          <c:dPt>
            <c:idx val="16"/>
            <c:invertIfNegative val="0"/>
            <c:bubble3D val="0"/>
            <c:spPr>
              <a:solidFill>
                <a:srgbClr val="FF0000"/>
              </a:solidFill>
            </c:spPr>
            <c:extLst>
              <c:ext xmlns:c16="http://schemas.microsoft.com/office/drawing/2014/chart" uri="{C3380CC4-5D6E-409C-BE32-E72D297353CC}">
                <c16:uniqueId val="{00000006-2D25-482D-8F21-985C39A7691D}"/>
              </c:ext>
            </c:extLst>
          </c:dPt>
          <c:dPt>
            <c:idx val="20"/>
            <c:invertIfNegative val="0"/>
            <c:bubble3D val="0"/>
            <c:spPr>
              <a:solidFill>
                <a:srgbClr val="336600"/>
              </a:solidFill>
            </c:spPr>
            <c:extLst>
              <c:ext xmlns:c16="http://schemas.microsoft.com/office/drawing/2014/chart" uri="{C3380CC4-5D6E-409C-BE32-E72D297353CC}">
                <c16:uniqueId val="{00000031-432F-436E-8976-79A548B18F25}"/>
              </c:ext>
            </c:extLst>
          </c:dPt>
          <c:dPt>
            <c:idx val="21"/>
            <c:invertIfNegative val="0"/>
            <c:bubble3D val="0"/>
            <c:spPr>
              <a:solidFill>
                <a:srgbClr val="336600"/>
              </a:solidFill>
            </c:spPr>
            <c:extLst>
              <c:ext xmlns:c16="http://schemas.microsoft.com/office/drawing/2014/chart" uri="{C3380CC4-5D6E-409C-BE32-E72D297353CC}">
                <c16:uniqueId val="{00000030-432F-436E-8976-79A548B18F25}"/>
              </c:ext>
            </c:extLst>
          </c:dPt>
          <c:dPt>
            <c:idx val="22"/>
            <c:invertIfNegative val="0"/>
            <c:bubble3D val="0"/>
            <c:spPr>
              <a:solidFill>
                <a:srgbClr val="336600"/>
              </a:solidFill>
            </c:spPr>
            <c:extLst>
              <c:ext xmlns:c16="http://schemas.microsoft.com/office/drawing/2014/chart" uri="{C3380CC4-5D6E-409C-BE32-E72D297353CC}">
                <c16:uniqueId val="{0000002F-432F-436E-8976-79A548B18F25}"/>
              </c:ext>
            </c:extLst>
          </c:dPt>
          <c:dPt>
            <c:idx val="23"/>
            <c:invertIfNegative val="0"/>
            <c:bubble3D val="0"/>
            <c:spPr>
              <a:solidFill>
                <a:srgbClr val="336600"/>
              </a:solidFill>
            </c:spPr>
            <c:extLst>
              <c:ext xmlns:c16="http://schemas.microsoft.com/office/drawing/2014/chart" uri="{C3380CC4-5D6E-409C-BE32-E72D297353CC}">
                <c16:uniqueId val="{0000002E-432F-436E-8976-79A548B18F25}"/>
              </c:ext>
            </c:extLst>
          </c:dPt>
          <c:dPt>
            <c:idx val="24"/>
            <c:invertIfNegative val="0"/>
            <c:bubble3D val="0"/>
            <c:spPr>
              <a:solidFill>
                <a:srgbClr val="336600"/>
              </a:solidFill>
            </c:spPr>
            <c:extLst>
              <c:ext xmlns:c16="http://schemas.microsoft.com/office/drawing/2014/chart" uri="{C3380CC4-5D6E-409C-BE32-E72D297353CC}">
                <c16:uniqueId val="{0000002D-432F-436E-8976-79A548B18F25}"/>
              </c:ext>
            </c:extLst>
          </c:dPt>
          <c:dPt>
            <c:idx val="25"/>
            <c:invertIfNegative val="0"/>
            <c:bubble3D val="0"/>
            <c:spPr>
              <a:solidFill>
                <a:srgbClr val="336600"/>
              </a:solidFill>
            </c:spPr>
            <c:extLst>
              <c:ext xmlns:c16="http://schemas.microsoft.com/office/drawing/2014/chart" uri="{C3380CC4-5D6E-409C-BE32-E72D297353CC}">
                <c16:uniqueId val="{0000002C-432F-436E-8976-79A548B18F25}"/>
              </c:ext>
            </c:extLst>
          </c:dPt>
          <c:dPt>
            <c:idx val="26"/>
            <c:invertIfNegative val="0"/>
            <c:bubble3D val="0"/>
            <c:spPr>
              <a:solidFill>
                <a:srgbClr val="336600"/>
              </a:solidFill>
            </c:spPr>
            <c:extLst>
              <c:ext xmlns:c16="http://schemas.microsoft.com/office/drawing/2014/chart" uri="{C3380CC4-5D6E-409C-BE32-E72D297353CC}">
                <c16:uniqueId val="{0000002B-432F-436E-8976-79A548B18F25}"/>
              </c:ext>
            </c:extLst>
          </c:dPt>
          <c:dPt>
            <c:idx val="27"/>
            <c:invertIfNegative val="0"/>
            <c:bubble3D val="0"/>
            <c:spPr>
              <a:solidFill>
                <a:srgbClr val="336600"/>
              </a:solidFill>
            </c:spPr>
            <c:extLst>
              <c:ext xmlns:c16="http://schemas.microsoft.com/office/drawing/2014/chart" uri="{C3380CC4-5D6E-409C-BE32-E72D297353CC}">
                <c16:uniqueId val="{0000002A-432F-436E-8976-79A548B18F25}"/>
              </c:ext>
            </c:extLst>
          </c:dPt>
          <c:dPt>
            <c:idx val="28"/>
            <c:invertIfNegative val="0"/>
            <c:bubble3D val="0"/>
            <c:spPr>
              <a:solidFill>
                <a:srgbClr val="336600"/>
              </a:solidFill>
            </c:spPr>
            <c:extLst>
              <c:ext xmlns:c16="http://schemas.microsoft.com/office/drawing/2014/chart" uri="{C3380CC4-5D6E-409C-BE32-E72D297353CC}">
                <c16:uniqueId val="{00000029-432F-436E-8976-79A548B18F25}"/>
              </c:ext>
            </c:extLst>
          </c:dPt>
          <c:dPt>
            <c:idx val="29"/>
            <c:invertIfNegative val="0"/>
            <c:bubble3D val="0"/>
            <c:spPr>
              <a:solidFill>
                <a:srgbClr val="336600"/>
              </a:solidFill>
            </c:spPr>
            <c:extLst>
              <c:ext xmlns:c16="http://schemas.microsoft.com/office/drawing/2014/chart" uri="{C3380CC4-5D6E-409C-BE32-E72D297353CC}">
                <c16:uniqueId val="{00000028-432F-436E-8976-79A548B18F25}"/>
              </c:ext>
            </c:extLst>
          </c:dPt>
          <c:dPt>
            <c:idx val="30"/>
            <c:invertIfNegative val="0"/>
            <c:bubble3D val="0"/>
            <c:spPr>
              <a:solidFill>
                <a:srgbClr val="336600"/>
              </a:solidFill>
            </c:spPr>
            <c:extLst>
              <c:ext xmlns:c16="http://schemas.microsoft.com/office/drawing/2014/chart" uri="{C3380CC4-5D6E-409C-BE32-E72D297353CC}">
                <c16:uniqueId val="{00000027-432F-436E-8976-79A548B18F25}"/>
              </c:ext>
            </c:extLst>
          </c:dPt>
          <c:dPt>
            <c:idx val="31"/>
            <c:invertIfNegative val="0"/>
            <c:bubble3D val="0"/>
            <c:spPr>
              <a:solidFill>
                <a:srgbClr val="336600"/>
              </a:solidFill>
            </c:spPr>
            <c:extLst>
              <c:ext xmlns:c16="http://schemas.microsoft.com/office/drawing/2014/chart" uri="{C3380CC4-5D6E-409C-BE32-E72D297353CC}">
                <c16:uniqueId val="{00000026-432F-436E-8976-79A548B18F25}"/>
              </c:ext>
            </c:extLst>
          </c:dPt>
          <c:dPt>
            <c:idx val="32"/>
            <c:invertIfNegative val="0"/>
            <c:bubble3D val="0"/>
            <c:spPr>
              <a:solidFill>
                <a:srgbClr val="336600"/>
              </a:solidFill>
            </c:spPr>
            <c:extLst>
              <c:ext xmlns:c16="http://schemas.microsoft.com/office/drawing/2014/chart" uri="{C3380CC4-5D6E-409C-BE32-E72D297353CC}">
                <c16:uniqueId val="{00000025-432F-436E-8976-79A548B18F25}"/>
              </c:ext>
            </c:extLst>
          </c:dPt>
          <c:dPt>
            <c:idx val="33"/>
            <c:invertIfNegative val="0"/>
            <c:bubble3D val="0"/>
            <c:spPr>
              <a:solidFill>
                <a:srgbClr val="336600"/>
              </a:solidFill>
            </c:spPr>
            <c:extLst>
              <c:ext xmlns:c16="http://schemas.microsoft.com/office/drawing/2014/chart" uri="{C3380CC4-5D6E-409C-BE32-E72D297353CC}">
                <c16:uniqueId val="{00000024-432F-436E-8976-79A548B18F25}"/>
              </c:ext>
            </c:extLst>
          </c:dPt>
          <c:dPt>
            <c:idx val="34"/>
            <c:invertIfNegative val="0"/>
            <c:bubble3D val="0"/>
            <c:spPr>
              <a:solidFill>
                <a:srgbClr val="336600"/>
              </a:solidFill>
            </c:spPr>
            <c:extLst>
              <c:ext xmlns:c16="http://schemas.microsoft.com/office/drawing/2014/chart" uri="{C3380CC4-5D6E-409C-BE32-E72D297353CC}">
                <c16:uniqueId val="{00000023-432F-436E-8976-79A548B18F25}"/>
              </c:ext>
            </c:extLst>
          </c:dPt>
          <c:dPt>
            <c:idx val="35"/>
            <c:invertIfNegative val="0"/>
            <c:bubble3D val="0"/>
            <c:spPr>
              <a:solidFill>
                <a:srgbClr val="336600"/>
              </a:solidFill>
            </c:spPr>
            <c:extLst>
              <c:ext xmlns:c16="http://schemas.microsoft.com/office/drawing/2014/chart" uri="{C3380CC4-5D6E-409C-BE32-E72D297353CC}">
                <c16:uniqueId val="{00000022-432F-436E-8976-79A548B18F25}"/>
              </c:ext>
            </c:extLst>
          </c:dPt>
          <c:dPt>
            <c:idx val="36"/>
            <c:invertIfNegative val="0"/>
            <c:bubble3D val="0"/>
            <c:spPr>
              <a:solidFill>
                <a:srgbClr val="336600"/>
              </a:solidFill>
            </c:spPr>
            <c:extLst>
              <c:ext xmlns:c16="http://schemas.microsoft.com/office/drawing/2014/chart" uri="{C3380CC4-5D6E-409C-BE32-E72D297353CC}">
                <c16:uniqueId val="{00000021-432F-436E-8976-79A548B18F25}"/>
              </c:ext>
            </c:extLst>
          </c:dPt>
          <c:dPt>
            <c:idx val="37"/>
            <c:invertIfNegative val="0"/>
            <c:bubble3D val="0"/>
            <c:spPr>
              <a:solidFill>
                <a:srgbClr val="336600"/>
              </a:solidFill>
            </c:spPr>
            <c:extLst>
              <c:ext xmlns:c16="http://schemas.microsoft.com/office/drawing/2014/chart" uri="{C3380CC4-5D6E-409C-BE32-E72D297353CC}">
                <c16:uniqueId val="{00000020-432F-436E-8976-79A548B18F25}"/>
              </c:ext>
            </c:extLst>
          </c:dPt>
          <c:dPt>
            <c:idx val="38"/>
            <c:invertIfNegative val="0"/>
            <c:bubble3D val="0"/>
            <c:spPr>
              <a:solidFill>
                <a:srgbClr val="336600"/>
              </a:solidFill>
            </c:spPr>
            <c:extLst>
              <c:ext xmlns:c16="http://schemas.microsoft.com/office/drawing/2014/chart" uri="{C3380CC4-5D6E-409C-BE32-E72D297353CC}">
                <c16:uniqueId val="{0000001F-432F-436E-8976-79A548B18F25}"/>
              </c:ext>
            </c:extLst>
          </c:dPt>
          <c:dPt>
            <c:idx val="39"/>
            <c:invertIfNegative val="0"/>
            <c:bubble3D val="0"/>
            <c:spPr>
              <a:solidFill>
                <a:srgbClr val="336600"/>
              </a:solidFill>
            </c:spPr>
            <c:extLst>
              <c:ext xmlns:c16="http://schemas.microsoft.com/office/drawing/2014/chart" uri="{C3380CC4-5D6E-409C-BE32-E72D297353CC}">
                <c16:uniqueId val="{0000001E-432F-436E-8976-79A548B18F25}"/>
              </c:ext>
            </c:extLst>
          </c:dPt>
          <c:dPt>
            <c:idx val="40"/>
            <c:invertIfNegative val="0"/>
            <c:bubble3D val="0"/>
            <c:spPr>
              <a:solidFill>
                <a:srgbClr val="336600"/>
              </a:solidFill>
            </c:spPr>
            <c:extLst>
              <c:ext xmlns:c16="http://schemas.microsoft.com/office/drawing/2014/chart" uri="{C3380CC4-5D6E-409C-BE32-E72D297353CC}">
                <c16:uniqueId val="{0000001D-432F-436E-8976-79A548B18F25}"/>
              </c:ext>
            </c:extLst>
          </c:dPt>
          <c:dPt>
            <c:idx val="41"/>
            <c:invertIfNegative val="0"/>
            <c:bubble3D val="0"/>
            <c:spPr>
              <a:solidFill>
                <a:srgbClr val="336600"/>
              </a:solidFill>
            </c:spPr>
            <c:extLst>
              <c:ext xmlns:c16="http://schemas.microsoft.com/office/drawing/2014/chart" uri="{C3380CC4-5D6E-409C-BE32-E72D297353CC}">
                <c16:uniqueId val="{0000001C-432F-436E-8976-79A548B18F25}"/>
              </c:ext>
            </c:extLst>
          </c:dPt>
          <c:dPt>
            <c:idx val="42"/>
            <c:invertIfNegative val="0"/>
            <c:bubble3D val="0"/>
            <c:spPr>
              <a:solidFill>
                <a:srgbClr val="336600"/>
              </a:solidFill>
            </c:spPr>
            <c:extLst>
              <c:ext xmlns:c16="http://schemas.microsoft.com/office/drawing/2014/chart" uri="{C3380CC4-5D6E-409C-BE32-E72D297353CC}">
                <c16:uniqueId val="{0000001B-432F-436E-8976-79A548B18F25}"/>
              </c:ext>
            </c:extLst>
          </c:dPt>
          <c:dPt>
            <c:idx val="43"/>
            <c:invertIfNegative val="0"/>
            <c:bubble3D val="0"/>
            <c:spPr>
              <a:solidFill>
                <a:srgbClr val="336600"/>
              </a:solidFill>
            </c:spPr>
            <c:extLst>
              <c:ext xmlns:c16="http://schemas.microsoft.com/office/drawing/2014/chart" uri="{C3380CC4-5D6E-409C-BE32-E72D297353CC}">
                <c16:uniqueId val="{0000001A-432F-436E-8976-79A548B18F25}"/>
              </c:ext>
            </c:extLst>
          </c:dPt>
          <c:dPt>
            <c:idx val="44"/>
            <c:invertIfNegative val="0"/>
            <c:bubble3D val="0"/>
            <c:spPr>
              <a:solidFill>
                <a:srgbClr val="336600"/>
              </a:solidFill>
            </c:spPr>
            <c:extLst>
              <c:ext xmlns:c16="http://schemas.microsoft.com/office/drawing/2014/chart" uri="{C3380CC4-5D6E-409C-BE32-E72D297353CC}">
                <c16:uniqueId val="{00000019-432F-436E-8976-79A548B18F25}"/>
              </c:ext>
            </c:extLst>
          </c:dPt>
          <c:dPt>
            <c:idx val="45"/>
            <c:invertIfNegative val="0"/>
            <c:bubble3D val="0"/>
            <c:spPr>
              <a:solidFill>
                <a:srgbClr val="336600"/>
              </a:solidFill>
            </c:spPr>
            <c:extLst>
              <c:ext xmlns:c16="http://schemas.microsoft.com/office/drawing/2014/chart" uri="{C3380CC4-5D6E-409C-BE32-E72D297353CC}">
                <c16:uniqueId val="{00000018-432F-436E-8976-79A548B18F25}"/>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Puebla</c:v>
                </c:pt>
                <c:pt idx="3">
                  <c:v>Morelos</c:v>
                </c:pt>
                <c:pt idx="4">
                  <c:v>Durango</c:v>
                </c:pt>
                <c:pt idx="5">
                  <c:v>Chihuahua</c:v>
                </c:pt>
                <c:pt idx="6">
                  <c:v>Tabasco</c:v>
                </c:pt>
                <c:pt idx="7">
                  <c:v>Coahuila de Zaragoza</c:v>
                </c:pt>
                <c:pt idx="8">
                  <c:v>Hidalgo</c:v>
                </c:pt>
                <c:pt idx="9">
                  <c:v>Guanajuato</c:v>
                </c:pt>
                <c:pt idx="10">
                  <c:v>Nayarit</c:v>
                </c:pt>
                <c:pt idx="11">
                  <c:v>Quintana Roo</c:v>
                </c:pt>
                <c:pt idx="12">
                  <c:v>Nuevo León</c:v>
                </c:pt>
                <c:pt idx="13">
                  <c:v>Chiapas</c:v>
                </c:pt>
                <c:pt idx="14">
                  <c:v>Veracruz de Ignacio de la Llave</c:v>
                </c:pt>
                <c:pt idx="15">
                  <c:v>Aguascalientes</c:v>
                </c:pt>
                <c:pt idx="16">
                  <c:v>Guerrero</c:v>
                </c:pt>
                <c:pt idx="17">
                  <c:v>Zacatecas</c:v>
                </c:pt>
                <c:pt idx="18">
                  <c:v>Jalisco</c:v>
                </c:pt>
                <c:pt idx="19">
                  <c:v>Tlaxcala</c:v>
                </c:pt>
                <c:pt idx="20">
                  <c:v>Oaxaca</c:v>
                </c:pt>
                <c:pt idx="21">
                  <c:v>CEFERESO No. 1 Altiplano</c:v>
                </c:pt>
                <c:pt idx="22">
                  <c:v>CEFERESO No. 8 Nor-Poniente</c:v>
                </c:pt>
                <c:pt idx="23">
                  <c:v>CEFERESO No. 7 Nor-Noroeste</c:v>
                </c:pt>
                <c:pt idx="24">
                  <c:v>CEFEREPSI</c:v>
                </c:pt>
                <c:pt idx="25">
                  <c:v>CEFERESO No. 11 CPS Sonora</c:v>
                </c:pt>
                <c:pt idx="26">
                  <c:v>Baja California Sur</c:v>
                </c:pt>
                <c:pt idx="27">
                  <c:v>CEFERESO No. 12 CPS Guanajuato</c:v>
                </c:pt>
                <c:pt idx="28">
                  <c:v>Querétaro</c:v>
                </c:pt>
                <c:pt idx="29">
                  <c:v>San Luis Potosí</c:v>
                </c:pt>
                <c:pt idx="30">
                  <c:v>CEFERESO No. 14 CPS Durango</c:v>
                </c:pt>
                <c:pt idx="31">
                  <c:v>Centro Penitenciario Federal 18 CPS Coahuila</c:v>
                </c:pt>
                <c:pt idx="32">
                  <c:v>CEFERESO No. 13 CPS Oaxaca</c:v>
                </c:pt>
                <c:pt idx="33">
                  <c:v>Campeche</c:v>
                </c:pt>
                <c:pt idx="34">
                  <c:v>CEFERESO No. 15 CPS Chiapas</c:v>
                </c:pt>
                <c:pt idx="35">
                  <c:v>CEFERESO No. 4 Noroeste</c:v>
                </c:pt>
                <c:pt idx="36">
                  <c:v>CEFERESO No. 17 CPS Michoacán</c:v>
                </c:pt>
                <c:pt idx="37">
                  <c:v>CEFERESO No. 16 CPS Femenil Morelos</c:v>
                </c:pt>
                <c:pt idx="38">
                  <c:v>CEFERESO No. 5 Oriente</c:v>
                </c:pt>
                <c:pt idx="39">
                  <c:v>Michoacán de Ocampo</c:v>
                </c:pt>
                <c:pt idx="40">
                  <c:v>Yucatán</c:v>
                </c:pt>
                <c:pt idx="41">
                  <c:v>Ciudad de México</c:v>
                </c:pt>
                <c:pt idx="42">
                  <c:v>Colima</c:v>
                </c:pt>
                <c:pt idx="43">
                  <c:v>Sinaloa</c:v>
                </c:pt>
                <c:pt idx="44">
                  <c:v>Baja California</c:v>
                </c:pt>
                <c:pt idx="45">
                  <c:v>Tamaulipas</c:v>
                </c:pt>
              </c:strCache>
            </c:strRef>
          </c:cat>
          <c:val>
            <c:numRef>
              <c:f>'Pág-14-Grá-SP'!$B$6:$B$51</c:f>
              <c:numCache>
                <c:formatCode>#,##0</c:formatCode>
                <c:ptCount val="46"/>
                <c:pt idx="0">
                  <c:v>20278</c:v>
                </c:pt>
                <c:pt idx="1">
                  <c:v>2641</c:v>
                </c:pt>
                <c:pt idx="2">
                  <c:v>2257</c:v>
                </c:pt>
                <c:pt idx="3">
                  <c:v>1915</c:v>
                </c:pt>
                <c:pt idx="4">
                  <c:v>1577</c:v>
                </c:pt>
                <c:pt idx="5">
                  <c:v>1522</c:v>
                </c:pt>
                <c:pt idx="6">
                  <c:v>1432</c:v>
                </c:pt>
                <c:pt idx="7">
                  <c:v>1393</c:v>
                </c:pt>
                <c:pt idx="8">
                  <c:v>1275</c:v>
                </c:pt>
                <c:pt idx="9">
                  <c:v>1246</c:v>
                </c:pt>
                <c:pt idx="10">
                  <c:v>1177</c:v>
                </c:pt>
                <c:pt idx="11" formatCode="General">
                  <c:v>978</c:v>
                </c:pt>
                <c:pt idx="12" formatCode="General">
                  <c:v>968</c:v>
                </c:pt>
                <c:pt idx="13" formatCode="General">
                  <c:v>368</c:v>
                </c:pt>
                <c:pt idx="14" formatCode="General">
                  <c:v>321</c:v>
                </c:pt>
                <c:pt idx="15" formatCode="General">
                  <c:v>302</c:v>
                </c:pt>
                <c:pt idx="16" formatCode="General">
                  <c:v>280</c:v>
                </c:pt>
                <c:pt idx="17" formatCode="General">
                  <c:v>47</c:v>
                </c:pt>
                <c:pt idx="18" formatCode="General">
                  <c:v>-13</c:v>
                </c:pt>
                <c:pt idx="19" formatCode="General">
                  <c:v>-116</c:v>
                </c:pt>
                <c:pt idx="20" formatCode="General">
                  <c:v>-163</c:v>
                </c:pt>
                <c:pt idx="21" formatCode="General">
                  <c:v>-264</c:v>
                </c:pt>
                <c:pt idx="22" formatCode="General">
                  <c:v>-299</c:v>
                </c:pt>
                <c:pt idx="23" formatCode="General">
                  <c:v>-316</c:v>
                </c:pt>
                <c:pt idx="24" formatCode="General">
                  <c:v>-325</c:v>
                </c:pt>
                <c:pt idx="25" formatCode="General">
                  <c:v>-341</c:v>
                </c:pt>
                <c:pt idx="26" formatCode="General">
                  <c:v>-355</c:v>
                </c:pt>
                <c:pt idx="27" formatCode="General">
                  <c:v>-387</c:v>
                </c:pt>
                <c:pt idx="28" formatCode="General">
                  <c:v>-408</c:v>
                </c:pt>
                <c:pt idx="29" formatCode="General">
                  <c:v>-496</c:v>
                </c:pt>
                <c:pt idx="30" formatCode="General">
                  <c:v>-580</c:v>
                </c:pt>
                <c:pt idx="31" formatCode="General">
                  <c:v>-582</c:v>
                </c:pt>
                <c:pt idx="32" formatCode="General">
                  <c:v>-684</c:v>
                </c:pt>
                <c:pt idx="33" formatCode="General">
                  <c:v>-693</c:v>
                </c:pt>
                <c:pt idx="34" formatCode="General">
                  <c:v>-953</c:v>
                </c:pt>
                <c:pt idx="35" formatCode="General">
                  <c:v>-995</c:v>
                </c:pt>
                <c:pt idx="36">
                  <c:v>-1236</c:v>
                </c:pt>
                <c:pt idx="37">
                  <c:v>-1395</c:v>
                </c:pt>
                <c:pt idx="38">
                  <c:v>-1409</c:v>
                </c:pt>
                <c:pt idx="39">
                  <c:v>-1483</c:v>
                </c:pt>
                <c:pt idx="40">
                  <c:v>-1543</c:v>
                </c:pt>
                <c:pt idx="41">
                  <c:v>-1916</c:v>
                </c:pt>
                <c:pt idx="42">
                  <c:v>-2287</c:v>
                </c:pt>
                <c:pt idx="43">
                  <c:v>-2558</c:v>
                </c:pt>
                <c:pt idx="44">
                  <c:v>-2723</c:v>
                </c:pt>
                <c:pt idx="45">
                  <c:v>-2778</c:v>
                </c:pt>
              </c:numCache>
            </c:numRef>
          </c:val>
          <c:extLst>
            <c:ext xmlns:c16="http://schemas.microsoft.com/office/drawing/2014/chart" uri="{C3380CC4-5D6E-409C-BE32-E72D297353CC}">
              <c16:uniqueId val="{00000001-7481-4FB1-A0E1-E27A5B174570}"/>
            </c:ext>
          </c:extLst>
        </c:ser>
        <c:dLbls>
          <c:showLegendKey val="0"/>
          <c:showVal val="0"/>
          <c:showCatName val="0"/>
          <c:showSerName val="0"/>
          <c:showPercent val="0"/>
          <c:showBubbleSize val="0"/>
        </c:dLbls>
        <c:gapWidth val="38"/>
        <c:axId val="1656240319"/>
        <c:axId val="1656236991"/>
      </c:barChart>
      <c:catAx>
        <c:axId val="1656240319"/>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656236991"/>
        <c:crosses val="autoZero"/>
        <c:auto val="1"/>
        <c:lblAlgn val="ctr"/>
        <c:lblOffset val="100"/>
        <c:noMultiLvlLbl val="0"/>
      </c:catAx>
      <c:valAx>
        <c:axId val="1656236991"/>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65624031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Octubre 2022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31750</xdr:colOff>
      <xdr:row>5</xdr:row>
      <xdr:rowOff>25400</xdr:rowOff>
    </xdr:from>
    <xdr:to>
      <xdr:col>24</xdr:col>
      <xdr:colOff>679450</xdr:colOff>
      <xdr:row>44</xdr:row>
      <xdr:rowOff>28575</xdr:rowOff>
    </xdr:to>
    <xdr:graphicFrame macro="">
      <xdr:nvGraphicFramePr>
        <xdr:cNvPr id="2" name="Gráfico 1">
          <a:extLst>
            <a:ext uri="{FF2B5EF4-FFF2-40B4-BE49-F238E27FC236}">
              <a16:creationId xmlns:a16="http://schemas.microsoft.com/office/drawing/2014/main" id="{804E9366-D56F-D2C5-1824-BCB0B6E6E1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09AD96BD-B6C7-A004-FE61-36D3FEE4B5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27486145-60E0-0105-2827-E0AE1E58A0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61328725-E60B-9A1F-C2B0-CB25BA6F44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0</xdr:colOff>
      <xdr:row>5</xdr:row>
      <xdr:rowOff>9525</xdr:rowOff>
    </xdr:from>
    <xdr:to>
      <xdr:col>24</xdr:col>
      <xdr:colOff>742950</xdr:colOff>
      <xdr:row>44</xdr:row>
      <xdr:rowOff>12700</xdr:rowOff>
    </xdr:to>
    <xdr:graphicFrame macro="">
      <xdr:nvGraphicFramePr>
        <xdr:cNvPr id="2" name="Gráfico 1">
          <a:extLst>
            <a:ext uri="{FF2B5EF4-FFF2-40B4-BE49-F238E27FC236}">
              <a16:creationId xmlns:a16="http://schemas.microsoft.com/office/drawing/2014/main" id="{EA6A1066-02E2-CADC-A0E5-8D95F5B2FE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2" name="Gráfico 1">
          <a:extLst>
            <a:ext uri="{FF2B5EF4-FFF2-40B4-BE49-F238E27FC236}">
              <a16:creationId xmlns:a16="http://schemas.microsoft.com/office/drawing/2014/main" id="{00C52142-E11D-7ED3-55E2-F4E830175E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FEF1B0F6-F208-24B2-BCA4-FF0BCBA63B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2" name="Gráfico 1">
          <a:extLst>
            <a:ext uri="{FF2B5EF4-FFF2-40B4-BE49-F238E27FC236}">
              <a16:creationId xmlns:a16="http://schemas.microsoft.com/office/drawing/2014/main" id="{FDA02B49-B695-2CBD-AAFC-A62EFB5A34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DF52F94E-DDB6-D192-F6E2-9A6285AD05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42444E45-4078-CEEA-4389-C4BA875E6E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111125</xdr:rowOff>
    </xdr:to>
    <xdr:graphicFrame macro="">
      <xdr:nvGraphicFramePr>
        <xdr:cNvPr id="2" name="Gráfico 1">
          <a:extLst>
            <a:ext uri="{FF2B5EF4-FFF2-40B4-BE49-F238E27FC236}">
              <a16:creationId xmlns:a16="http://schemas.microsoft.com/office/drawing/2014/main" id="{2060A7F0-70A6-27E7-12DC-E0C89C07D3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695325</xdr:colOff>
      <xdr:row>21</xdr:row>
      <xdr:rowOff>88900</xdr:rowOff>
    </xdr:from>
    <xdr:to>
      <xdr:col>7</xdr:col>
      <xdr:colOff>167325</xdr:colOff>
      <xdr:row>37</xdr:row>
      <xdr:rowOff>8575</xdr:rowOff>
    </xdr:to>
    <xdr:pic>
      <xdr:nvPicPr>
        <xdr:cNvPr id="4" name="Imagen 3">
          <a:extLst>
            <a:ext uri="{FF2B5EF4-FFF2-40B4-BE49-F238E27FC236}">
              <a16:creationId xmlns:a16="http://schemas.microsoft.com/office/drawing/2014/main" id="{2F095820-9298-CD91-6D4E-2071998ECDD2}"/>
            </a:ext>
          </a:extLst>
        </xdr:cNvPr>
        <xdr:cNvPicPr>
          <a:picLocks noChangeAspect="1"/>
        </xdr:cNvPicPr>
      </xdr:nvPicPr>
      <xdr:blipFill>
        <a:blip xmlns:r="http://schemas.openxmlformats.org/officeDocument/2006/relationships" r:link="rId2"/>
        <a:stretch>
          <a:fillRect/>
        </a:stretch>
      </xdr:blipFill>
      <xdr:spPr>
        <a:xfrm>
          <a:off x="3238500" y="4746625"/>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070254C2-2EFF-8DC8-9E04-0B191CF806F8}"/>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48800906-1E45-0C16-1DD0-58D4555F44B2}"/>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BA74068E-0ED3-AAAE-269F-6F113B3EC4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6C454A78-2E19-7AED-9D21-DC79198A9A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F4655FA7-E961-C10A-5976-31559D89AD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28153ED3-4172-74C8-7F6D-8B06F3354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82827</xdr:colOff>
      <xdr:row>3</xdr:row>
      <xdr:rowOff>69160</xdr:rowOff>
    </xdr:from>
    <xdr:to>
      <xdr:col>9</xdr:col>
      <xdr:colOff>596349</xdr:colOff>
      <xdr:row>29</xdr:row>
      <xdr:rowOff>41413</xdr:rowOff>
    </xdr:to>
    <xdr:graphicFrame macro="">
      <xdr:nvGraphicFramePr>
        <xdr:cNvPr id="2" name="Gráfico 1">
          <a:extLst>
            <a:ext uri="{FF2B5EF4-FFF2-40B4-BE49-F238E27FC236}">
              <a16:creationId xmlns:a16="http://schemas.microsoft.com/office/drawing/2014/main" id="{DFE213EA-AB50-3AAA-909E-7DF1A791FE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126828</xdr:rowOff>
    </xdr:from>
    <xdr:to>
      <xdr:col>12</xdr:col>
      <xdr:colOff>96822</xdr:colOff>
      <xdr:row>30</xdr:row>
      <xdr:rowOff>208897</xdr:rowOff>
    </xdr:to>
    <xdr:graphicFrame macro="">
      <xdr:nvGraphicFramePr>
        <xdr:cNvPr id="2" name="Gráfico 1">
          <a:extLst>
            <a:ext uri="{FF2B5EF4-FFF2-40B4-BE49-F238E27FC236}">
              <a16:creationId xmlns:a16="http://schemas.microsoft.com/office/drawing/2014/main" id="{27BC99D3-59C1-44D2-97CB-0D631927F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266700</xdr:colOff>
      <xdr:row>5</xdr:row>
      <xdr:rowOff>66675</xdr:rowOff>
    </xdr:from>
    <xdr:to>
      <xdr:col>11</xdr:col>
      <xdr:colOff>38099</xdr:colOff>
      <xdr:row>33</xdr:row>
      <xdr:rowOff>171449</xdr:rowOff>
    </xdr:to>
    <xdr:graphicFrame macro="">
      <xdr:nvGraphicFramePr>
        <xdr:cNvPr id="3" name="Gráfico 2">
          <a:extLst>
            <a:ext uri="{FF2B5EF4-FFF2-40B4-BE49-F238E27FC236}">
              <a16:creationId xmlns:a16="http://schemas.microsoft.com/office/drawing/2014/main" id="{AB2BF6F1-F63B-BB3F-82D9-69837B9023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5</xdr:row>
      <xdr:rowOff>15875</xdr:rowOff>
    </xdr:from>
    <xdr:to>
      <xdr:col>6</xdr:col>
      <xdr:colOff>552450</xdr:colOff>
      <xdr:row>32</xdr:row>
      <xdr:rowOff>88900</xdr:rowOff>
    </xdr:to>
    <xdr:graphicFrame macro="">
      <xdr:nvGraphicFramePr>
        <xdr:cNvPr id="2" name="Gráfico 1">
          <a:extLst>
            <a:ext uri="{FF2B5EF4-FFF2-40B4-BE49-F238E27FC236}">
              <a16:creationId xmlns:a16="http://schemas.microsoft.com/office/drawing/2014/main" id="{5785CC98-DBAA-7D71-7250-DCD38DE6E0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5</xdr:row>
      <xdr:rowOff>15875</xdr:rowOff>
    </xdr:from>
    <xdr:to>
      <xdr:col>12</xdr:col>
      <xdr:colOff>590550</xdr:colOff>
      <xdr:row>32</xdr:row>
      <xdr:rowOff>88900</xdr:rowOff>
    </xdr:to>
    <xdr:graphicFrame macro="">
      <xdr:nvGraphicFramePr>
        <xdr:cNvPr id="3" name="Gráfico 2">
          <a:extLst>
            <a:ext uri="{FF2B5EF4-FFF2-40B4-BE49-F238E27FC236}">
              <a16:creationId xmlns:a16="http://schemas.microsoft.com/office/drawing/2014/main" id="{FF2D7080-A15D-704B-5DA5-5992C279CF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5</xdr:row>
      <xdr:rowOff>0</xdr:rowOff>
    </xdr:from>
    <xdr:to>
      <xdr:col>6</xdr:col>
      <xdr:colOff>584200</xdr:colOff>
      <xdr:row>34</xdr:row>
      <xdr:rowOff>60325</xdr:rowOff>
    </xdr:to>
    <xdr:graphicFrame macro="">
      <xdr:nvGraphicFramePr>
        <xdr:cNvPr id="2" name="Gráfico 1">
          <a:extLst>
            <a:ext uri="{FF2B5EF4-FFF2-40B4-BE49-F238E27FC236}">
              <a16:creationId xmlns:a16="http://schemas.microsoft.com/office/drawing/2014/main" id="{2AA9995D-F811-C642-630D-2FBE456BBF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6350</xdr:colOff>
      <xdr:row>5</xdr:row>
      <xdr:rowOff>47625</xdr:rowOff>
    </xdr:from>
    <xdr:to>
      <xdr:col>12</xdr:col>
      <xdr:colOff>958850</xdr:colOff>
      <xdr:row>34</xdr:row>
      <xdr:rowOff>117475</xdr:rowOff>
    </xdr:to>
    <xdr:graphicFrame macro="">
      <xdr:nvGraphicFramePr>
        <xdr:cNvPr id="3" name="Gráfico 2">
          <a:extLst>
            <a:ext uri="{FF2B5EF4-FFF2-40B4-BE49-F238E27FC236}">
              <a16:creationId xmlns:a16="http://schemas.microsoft.com/office/drawing/2014/main" id="{18CEB22C-030A-186B-31B8-59C4979EE8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171823</xdr:colOff>
      <xdr:row>3</xdr:row>
      <xdr:rowOff>107764</xdr:rowOff>
    </xdr:from>
    <xdr:to>
      <xdr:col>12</xdr:col>
      <xdr:colOff>582706</xdr:colOff>
      <xdr:row>28</xdr:row>
      <xdr:rowOff>123265</xdr:rowOff>
    </xdr:to>
    <xdr:graphicFrame macro="">
      <xdr:nvGraphicFramePr>
        <xdr:cNvPr id="2" name="Gráfico 1">
          <a:extLst>
            <a:ext uri="{FF2B5EF4-FFF2-40B4-BE49-F238E27FC236}">
              <a16:creationId xmlns:a16="http://schemas.microsoft.com/office/drawing/2014/main" id="{D8010C66-3BE8-09F1-C64A-1255540E89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84603</xdr:colOff>
      <xdr:row>3</xdr:row>
      <xdr:rowOff>722682</xdr:rowOff>
    </xdr:from>
    <xdr:to>
      <xdr:col>21</xdr:col>
      <xdr:colOff>72769</xdr:colOff>
      <xdr:row>65</xdr:row>
      <xdr:rowOff>806102</xdr:rowOff>
    </xdr:to>
    <xdr:graphicFrame macro="">
      <xdr:nvGraphicFramePr>
        <xdr:cNvPr id="2" name="Gráfico 1">
          <a:extLst>
            <a:ext uri="{FF2B5EF4-FFF2-40B4-BE49-F238E27FC236}">
              <a16:creationId xmlns:a16="http://schemas.microsoft.com/office/drawing/2014/main" id="{9015BC1A-228A-4B0C-BC45-7164FF03C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3736</xdr:colOff>
      <xdr:row>3</xdr:row>
      <xdr:rowOff>97305</xdr:rowOff>
    </xdr:from>
    <xdr:to>
      <xdr:col>7</xdr:col>
      <xdr:colOff>111686</xdr:colOff>
      <xdr:row>36</xdr:row>
      <xdr:rowOff>87780</xdr:rowOff>
    </xdr:to>
    <xdr:graphicFrame macro="">
      <xdr:nvGraphicFramePr>
        <xdr:cNvPr id="2" name="Gráfico 1">
          <a:extLst>
            <a:ext uri="{FF2B5EF4-FFF2-40B4-BE49-F238E27FC236}">
              <a16:creationId xmlns:a16="http://schemas.microsoft.com/office/drawing/2014/main" id="{09D6DBE3-61C1-B0A6-6070-3A55EFCBEA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213286</xdr:colOff>
      <xdr:row>3</xdr:row>
      <xdr:rowOff>97305</xdr:rowOff>
    </xdr:from>
    <xdr:to>
      <xdr:col>13</xdr:col>
      <xdr:colOff>530786</xdr:colOff>
      <xdr:row>36</xdr:row>
      <xdr:rowOff>87780</xdr:rowOff>
    </xdr:to>
    <xdr:graphicFrame macro="">
      <xdr:nvGraphicFramePr>
        <xdr:cNvPr id="3" name="Gráfico 2">
          <a:extLst>
            <a:ext uri="{FF2B5EF4-FFF2-40B4-BE49-F238E27FC236}">
              <a16:creationId xmlns:a16="http://schemas.microsoft.com/office/drawing/2014/main" id="{B823277E-FE27-AF90-37FB-69CA3675D8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FB179F35-2F08-A655-E195-4581CD4171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5</xdr:row>
      <xdr:rowOff>136525</xdr:rowOff>
    </xdr:from>
    <xdr:to>
      <xdr:col>14</xdr:col>
      <xdr:colOff>555625</xdr:colOff>
      <xdr:row>21</xdr:row>
      <xdr:rowOff>85725</xdr:rowOff>
    </xdr:to>
    <xdr:graphicFrame macro="">
      <xdr:nvGraphicFramePr>
        <xdr:cNvPr id="2" name="Gráfico 1">
          <a:extLst>
            <a:ext uri="{FF2B5EF4-FFF2-40B4-BE49-F238E27FC236}">
              <a16:creationId xmlns:a16="http://schemas.microsoft.com/office/drawing/2014/main" id="{95A393C2-1C91-834A-8996-A74680CC6F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25</xdr:row>
      <xdr:rowOff>92075</xdr:rowOff>
    </xdr:from>
    <xdr:to>
      <xdr:col>14</xdr:col>
      <xdr:colOff>584200</xdr:colOff>
      <xdr:row>41</xdr:row>
      <xdr:rowOff>136525</xdr:rowOff>
    </xdr:to>
    <xdr:graphicFrame macro="">
      <xdr:nvGraphicFramePr>
        <xdr:cNvPr id="3" name="Gráfico 2">
          <a:extLst>
            <a:ext uri="{FF2B5EF4-FFF2-40B4-BE49-F238E27FC236}">
              <a16:creationId xmlns:a16="http://schemas.microsoft.com/office/drawing/2014/main" id="{75747926-A7E6-D8F3-E828-6B38E758D5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16BC671E-E42F-63D9-FC85-16542F1BB6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1C8526EC-D50D-67D0-2601-18318FB5FC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4</xdr:row>
      <xdr:rowOff>133350</xdr:rowOff>
    </xdr:from>
    <xdr:to>
      <xdr:col>11</xdr:col>
      <xdr:colOff>587375</xdr:colOff>
      <xdr:row>28</xdr:row>
      <xdr:rowOff>133350</xdr:rowOff>
    </xdr:to>
    <xdr:graphicFrame macro="">
      <xdr:nvGraphicFramePr>
        <xdr:cNvPr id="2" name="Gráfico 1">
          <a:extLst>
            <a:ext uri="{FF2B5EF4-FFF2-40B4-BE49-F238E27FC236}">
              <a16:creationId xmlns:a16="http://schemas.microsoft.com/office/drawing/2014/main" id="{BF6AAAD1-A071-9280-9E70-6B1CC4E609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94086FDC-998D-5977-AAEA-692A04E3B4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82DBB770-BC2F-E073-0A9E-8A42BB196A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Octubre'&amp;anio='2022'&amp;origen='excel'" preserveFormatting="0" connectionId="5841" xr16:uid="{3017BCA3-D976-4EA5-BBAD-221B512D15C7}"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Octubre'&amp;anio='2022'&amp;origen='excel'" preserveFormatting="0" connectionId="5851" xr16:uid="{A9220F79-C580-4FDC-A02B-8887AA61FBB4}"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Octubre'&amp;anio='2022'&amp;origen='excel'" preserveFormatting="0" connectionId="5852" xr16:uid="{12E8BAB5-D07C-4922-852C-0E6A9422723F}"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Octubre'&amp;anio='2022'&amp;origen='excel'" preserveFormatting="0" connectionId="5853" xr16:uid="{95549E6A-DDF9-4A66-A552-7D52BF8857DA}"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Octubre'&amp;anio='2022'&amp;origen='excel'" preserveFormatting="0" connectionId="5854" xr16:uid="{AF2015D1-CE47-4105-B799-903125C6038F}"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197" preserveFormatting="0" connectionId="5856" xr16:uid="{77D47FD8-BE55-4806-BDAD-541A38766579}"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251" preserveFormatting="0" connectionId="5858" xr16:uid="{74307B49-13FC-45D8-BE22-ED13A6C2AC47}"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407" preserveFormatting="0" connectionId="5859" xr16:uid="{A5477BF2-3EC8-476B-8A5A-2596353BF996}"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430" preserveFormatting="0" connectionId="5860" xr16:uid="{2B25A290-4504-4800-BE55-47A34E722ACE}"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437" preserveFormatting="0" connectionId="5861" xr16:uid="{4DB6AC5E-6991-400F-A813-E4D6C7F0822D}"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445" preserveFormatting="0" connectionId="5862" xr16:uid="{312A1A8B-4BC5-442E-80BA-8963DE7920CC}"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4" xr16:uid="{195ECCD0-BD09-479C-8CE8-4A6B67D8C5F9}"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446" preserveFormatting="0" connectionId="5863" xr16:uid="{EA860109-5AC4-4B82-B391-EDC4037DEDEE}"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470" preserveFormatting="0" connectionId="5864" xr16:uid="{2F74DADF-3FFE-4289-B4F7-0E5E098E4456}"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474" preserveFormatting="0" connectionId="5865" xr16:uid="{4B86F95C-C3EA-4642-8F04-E4D18555C24B}"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653" preserveFormatting="0" connectionId="5866" xr16:uid="{97117D80-F20A-478E-8469-BA968CE683FE}"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654" preserveFormatting="0" connectionId="5867" xr16:uid="{FD28D3C9-151F-4918-AAF0-1BAD4DA0961E}"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655" preserveFormatting="0" connectionId="5869" xr16:uid="{F9249A37-6105-4848-9649-6569575EB035}"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660" preserveFormatting="0" connectionId="5870" xr16:uid="{12F1FC48-A573-4EAC-985B-A7E1077F1AC1}"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Octubre'&amp;anio='2022'&amp;id_centro=229" preserveFormatting="0" connectionId="5871" xr16:uid="{C27A1344-29EA-40EE-94C6-8F7515F0152A}"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Octubre&amp;anio=2022&amp;origen=excel" preserveFormatting="0" connectionId="5855" xr16:uid="{45DE267A-AF4E-4F78-963F-14DFCAC8C099}"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1F70040E-1A5E-4D7C-9B32-642242E71EF6}"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7DA7304D-5AFB-49D3-B63F-DB92CAA5E38A}"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Octubre'&amp;anio='2022'&amp;origen='excel'" preserveFormatting="0" connectionId="5872" xr16:uid="{805B2A15-524A-4220-9C6E-40BE9905491D}"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Octubre'&amp;anio='2022'&amp;origen='excel'" preserveFormatting="0" connectionId="5873" xr16:uid="{9D80B7A5-DA71-4CDB-ABA5-E63EA54B049E}"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Octubre'&amp;anio='2022'&amp;origen='excel'" preserveFormatting="0" connectionId="5874" xr16:uid="{C61FE90E-EBFA-450D-ACB1-71C75CEFF350}"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Octubre'&amp;anio='2022'&amp;origen='excel'" preserveFormatting="0" connectionId="5875" xr16:uid="{47812BE5-9126-4A4E-8596-BB5A3C0B39B7}"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Octubre'&amp;anio='2022'&amp;origen='excel'" preserveFormatting="0" connectionId="5876" xr16:uid="{E84B1E07-3065-4801-9B18-D75CEF24455E}"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Octubre'&amp;anio='2022'&amp;origen='excel'" preserveFormatting="0" connectionId="5877" xr16:uid="{49A9406E-F82E-4B1F-BD2B-FB7640F2C68D}"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Octubre'&amp;anio='2022'&amp;origen='excel'" preserveFormatting="0" connectionId="5878" xr16:uid="{4C972000-84F9-4E6D-AA04-AB6E4DA11D48}"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Octubre'&amp;anio='2022'&amp;origen='excel'" preserveFormatting="0" connectionId="5880" xr16:uid="{37AEE1C7-B674-4294-A0C0-D3002C1F03FB}"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Octubre'&amp;anio='2022'&amp;origen='excel'" preserveFormatting="0" connectionId="5881" xr16:uid="{72AED460-6257-414A-A53C-19268DAA2C31}"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Octubre'&amp;anio='2022'&amp;origen='excel'" preserveFormatting="0" connectionId="5882" xr16:uid="{E6E7CD68-E01E-4B2E-A2B5-43EF37D236B8}"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Octubre'&amp;anio='2022'&amp;origen='excel'" preserveFormatting="0" connectionId="5842" xr16:uid="{01010731-45EC-4788-A490-A02400297C56}"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Octubre'&amp;anio='2022'&amp;origen='excel'" preserveFormatting="0" connectionId="5883" xr16:uid="{FCE9A6AC-B33D-4F9F-9E45-08FE7A4A623C}"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EE5FBEBF-BE19-4B0E-B3A6-C94A39B30F00}"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Octubre'&amp;anio='2022'&amp;origen='excel'" preserveFormatting="0" connectionId="5843" xr16:uid="{A955299C-5E9F-46F6-9186-84F8320704D3}"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Octubre'&amp;anio='2022'&amp;origen='excel'" preserveFormatting="0" connectionId="5846" xr16:uid="{BB0B3D73-96A6-46EE-88CB-D65216B7848A}"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Octubre'&amp;anio='2022'&amp;origen='excel'" preserveFormatting="0" connectionId="5848" xr16:uid="{69D8FD34-C360-4661-AC33-0EE3E2A28B4B}"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Octubre'&amp;anio='2022'&amp;origen='excel'" preserveFormatting="0" connectionId="5849" xr16:uid="{6C0A1986-262F-4553-B9FC-82F92E12A709}"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Octubre'&amp;anio='2022'&amp;origen='excel'" preserveFormatting="0" connectionId="5850" xr16:uid="{03F89B83-DCB6-46B7-A13F-A5F5F893C70E}"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0" tint="-0.14999847407452621"/>
  </sheetPr>
  <dimension ref="A1:N323"/>
  <sheetViews>
    <sheetView showGridLines="0" tabSelected="1" view="pageBreakPreview" topLeftCell="A8" zoomScale="70" zoomScaleNormal="70" zoomScaleSheetLayoutView="70" zoomScalePageLayoutView="75" workbookViewId="0">
      <selection activeCell="G38" sqref="G38"/>
    </sheetView>
  </sheetViews>
  <sheetFormatPr baseColWidth="10" defaultRowHeight="15"/>
  <cols>
    <col min="1" max="14" width="10.6640625" style="1" customWidth="1"/>
    <col min="15" max="15" width="3.6640625" style="1" customWidth="1"/>
    <col min="16" max="29" width="10.6640625" style="1" customWidth="1"/>
    <col min="30" max="256" width="11.44140625" style="1"/>
    <col min="257" max="257" width="1.6640625" style="1" customWidth="1"/>
    <col min="258" max="268" width="10.6640625" style="1" customWidth="1"/>
    <col min="269" max="269" width="1.6640625" style="1" customWidth="1"/>
    <col min="270" max="285" width="10.6640625" style="1" customWidth="1"/>
    <col min="286" max="512" width="11.44140625" style="1"/>
    <col min="513" max="513" width="1.6640625" style="1" customWidth="1"/>
    <col min="514" max="524" width="10.6640625" style="1" customWidth="1"/>
    <col min="525" max="525" width="1.6640625" style="1" customWidth="1"/>
    <col min="526" max="541" width="10.6640625" style="1" customWidth="1"/>
    <col min="542" max="768" width="11.44140625" style="1"/>
    <col min="769" max="769" width="1.6640625" style="1" customWidth="1"/>
    <col min="770" max="780" width="10.6640625" style="1" customWidth="1"/>
    <col min="781" max="781" width="1.6640625" style="1" customWidth="1"/>
    <col min="782" max="797" width="10.6640625" style="1" customWidth="1"/>
    <col min="798" max="1024" width="11.44140625" style="1"/>
    <col min="1025" max="1025" width="1.6640625" style="1" customWidth="1"/>
    <col min="1026" max="1036" width="10.6640625" style="1" customWidth="1"/>
    <col min="1037" max="1037" width="1.6640625" style="1" customWidth="1"/>
    <col min="1038" max="1053" width="10.6640625" style="1" customWidth="1"/>
    <col min="1054" max="1280" width="11.44140625" style="1"/>
    <col min="1281" max="1281" width="1.6640625" style="1" customWidth="1"/>
    <col min="1282" max="1292" width="10.6640625" style="1" customWidth="1"/>
    <col min="1293" max="1293" width="1.6640625" style="1" customWidth="1"/>
    <col min="1294" max="1309" width="10.6640625" style="1" customWidth="1"/>
    <col min="1310" max="1536" width="11.44140625" style="1"/>
    <col min="1537" max="1537" width="1.6640625" style="1" customWidth="1"/>
    <col min="1538" max="1548" width="10.6640625" style="1" customWidth="1"/>
    <col min="1549" max="1549" width="1.6640625" style="1" customWidth="1"/>
    <col min="1550" max="1565" width="10.6640625" style="1" customWidth="1"/>
    <col min="1566" max="1792" width="11.44140625" style="1"/>
    <col min="1793" max="1793" width="1.6640625" style="1" customWidth="1"/>
    <col min="1794" max="1804" width="10.6640625" style="1" customWidth="1"/>
    <col min="1805" max="1805" width="1.6640625" style="1" customWidth="1"/>
    <col min="1806" max="1821" width="10.6640625" style="1" customWidth="1"/>
    <col min="1822" max="2048" width="11.44140625" style="1"/>
    <col min="2049" max="2049" width="1.6640625" style="1" customWidth="1"/>
    <col min="2050" max="2060" width="10.6640625" style="1" customWidth="1"/>
    <col min="2061" max="2061" width="1.6640625" style="1" customWidth="1"/>
    <col min="2062" max="2077" width="10.6640625" style="1" customWidth="1"/>
    <col min="2078" max="2304" width="11.44140625" style="1"/>
    <col min="2305" max="2305" width="1.6640625" style="1" customWidth="1"/>
    <col min="2306" max="2316" width="10.6640625" style="1" customWidth="1"/>
    <col min="2317" max="2317" width="1.6640625" style="1" customWidth="1"/>
    <col min="2318" max="2333" width="10.6640625" style="1" customWidth="1"/>
    <col min="2334" max="2560" width="11.44140625" style="1"/>
    <col min="2561" max="2561" width="1.6640625" style="1" customWidth="1"/>
    <col min="2562" max="2572" width="10.6640625" style="1" customWidth="1"/>
    <col min="2573" max="2573" width="1.6640625" style="1" customWidth="1"/>
    <col min="2574" max="2589" width="10.6640625" style="1" customWidth="1"/>
    <col min="2590" max="2816" width="11.44140625" style="1"/>
    <col min="2817" max="2817" width="1.6640625" style="1" customWidth="1"/>
    <col min="2818" max="2828" width="10.6640625" style="1" customWidth="1"/>
    <col min="2829" max="2829" width="1.6640625" style="1" customWidth="1"/>
    <col min="2830" max="2845" width="10.6640625" style="1" customWidth="1"/>
    <col min="2846" max="3072" width="11.44140625" style="1"/>
    <col min="3073" max="3073" width="1.6640625" style="1" customWidth="1"/>
    <col min="3074" max="3084" width="10.6640625" style="1" customWidth="1"/>
    <col min="3085" max="3085" width="1.6640625" style="1" customWidth="1"/>
    <col min="3086" max="3101" width="10.6640625" style="1" customWidth="1"/>
    <col min="3102" max="3328" width="11.44140625" style="1"/>
    <col min="3329" max="3329" width="1.6640625" style="1" customWidth="1"/>
    <col min="3330" max="3340" width="10.6640625" style="1" customWidth="1"/>
    <col min="3341" max="3341" width="1.6640625" style="1" customWidth="1"/>
    <col min="3342" max="3357" width="10.6640625" style="1" customWidth="1"/>
    <col min="3358" max="3584" width="11.44140625" style="1"/>
    <col min="3585" max="3585" width="1.6640625" style="1" customWidth="1"/>
    <col min="3586" max="3596" width="10.6640625" style="1" customWidth="1"/>
    <col min="3597" max="3597" width="1.6640625" style="1" customWidth="1"/>
    <col min="3598" max="3613" width="10.6640625" style="1" customWidth="1"/>
    <col min="3614" max="3840" width="11.44140625" style="1"/>
    <col min="3841" max="3841" width="1.6640625" style="1" customWidth="1"/>
    <col min="3842" max="3852" width="10.6640625" style="1" customWidth="1"/>
    <col min="3853" max="3853" width="1.6640625" style="1" customWidth="1"/>
    <col min="3854" max="3869" width="10.6640625" style="1" customWidth="1"/>
    <col min="3870" max="4096" width="11.44140625" style="1"/>
    <col min="4097" max="4097" width="1.6640625" style="1" customWidth="1"/>
    <col min="4098" max="4108" width="10.6640625" style="1" customWidth="1"/>
    <col min="4109" max="4109" width="1.6640625" style="1" customWidth="1"/>
    <col min="4110" max="4125" width="10.6640625" style="1" customWidth="1"/>
    <col min="4126" max="4352" width="11.44140625" style="1"/>
    <col min="4353" max="4353" width="1.6640625" style="1" customWidth="1"/>
    <col min="4354" max="4364" width="10.6640625" style="1" customWidth="1"/>
    <col min="4365" max="4365" width="1.6640625" style="1" customWidth="1"/>
    <col min="4366" max="4381" width="10.6640625" style="1" customWidth="1"/>
    <col min="4382" max="4608" width="11.44140625" style="1"/>
    <col min="4609" max="4609" width="1.6640625" style="1" customWidth="1"/>
    <col min="4610" max="4620" width="10.6640625" style="1" customWidth="1"/>
    <col min="4621" max="4621" width="1.6640625" style="1" customWidth="1"/>
    <col min="4622" max="4637" width="10.6640625" style="1" customWidth="1"/>
    <col min="4638" max="4864" width="11.44140625" style="1"/>
    <col min="4865" max="4865" width="1.6640625" style="1" customWidth="1"/>
    <col min="4866" max="4876" width="10.6640625" style="1" customWidth="1"/>
    <col min="4877" max="4877" width="1.6640625" style="1" customWidth="1"/>
    <col min="4878" max="4893" width="10.6640625" style="1" customWidth="1"/>
    <col min="4894" max="5120" width="11.44140625" style="1"/>
    <col min="5121" max="5121" width="1.6640625" style="1" customWidth="1"/>
    <col min="5122" max="5132" width="10.6640625" style="1" customWidth="1"/>
    <col min="5133" max="5133" width="1.6640625" style="1" customWidth="1"/>
    <col min="5134" max="5149" width="10.6640625" style="1" customWidth="1"/>
    <col min="5150" max="5376" width="11.44140625" style="1"/>
    <col min="5377" max="5377" width="1.6640625" style="1" customWidth="1"/>
    <col min="5378" max="5388" width="10.6640625" style="1" customWidth="1"/>
    <col min="5389" max="5389" width="1.6640625" style="1" customWidth="1"/>
    <col min="5390" max="5405" width="10.6640625" style="1" customWidth="1"/>
    <col min="5406" max="5632" width="11.44140625" style="1"/>
    <col min="5633" max="5633" width="1.6640625" style="1" customWidth="1"/>
    <col min="5634" max="5644" width="10.6640625" style="1" customWidth="1"/>
    <col min="5645" max="5645" width="1.6640625" style="1" customWidth="1"/>
    <col min="5646" max="5661" width="10.6640625" style="1" customWidth="1"/>
    <col min="5662" max="5888" width="11.44140625" style="1"/>
    <col min="5889" max="5889" width="1.6640625" style="1" customWidth="1"/>
    <col min="5890" max="5900" width="10.6640625" style="1" customWidth="1"/>
    <col min="5901" max="5901" width="1.6640625" style="1" customWidth="1"/>
    <col min="5902" max="5917" width="10.6640625" style="1" customWidth="1"/>
    <col min="5918" max="6144" width="11.44140625" style="1"/>
    <col min="6145" max="6145" width="1.6640625" style="1" customWidth="1"/>
    <col min="6146" max="6156" width="10.6640625" style="1" customWidth="1"/>
    <col min="6157" max="6157" width="1.6640625" style="1" customWidth="1"/>
    <col min="6158" max="6173" width="10.6640625" style="1" customWidth="1"/>
    <col min="6174" max="6400" width="11.44140625" style="1"/>
    <col min="6401" max="6401" width="1.6640625" style="1" customWidth="1"/>
    <col min="6402" max="6412" width="10.6640625" style="1" customWidth="1"/>
    <col min="6413" max="6413" width="1.6640625" style="1" customWidth="1"/>
    <col min="6414" max="6429" width="10.6640625" style="1" customWidth="1"/>
    <col min="6430" max="6656" width="11.44140625" style="1"/>
    <col min="6657" max="6657" width="1.6640625" style="1" customWidth="1"/>
    <col min="6658" max="6668" width="10.6640625" style="1" customWidth="1"/>
    <col min="6669" max="6669" width="1.6640625" style="1" customWidth="1"/>
    <col min="6670" max="6685" width="10.6640625" style="1" customWidth="1"/>
    <col min="6686" max="6912" width="11.44140625" style="1"/>
    <col min="6913" max="6913" width="1.6640625" style="1" customWidth="1"/>
    <col min="6914" max="6924" width="10.6640625" style="1" customWidth="1"/>
    <col min="6925" max="6925" width="1.6640625" style="1" customWidth="1"/>
    <col min="6926" max="6941" width="10.6640625" style="1" customWidth="1"/>
    <col min="6942" max="7168" width="11.44140625" style="1"/>
    <col min="7169" max="7169" width="1.6640625" style="1" customWidth="1"/>
    <col min="7170" max="7180" width="10.6640625" style="1" customWidth="1"/>
    <col min="7181" max="7181" width="1.6640625" style="1" customWidth="1"/>
    <col min="7182" max="7197" width="10.6640625" style="1" customWidth="1"/>
    <col min="7198" max="7424" width="11.44140625" style="1"/>
    <col min="7425" max="7425" width="1.6640625" style="1" customWidth="1"/>
    <col min="7426" max="7436" width="10.6640625" style="1" customWidth="1"/>
    <col min="7437" max="7437" width="1.6640625" style="1" customWidth="1"/>
    <col min="7438" max="7453" width="10.6640625" style="1" customWidth="1"/>
    <col min="7454" max="7680" width="11.44140625" style="1"/>
    <col min="7681" max="7681" width="1.6640625" style="1" customWidth="1"/>
    <col min="7682" max="7692" width="10.6640625" style="1" customWidth="1"/>
    <col min="7693" max="7693" width="1.6640625" style="1" customWidth="1"/>
    <col min="7694" max="7709" width="10.6640625" style="1" customWidth="1"/>
    <col min="7710" max="7936" width="11.44140625" style="1"/>
    <col min="7937" max="7937" width="1.6640625" style="1" customWidth="1"/>
    <col min="7938" max="7948" width="10.6640625" style="1" customWidth="1"/>
    <col min="7949" max="7949" width="1.6640625" style="1" customWidth="1"/>
    <col min="7950" max="7965" width="10.6640625" style="1" customWidth="1"/>
    <col min="7966" max="8192" width="11.44140625" style="1"/>
    <col min="8193" max="8193" width="1.6640625" style="1" customWidth="1"/>
    <col min="8194" max="8204" width="10.6640625" style="1" customWidth="1"/>
    <col min="8205" max="8205" width="1.6640625" style="1" customWidth="1"/>
    <col min="8206" max="8221" width="10.6640625" style="1" customWidth="1"/>
    <col min="8222" max="8448" width="11.44140625" style="1"/>
    <col min="8449" max="8449" width="1.6640625" style="1" customWidth="1"/>
    <col min="8450" max="8460" width="10.6640625" style="1" customWidth="1"/>
    <col min="8461" max="8461" width="1.6640625" style="1" customWidth="1"/>
    <col min="8462" max="8477" width="10.6640625" style="1" customWidth="1"/>
    <col min="8478" max="8704" width="11.44140625" style="1"/>
    <col min="8705" max="8705" width="1.6640625" style="1" customWidth="1"/>
    <col min="8706" max="8716" width="10.6640625" style="1" customWidth="1"/>
    <col min="8717" max="8717" width="1.6640625" style="1" customWidth="1"/>
    <col min="8718" max="8733" width="10.6640625" style="1" customWidth="1"/>
    <col min="8734" max="8960" width="11.44140625" style="1"/>
    <col min="8961" max="8961" width="1.6640625" style="1" customWidth="1"/>
    <col min="8962" max="8972" width="10.6640625" style="1" customWidth="1"/>
    <col min="8973" max="8973" width="1.6640625" style="1" customWidth="1"/>
    <col min="8974" max="8989" width="10.6640625" style="1" customWidth="1"/>
    <col min="8990" max="9216" width="11.44140625" style="1"/>
    <col min="9217" max="9217" width="1.6640625" style="1" customWidth="1"/>
    <col min="9218" max="9228" width="10.6640625" style="1" customWidth="1"/>
    <col min="9229" max="9229" width="1.6640625" style="1" customWidth="1"/>
    <col min="9230" max="9245" width="10.6640625" style="1" customWidth="1"/>
    <col min="9246" max="9472" width="11.44140625" style="1"/>
    <col min="9473" max="9473" width="1.6640625" style="1" customWidth="1"/>
    <col min="9474" max="9484" width="10.6640625" style="1" customWidth="1"/>
    <col min="9485" max="9485" width="1.6640625" style="1" customWidth="1"/>
    <col min="9486" max="9501" width="10.6640625" style="1" customWidth="1"/>
    <col min="9502" max="9728" width="11.44140625" style="1"/>
    <col min="9729" max="9729" width="1.6640625" style="1" customWidth="1"/>
    <col min="9730" max="9740" width="10.6640625" style="1" customWidth="1"/>
    <col min="9741" max="9741" width="1.6640625" style="1" customWidth="1"/>
    <col min="9742" max="9757" width="10.6640625" style="1" customWidth="1"/>
    <col min="9758" max="9984" width="11.44140625" style="1"/>
    <col min="9985" max="9985" width="1.6640625" style="1" customWidth="1"/>
    <col min="9986" max="9996" width="10.6640625" style="1" customWidth="1"/>
    <col min="9997" max="9997" width="1.6640625" style="1" customWidth="1"/>
    <col min="9998" max="10013" width="10.6640625" style="1" customWidth="1"/>
    <col min="10014" max="10240" width="11.44140625" style="1"/>
    <col min="10241" max="10241" width="1.6640625" style="1" customWidth="1"/>
    <col min="10242" max="10252" width="10.6640625" style="1" customWidth="1"/>
    <col min="10253" max="10253" width="1.6640625" style="1" customWidth="1"/>
    <col min="10254" max="10269" width="10.6640625" style="1" customWidth="1"/>
    <col min="10270" max="10496" width="11.44140625" style="1"/>
    <col min="10497" max="10497" width="1.6640625" style="1" customWidth="1"/>
    <col min="10498" max="10508" width="10.6640625" style="1" customWidth="1"/>
    <col min="10509" max="10509" width="1.6640625" style="1" customWidth="1"/>
    <col min="10510" max="10525" width="10.6640625" style="1" customWidth="1"/>
    <col min="10526" max="10752" width="11.44140625" style="1"/>
    <col min="10753" max="10753" width="1.6640625" style="1" customWidth="1"/>
    <col min="10754" max="10764" width="10.6640625" style="1" customWidth="1"/>
    <col min="10765" max="10765" width="1.6640625" style="1" customWidth="1"/>
    <col min="10766" max="10781" width="10.6640625" style="1" customWidth="1"/>
    <col min="10782" max="11008" width="11.44140625" style="1"/>
    <col min="11009" max="11009" width="1.6640625" style="1" customWidth="1"/>
    <col min="11010" max="11020" width="10.6640625" style="1" customWidth="1"/>
    <col min="11021" max="11021" width="1.6640625" style="1" customWidth="1"/>
    <col min="11022" max="11037" width="10.6640625" style="1" customWidth="1"/>
    <col min="11038" max="11264" width="11.44140625" style="1"/>
    <col min="11265" max="11265" width="1.6640625" style="1" customWidth="1"/>
    <col min="11266" max="11276" width="10.6640625" style="1" customWidth="1"/>
    <col min="11277" max="11277" width="1.6640625" style="1" customWidth="1"/>
    <col min="11278" max="11293" width="10.6640625" style="1" customWidth="1"/>
    <col min="11294" max="11520" width="11.44140625" style="1"/>
    <col min="11521" max="11521" width="1.6640625" style="1" customWidth="1"/>
    <col min="11522" max="11532" width="10.6640625" style="1" customWidth="1"/>
    <col min="11533" max="11533" width="1.6640625" style="1" customWidth="1"/>
    <col min="11534" max="11549" width="10.6640625" style="1" customWidth="1"/>
    <col min="11550" max="11776" width="11.44140625" style="1"/>
    <col min="11777" max="11777" width="1.6640625" style="1" customWidth="1"/>
    <col min="11778" max="11788" width="10.6640625" style="1" customWidth="1"/>
    <col min="11789" max="11789" width="1.6640625" style="1" customWidth="1"/>
    <col min="11790" max="11805" width="10.6640625" style="1" customWidth="1"/>
    <col min="11806" max="12032" width="11.44140625" style="1"/>
    <col min="12033" max="12033" width="1.6640625" style="1" customWidth="1"/>
    <col min="12034" max="12044" width="10.6640625" style="1" customWidth="1"/>
    <col min="12045" max="12045" width="1.6640625" style="1" customWidth="1"/>
    <col min="12046" max="12061" width="10.6640625" style="1" customWidth="1"/>
    <col min="12062" max="12288" width="11.44140625" style="1"/>
    <col min="12289" max="12289" width="1.6640625" style="1" customWidth="1"/>
    <col min="12290" max="12300" width="10.6640625" style="1" customWidth="1"/>
    <col min="12301" max="12301" width="1.6640625" style="1" customWidth="1"/>
    <col min="12302" max="12317" width="10.6640625" style="1" customWidth="1"/>
    <col min="12318" max="12544" width="11.44140625" style="1"/>
    <col min="12545" max="12545" width="1.6640625" style="1" customWidth="1"/>
    <col min="12546" max="12556" width="10.6640625" style="1" customWidth="1"/>
    <col min="12557" max="12557" width="1.6640625" style="1" customWidth="1"/>
    <col min="12558" max="12573" width="10.6640625" style="1" customWidth="1"/>
    <col min="12574" max="12800" width="11.44140625" style="1"/>
    <col min="12801" max="12801" width="1.6640625" style="1" customWidth="1"/>
    <col min="12802" max="12812" width="10.6640625" style="1" customWidth="1"/>
    <col min="12813" max="12813" width="1.6640625" style="1" customWidth="1"/>
    <col min="12814" max="12829" width="10.6640625" style="1" customWidth="1"/>
    <col min="12830" max="13056" width="11.44140625" style="1"/>
    <col min="13057" max="13057" width="1.6640625" style="1" customWidth="1"/>
    <col min="13058" max="13068" width="10.6640625" style="1" customWidth="1"/>
    <col min="13069" max="13069" width="1.6640625" style="1" customWidth="1"/>
    <col min="13070" max="13085" width="10.6640625" style="1" customWidth="1"/>
    <col min="13086" max="13312" width="11.44140625" style="1"/>
    <col min="13313" max="13313" width="1.6640625" style="1" customWidth="1"/>
    <col min="13314" max="13324" width="10.6640625" style="1" customWidth="1"/>
    <col min="13325" max="13325" width="1.6640625" style="1" customWidth="1"/>
    <col min="13326" max="13341" width="10.6640625" style="1" customWidth="1"/>
    <col min="13342" max="13568" width="11.44140625" style="1"/>
    <col min="13569" max="13569" width="1.6640625" style="1" customWidth="1"/>
    <col min="13570" max="13580" width="10.6640625" style="1" customWidth="1"/>
    <col min="13581" max="13581" width="1.6640625" style="1" customWidth="1"/>
    <col min="13582" max="13597" width="10.6640625" style="1" customWidth="1"/>
    <col min="13598" max="13824" width="11.44140625" style="1"/>
    <col min="13825" max="13825" width="1.6640625" style="1" customWidth="1"/>
    <col min="13826" max="13836" width="10.6640625" style="1" customWidth="1"/>
    <col min="13837" max="13837" width="1.6640625" style="1" customWidth="1"/>
    <col min="13838" max="13853" width="10.6640625" style="1" customWidth="1"/>
    <col min="13854" max="14080" width="11.44140625" style="1"/>
    <col min="14081" max="14081" width="1.6640625" style="1" customWidth="1"/>
    <col min="14082" max="14092" width="10.6640625" style="1" customWidth="1"/>
    <col min="14093" max="14093" width="1.6640625" style="1" customWidth="1"/>
    <col min="14094" max="14109" width="10.6640625" style="1" customWidth="1"/>
    <col min="14110" max="14336" width="11.44140625" style="1"/>
    <col min="14337" max="14337" width="1.6640625" style="1" customWidth="1"/>
    <col min="14338" max="14348" width="10.6640625" style="1" customWidth="1"/>
    <col min="14349" max="14349" width="1.6640625" style="1" customWidth="1"/>
    <col min="14350" max="14365" width="10.6640625" style="1" customWidth="1"/>
    <col min="14366" max="14592" width="11.44140625" style="1"/>
    <col min="14593" max="14593" width="1.6640625" style="1" customWidth="1"/>
    <col min="14594" max="14604" width="10.6640625" style="1" customWidth="1"/>
    <col min="14605" max="14605" width="1.6640625" style="1" customWidth="1"/>
    <col min="14606" max="14621" width="10.6640625" style="1" customWidth="1"/>
    <col min="14622" max="14848" width="11.44140625" style="1"/>
    <col min="14849" max="14849" width="1.6640625" style="1" customWidth="1"/>
    <col min="14850" max="14860" width="10.6640625" style="1" customWidth="1"/>
    <col min="14861" max="14861" width="1.6640625" style="1" customWidth="1"/>
    <col min="14862" max="14877" width="10.6640625" style="1" customWidth="1"/>
    <col min="14878" max="15104" width="11.44140625" style="1"/>
    <col min="15105" max="15105" width="1.6640625" style="1" customWidth="1"/>
    <col min="15106" max="15116" width="10.6640625" style="1" customWidth="1"/>
    <col min="15117" max="15117" width="1.6640625" style="1" customWidth="1"/>
    <col min="15118" max="15133" width="10.6640625" style="1" customWidth="1"/>
    <col min="15134" max="15360" width="11.44140625" style="1"/>
    <col min="15361" max="15361" width="1.6640625" style="1" customWidth="1"/>
    <col min="15362" max="15372" width="10.6640625" style="1" customWidth="1"/>
    <col min="15373" max="15373" width="1.6640625" style="1" customWidth="1"/>
    <col min="15374" max="15389" width="10.6640625" style="1" customWidth="1"/>
    <col min="15390" max="15616" width="11.44140625" style="1"/>
    <col min="15617" max="15617" width="1.6640625" style="1" customWidth="1"/>
    <col min="15618" max="15628" width="10.6640625" style="1" customWidth="1"/>
    <col min="15629" max="15629" width="1.6640625" style="1" customWidth="1"/>
    <col min="15630" max="15645" width="10.6640625" style="1" customWidth="1"/>
    <col min="15646" max="15872" width="11.44140625" style="1"/>
    <col min="15873" max="15873" width="1.6640625" style="1" customWidth="1"/>
    <col min="15874" max="15884" width="10.6640625" style="1" customWidth="1"/>
    <col min="15885" max="15885" width="1.6640625" style="1" customWidth="1"/>
    <col min="15886" max="15901" width="10.6640625" style="1" customWidth="1"/>
    <col min="15902" max="16128" width="11.44140625" style="1"/>
    <col min="16129" max="16129" width="1.6640625" style="1" customWidth="1"/>
    <col min="16130" max="16140" width="10.6640625" style="1" customWidth="1"/>
    <col min="16141" max="16141" width="1.6640625" style="1" customWidth="1"/>
    <col min="16142" max="16157" width="10.6640625" style="1" customWidth="1"/>
    <col min="16158" max="16384" width="11.44140625" style="1"/>
  </cols>
  <sheetData>
    <row r="1" spans="1:13" ht="9.9"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07"/>
      <c r="K11" s="107"/>
      <c r="L11" s="107"/>
    </row>
    <row r="12" spans="1:13" ht="20.100000000000001" customHeight="1">
      <c r="H12" s="107"/>
      <c r="I12" s="107"/>
      <c r="J12" s="108"/>
      <c r="K12" s="108"/>
      <c r="L12" s="108"/>
      <c r="M12" s="107"/>
    </row>
    <row r="13" spans="1:13" ht="20.100000000000001" customHeight="1">
      <c r="M13" s="107"/>
    </row>
    <row r="14" spans="1:13" ht="20.100000000000001" customHeight="1">
      <c r="M14" s="107"/>
    </row>
    <row r="15" spans="1:13" ht="20.100000000000001" customHeight="1">
      <c r="M15" s="107"/>
    </row>
    <row r="16" spans="1:13" ht="20.100000000000001" customHeight="1">
      <c r="B16" s="109"/>
      <c r="C16" s="109"/>
      <c r="D16" s="109"/>
      <c r="E16" s="109"/>
      <c r="F16" s="109"/>
      <c r="G16" s="109"/>
      <c r="H16" s="109"/>
      <c r="I16" s="109"/>
      <c r="J16" s="109"/>
      <c r="K16" s="109"/>
      <c r="L16" s="109"/>
      <c r="M16" s="107"/>
    </row>
    <row r="17" spans="1:14" ht="20.100000000000001" customHeight="1">
      <c r="B17" s="109"/>
      <c r="C17" s="109"/>
      <c r="D17" s="109"/>
      <c r="E17" s="109"/>
      <c r="F17" s="109"/>
      <c r="G17" s="109"/>
      <c r="H17" s="109"/>
      <c r="I17" s="109"/>
      <c r="J17" s="109"/>
      <c r="K17" s="109"/>
      <c r="L17" s="109"/>
      <c r="M17" s="107"/>
    </row>
    <row r="18" spans="1:14" ht="20.100000000000001" customHeight="1">
      <c r="B18" s="109"/>
      <c r="C18" s="109"/>
      <c r="D18" s="109"/>
      <c r="E18" s="109"/>
      <c r="F18" s="109"/>
      <c r="G18" s="109"/>
      <c r="H18" s="109"/>
      <c r="I18" s="109"/>
      <c r="J18" s="109"/>
      <c r="K18" s="109"/>
      <c r="L18" s="109"/>
    </row>
    <row r="19" spans="1:14" ht="20.100000000000001" customHeight="1">
      <c r="B19" s="109"/>
      <c r="C19" s="109"/>
      <c r="D19" s="109"/>
      <c r="E19" s="109"/>
      <c r="F19" s="109"/>
      <c r="G19" s="109"/>
      <c r="H19" s="109"/>
      <c r="I19" s="109"/>
      <c r="J19" s="109"/>
      <c r="K19" s="109"/>
      <c r="L19" s="109"/>
    </row>
    <row r="20" spans="1:14" ht="20.100000000000001" customHeight="1">
      <c r="A20" s="2"/>
      <c r="B20" s="109"/>
      <c r="C20" s="109"/>
      <c r="D20" s="109"/>
      <c r="E20" s="109"/>
      <c r="F20" s="109"/>
      <c r="G20" s="109"/>
      <c r="H20" s="109"/>
      <c r="I20" s="109"/>
      <c r="J20" s="109"/>
      <c r="K20" s="109"/>
      <c r="L20" s="109"/>
      <c r="M20" s="2"/>
    </row>
    <row r="21" spans="1:14" ht="20.100000000000001" customHeight="1">
      <c r="A21" s="2"/>
      <c r="B21" s="2"/>
      <c r="C21" s="2"/>
      <c r="D21" s="110"/>
      <c r="E21" s="2"/>
      <c r="F21" s="2"/>
      <c r="G21" s="2"/>
      <c r="H21" s="2"/>
      <c r="I21" s="2"/>
      <c r="J21" s="2"/>
      <c r="K21" s="2"/>
      <c r="L21" s="2"/>
      <c r="M21" s="2"/>
    </row>
    <row r="22" spans="1:14" ht="20.100000000000001" customHeight="1">
      <c r="A22" s="2"/>
      <c r="B22" s="2"/>
      <c r="C22" s="2"/>
      <c r="D22" s="2"/>
      <c r="E22" s="2"/>
      <c r="F22" s="2"/>
      <c r="G22" s="2"/>
      <c r="H22" s="2"/>
      <c r="I22" s="2"/>
      <c r="J22" s="111"/>
      <c r="K22" s="111"/>
      <c r="L22" s="111"/>
      <c r="M22" s="2"/>
    </row>
    <row r="23" spans="1:14" ht="20.100000000000001" customHeight="1">
      <c r="A23" s="2"/>
      <c r="B23" s="2"/>
      <c r="C23" s="2"/>
      <c r="D23" s="2"/>
      <c r="E23" s="2"/>
      <c r="F23" s="2"/>
      <c r="G23" s="2"/>
      <c r="H23" s="2"/>
      <c r="I23" s="112"/>
      <c r="J23" s="111"/>
      <c r="K23" s="111"/>
      <c r="L23" s="111"/>
      <c r="M23" s="2"/>
    </row>
    <row r="24" spans="1:14" ht="20.100000000000001" customHeight="1">
      <c r="A24" s="2"/>
      <c r="B24" s="2"/>
      <c r="C24" s="2"/>
      <c r="D24" s="2"/>
      <c r="E24" s="2"/>
      <c r="F24" s="2"/>
      <c r="G24" s="2"/>
      <c r="H24" s="2"/>
      <c r="I24" s="2"/>
      <c r="J24" s="2"/>
      <c r="K24" s="2"/>
      <c r="L24" s="2"/>
      <c r="M24" s="2"/>
    </row>
    <row r="25" spans="1:14" ht="9.9"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3"/>
      <c r="K29" s="113"/>
      <c r="L29" s="113"/>
      <c r="M29" s="113"/>
    </row>
    <row r="30" spans="1:14" ht="20.100000000000001" customHeight="1">
      <c r="J30" s="113"/>
      <c r="K30" s="113"/>
      <c r="L30" s="113"/>
      <c r="M30" s="113"/>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68F5-7DB7-4E76-86F6-69D9D8F745C5}">
  <dimension ref="A1:O46"/>
  <sheetViews>
    <sheetView zoomScaleNormal="100" zoomScaleSheetLayoutView="100" workbookViewId="0">
      <selection activeCell="U17" sqref="U17"/>
    </sheetView>
  </sheetViews>
  <sheetFormatPr baseColWidth="10" defaultRowHeight="13.2"/>
  <cols>
    <col min="1" max="15" width="10.6640625" customWidth="1"/>
  </cols>
  <sheetData>
    <row r="1" spans="1:15">
      <c r="A1" s="122" t="s">
        <v>22</v>
      </c>
      <c r="B1" s="122"/>
      <c r="C1" s="122"/>
      <c r="D1" s="122"/>
      <c r="E1" s="122"/>
      <c r="F1" s="122"/>
      <c r="G1" s="122"/>
      <c r="H1" s="122"/>
      <c r="I1" s="122"/>
      <c r="J1" s="122"/>
      <c r="K1" s="122"/>
      <c r="L1" s="122"/>
      <c r="M1" s="122"/>
      <c r="N1" s="122"/>
      <c r="O1" s="122"/>
    </row>
    <row r="2" spans="1:15" ht="27.9" customHeight="1">
      <c r="A2" s="620" t="s">
        <v>163</v>
      </c>
      <c r="B2" s="620"/>
      <c r="C2" s="620"/>
      <c r="D2" s="620"/>
      <c r="E2" s="620"/>
      <c r="F2" s="620"/>
      <c r="G2" s="620"/>
      <c r="H2" s="620"/>
      <c r="I2" s="620"/>
      <c r="J2" s="620"/>
      <c r="K2" s="620"/>
      <c r="L2" s="620"/>
      <c r="M2" s="620"/>
      <c r="N2" s="620"/>
      <c r="O2" s="620"/>
    </row>
    <row r="3" spans="1:15" ht="24.9" customHeight="1">
      <c r="A3" s="620" t="str">
        <f>UPPER(CONCATENATE("Octubre 2022"))</f>
        <v>OCTUBRE 2022</v>
      </c>
      <c r="B3" s="620"/>
      <c r="C3" s="620"/>
      <c r="D3" s="620"/>
      <c r="E3" s="620"/>
      <c r="F3" s="620"/>
      <c r="G3" s="620"/>
      <c r="H3" s="620"/>
      <c r="I3" s="620"/>
      <c r="J3" s="620"/>
      <c r="K3" s="620"/>
      <c r="L3" s="620"/>
      <c r="M3" s="620"/>
      <c r="N3" s="620"/>
      <c r="O3" s="620"/>
    </row>
    <row r="4" spans="1:15">
      <c r="A4" s="128"/>
      <c r="B4" s="122"/>
      <c r="C4" s="122"/>
      <c r="D4" s="122"/>
      <c r="E4" s="122"/>
      <c r="F4" s="122"/>
      <c r="G4" s="122"/>
      <c r="H4" s="122"/>
      <c r="I4" s="122"/>
      <c r="J4" s="122"/>
      <c r="K4" s="122"/>
      <c r="L4" s="122"/>
      <c r="M4" s="122"/>
      <c r="N4" s="122"/>
      <c r="O4" s="122"/>
    </row>
    <row r="5" spans="1:15" ht="24.9" customHeight="1">
      <c r="A5" s="620" t="str">
        <f>UPPER(CONCATENATE("2012 - 2022*"))</f>
        <v>2012 - 2022*</v>
      </c>
      <c r="B5" s="620"/>
      <c r="C5" s="620"/>
      <c r="D5" s="620"/>
      <c r="E5" s="620"/>
      <c r="F5" s="620"/>
      <c r="G5" s="620"/>
      <c r="H5" s="620"/>
      <c r="I5" s="620"/>
      <c r="J5" s="620"/>
      <c r="K5" s="620"/>
      <c r="L5" s="620"/>
      <c r="M5" s="620"/>
      <c r="N5" s="620"/>
      <c r="O5" s="620"/>
    </row>
    <row r="6" spans="1:15">
      <c r="A6" s="128"/>
      <c r="B6" s="122"/>
      <c r="C6" s="122"/>
      <c r="D6" s="122"/>
      <c r="E6" s="122"/>
      <c r="F6" s="122"/>
      <c r="G6" s="122"/>
      <c r="H6" s="122"/>
      <c r="I6" s="122"/>
      <c r="J6" s="122"/>
      <c r="K6" s="122"/>
      <c r="L6" s="122"/>
      <c r="M6" s="122"/>
      <c r="N6" s="122"/>
      <c r="O6" s="122"/>
    </row>
    <row r="7" spans="1:15">
      <c r="A7" s="164" t="s">
        <v>164</v>
      </c>
      <c r="B7" s="164" t="s">
        <v>90</v>
      </c>
      <c r="C7" s="122"/>
      <c r="D7" s="122"/>
      <c r="E7" s="122"/>
      <c r="F7" s="122"/>
      <c r="G7" s="122"/>
      <c r="H7" s="122"/>
      <c r="I7" s="122"/>
      <c r="J7" s="122"/>
      <c r="K7" s="122"/>
      <c r="L7" s="122"/>
      <c r="M7" s="122"/>
      <c r="N7" s="122"/>
      <c r="O7" s="122"/>
    </row>
    <row r="8" spans="1:15">
      <c r="A8" s="361">
        <v>2012</v>
      </c>
      <c r="B8" s="362">
        <v>239089</v>
      </c>
      <c r="C8" s="122"/>
      <c r="D8" s="122"/>
      <c r="E8" s="122"/>
      <c r="F8" s="122"/>
      <c r="G8" s="122"/>
      <c r="H8" s="122"/>
      <c r="I8" s="122"/>
      <c r="J8" s="122"/>
      <c r="K8" s="122"/>
      <c r="L8" s="122"/>
      <c r="M8" s="122"/>
      <c r="N8" s="122"/>
      <c r="O8" s="122"/>
    </row>
    <row r="9" spans="1:15">
      <c r="A9" s="361">
        <v>2013</v>
      </c>
      <c r="B9" s="362">
        <v>246334</v>
      </c>
      <c r="C9" s="122"/>
      <c r="D9" s="122"/>
      <c r="E9" s="122"/>
      <c r="F9" s="122"/>
      <c r="G9" s="122"/>
      <c r="H9" s="122"/>
      <c r="I9" s="122"/>
      <c r="J9" s="122"/>
      <c r="K9" s="122"/>
      <c r="L9" s="122"/>
      <c r="M9" s="122"/>
      <c r="N9" s="122"/>
      <c r="O9" s="122"/>
    </row>
    <row r="10" spans="1:15">
      <c r="A10" s="361">
        <v>2014</v>
      </c>
      <c r="B10" s="362">
        <v>255638</v>
      </c>
      <c r="C10" s="122"/>
      <c r="D10" s="122"/>
      <c r="E10" s="122"/>
      <c r="F10" s="122"/>
      <c r="G10" s="122"/>
      <c r="H10" s="122"/>
      <c r="I10" s="122"/>
      <c r="J10" s="122"/>
      <c r="K10" s="122"/>
      <c r="L10" s="122"/>
      <c r="M10" s="122"/>
      <c r="N10" s="122"/>
      <c r="O10" s="122"/>
    </row>
    <row r="11" spans="1:15">
      <c r="A11" s="361">
        <v>2015</v>
      </c>
      <c r="B11" s="362">
        <v>247488</v>
      </c>
      <c r="C11" s="122"/>
      <c r="D11" s="122"/>
      <c r="E11" s="122"/>
      <c r="F11" s="122"/>
      <c r="G11" s="122"/>
      <c r="H11" s="122"/>
      <c r="I11" s="122"/>
      <c r="J11" s="122"/>
      <c r="K11" s="122"/>
      <c r="L11" s="122"/>
      <c r="M11" s="122"/>
      <c r="N11" s="122"/>
      <c r="O11" s="122"/>
    </row>
    <row r="12" spans="1:15">
      <c r="A12" s="361">
        <v>2016</v>
      </c>
      <c r="B12" s="362">
        <v>217868</v>
      </c>
      <c r="C12" s="122"/>
      <c r="D12" s="122"/>
      <c r="E12" s="122"/>
      <c r="F12" s="122"/>
      <c r="G12" s="122"/>
      <c r="H12" s="122"/>
      <c r="I12" s="122"/>
      <c r="J12" s="122"/>
      <c r="K12" s="122"/>
      <c r="L12" s="122"/>
      <c r="M12" s="122"/>
      <c r="N12" s="122"/>
      <c r="O12" s="122"/>
    </row>
    <row r="13" spans="1:15">
      <c r="A13" s="361">
        <v>2017</v>
      </c>
      <c r="B13" s="362">
        <v>204617</v>
      </c>
      <c r="C13" s="122"/>
      <c r="D13" s="122"/>
      <c r="E13" s="122"/>
      <c r="F13" s="122"/>
      <c r="G13" s="122"/>
      <c r="H13" s="122"/>
      <c r="I13" s="122"/>
      <c r="J13" s="122"/>
      <c r="K13" s="122"/>
      <c r="L13" s="122"/>
      <c r="M13" s="122"/>
      <c r="N13" s="122"/>
      <c r="O13" s="122"/>
    </row>
    <row r="14" spans="1:15">
      <c r="A14" s="361">
        <v>2018</v>
      </c>
      <c r="B14" s="362">
        <v>197988</v>
      </c>
      <c r="C14" s="122"/>
      <c r="D14" s="122"/>
      <c r="E14" s="122"/>
      <c r="F14" s="122"/>
      <c r="G14" s="122"/>
      <c r="H14" s="122"/>
      <c r="I14" s="122"/>
      <c r="J14" s="122"/>
      <c r="K14" s="122"/>
      <c r="L14" s="122"/>
      <c r="M14" s="122"/>
      <c r="N14" s="122"/>
      <c r="O14" s="122"/>
    </row>
    <row r="15" spans="1:15">
      <c r="A15" s="361">
        <v>2019</v>
      </c>
      <c r="B15" s="362">
        <v>200936</v>
      </c>
      <c r="C15" s="122"/>
      <c r="D15" s="122"/>
      <c r="E15" s="122"/>
      <c r="F15" s="122"/>
      <c r="G15" s="122"/>
      <c r="H15" s="122"/>
      <c r="I15" s="122"/>
      <c r="J15" s="122"/>
      <c r="K15" s="122"/>
      <c r="L15" s="122"/>
      <c r="M15" s="122"/>
      <c r="N15" s="122"/>
      <c r="O15" s="122"/>
    </row>
    <row r="16" spans="1:15">
      <c r="A16" s="361">
        <v>2020</v>
      </c>
      <c r="B16" s="362">
        <v>214231</v>
      </c>
      <c r="C16" s="122"/>
      <c r="D16" s="122"/>
      <c r="E16" s="122"/>
      <c r="F16" s="122"/>
      <c r="G16" s="122"/>
      <c r="H16" s="122"/>
      <c r="I16" s="122"/>
      <c r="J16" s="122"/>
      <c r="K16" s="122"/>
      <c r="L16" s="122"/>
      <c r="M16" s="122"/>
      <c r="N16" s="122"/>
      <c r="O16" s="122"/>
    </row>
    <row r="17" spans="1:15">
      <c r="A17" s="361">
        <v>2021</v>
      </c>
      <c r="B17" s="362">
        <v>222369</v>
      </c>
      <c r="C17" s="122"/>
      <c r="D17" s="122"/>
      <c r="E17" s="122"/>
      <c r="F17" s="122"/>
      <c r="G17" s="122"/>
      <c r="H17" s="122"/>
      <c r="I17" s="122"/>
      <c r="J17" s="122"/>
      <c r="K17" s="122"/>
      <c r="L17" s="122"/>
      <c r="M17" s="122"/>
      <c r="N17" s="122"/>
      <c r="O17" s="122"/>
    </row>
    <row r="18" spans="1:15">
      <c r="A18" s="361" t="s">
        <v>668</v>
      </c>
      <c r="B18" s="363">
        <v>229965</v>
      </c>
      <c r="C18" s="122"/>
      <c r="D18" s="122"/>
      <c r="E18" s="122"/>
      <c r="F18" s="122"/>
      <c r="G18" s="122"/>
      <c r="H18" s="122"/>
      <c r="I18" s="122"/>
      <c r="J18" s="122"/>
      <c r="K18" s="122"/>
      <c r="L18" s="122"/>
      <c r="M18" s="122"/>
      <c r="N18" s="122"/>
      <c r="O18" s="122"/>
    </row>
    <row r="19" spans="1:15">
      <c r="A19" s="233"/>
      <c r="B19" s="233"/>
      <c r="C19" s="122"/>
      <c r="D19" s="122"/>
      <c r="E19" s="122"/>
      <c r="F19" s="122"/>
      <c r="G19" s="122"/>
      <c r="H19" s="122"/>
      <c r="I19" s="122"/>
      <c r="J19" s="122"/>
      <c r="K19" s="122"/>
      <c r="L19" s="122"/>
      <c r="M19" s="122"/>
      <c r="N19" s="122"/>
      <c r="O19" s="122"/>
    </row>
    <row r="20" spans="1:15">
      <c r="A20" s="233"/>
      <c r="B20" s="232"/>
      <c r="C20" s="122"/>
      <c r="D20" s="122"/>
      <c r="E20" s="122"/>
      <c r="F20" s="122"/>
      <c r="G20" s="122"/>
      <c r="H20" s="122"/>
      <c r="I20" s="122"/>
      <c r="J20" s="122"/>
      <c r="K20" s="122"/>
      <c r="L20" s="122"/>
      <c r="M20" s="122"/>
      <c r="N20" s="122"/>
      <c r="O20" s="122"/>
    </row>
    <row r="21" spans="1:15">
      <c r="A21" s="128"/>
      <c r="B21" s="122"/>
      <c r="C21" s="122"/>
      <c r="D21" s="122"/>
      <c r="E21" s="122"/>
      <c r="F21" s="122"/>
      <c r="G21" s="122"/>
      <c r="H21" s="122"/>
      <c r="I21" s="122"/>
      <c r="J21" s="122"/>
      <c r="K21" s="122"/>
      <c r="L21" s="122"/>
      <c r="M21" s="122"/>
      <c r="N21" s="122"/>
      <c r="O21" s="122"/>
    </row>
    <row r="22" spans="1:15">
      <c r="A22" s="128"/>
      <c r="B22" s="122"/>
      <c r="C22" s="122"/>
      <c r="D22" s="122"/>
      <c r="E22" s="122"/>
      <c r="F22" s="122"/>
      <c r="G22" s="122"/>
      <c r="H22" s="122"/>
      <c r="I22" s="122"/>
      <c r="J22" s="122"/>
      <c r="K22" s="122"/>
      <c r="L22" s="122"/>
      <c r="M22" s="122"/>
      <c r="N22" s="122"/>
      <c r="O22" s="122"/>
    </row>
    <row r="23" spans="1:15">
      <c r="A23" s="128"/>
      <c r="B23" s="122"/>
      <c r="C23" s="122"/>
      <c r="D23" s="122"/>
      <c r="E23" s="122"/>
      <c r="F23" s="122"/>
      <c r="G23" s="122"/>
      <c r="H23" s="122"/>
      <c r="I23" s="122"/>
      <c r="J23" s="122"/>
      <c r="K23" s="122"/>
      <c r="L23" s="122"/>
      <c r="M23" s="122"/>
      <c r="N23" s="122"/>
      <c r="O23" s="122"/>
    </row>
    <row r="24" spans="1:15" ht="24.9" customHeight="1">
      <c r="A24" s="620" t="str">
        <f>UPPER(CONCATENATE("Octubre 2021 - Octubre 2022"))</f>
        <v>OCTUBRE 2021 - OCTUBRE 2022</v>
      </c>
      <c r="B24" s="620"/>
      <c r="C24" s="620"/>
      <c r="D24" s="620"/>
      <c r="E24" s="620"/>
      <c r="F24" s="620"/>
      <c r="G24" s="620"/>
      <c r="H24" s="620"/>
      <c r="I24" s="620"/>
      <c r="J24" s="620"/>
      <c r="K24" s="620"/>
      <c r="L24" s="620"/>
      <c r="M24" s="620"/>
      <c r="N24" s="620"/>
      <c r="O24" s="620"/>
    </row>
    <row r="25" spans="1:15">
      <c r="A25" s="164" t="s">
        <v>23</v>
      </c>
      <c r="B25" s="164" t="s">
        <v>24</v>
      </c>
      <c r="C25" s="164" t="s">
        <v>69</v>
      </c>
      <c r="D25" s="122"/>
      <c r="E25" s="122"/>
      <c r="F25" s="122"/>
      <c r="G25" s="122"/>
      <c r="H25" s="122"/>
      <c r="I25" s="122"/>
      <c r="J25" s="122"/>
      <c r="K25" s="122"/>
      <c r="L25" s="122"/>
      <c r="M25" s="122"/>
      <c r="N25" s="122"/>
      <c r="O25" s="122"/>
    </row>
    <row r="26" spans="1:15">
      <c r="A26" s="619">
        <v>2021</v>
      </c>
      <c r="B26" s="164" t="s">
        <v>150</v>
      </c>
      <c r="C26" s="165">
        <v>222959</v>
      </c>
      <c r="D26" s="122"/>
      <c r="E26" s="122"/>
      <c r="F26" s="122"/>
      <c r="G26" s="122"/>
      <c r="H26" s="122"/>
      <c r="I26" s="122"/>
      <c r="J26" s="122"/>
      <c r="K26" s="122"/>
      <c r="L26" s="122"/>
      <c r="M26" s="122"/>
      <c r="N26" s="122"/>
      <c r="O26" s="122"/>
    </row>
    <row r="27" spans="1:15">
      <c r="A27" s="619"/>
      <c r="B27" s="164" t="s">
        <v>151</v>
      </c>
      <c r="C27" s="165">
        <v>223416</v>
      </c>
      <c r="D27" s="122"/>
      <c r="E27" s="122"/>
      <c r="F27" s="122"/>
      <c r="G27" s="122"/>
      <c r="H27" s="122"/>
      <c r="I27" s="122"/>
      <c r="J27" s="122"/>
      <c r="K27" s="122"/>
      <c r="L27" s="122"/>
      <c r="M27" s="122"/>
      <c r="N27" s="122"/>
      <c r="O27" s="122"/>
    </row>
    <row r="28" spans="1:15">
      <c r="A28" s="619"/>
      <c r="B28" s="164" t="s">
        <v>152</v>
      </c>
      <c r="C28" s="165">
        <v>222369</v>
      </c>
      <c r="D28" s="122"/>
      <c r="E28" s="122"/>
      <c r="F28" s="122"/>
      <c r="G28" s="122"/>
      <c r="H28" s="122"/>
      <c r="I28" s="122"/>
      <c r="J28" s="122"/>
      <c r="K28" s="122"/>
      <c r="L28" s="122"/>
      <c r="M28" s="122"/>
      <c r="N28" s="122"/>
      <c r="O28" s="122"/>
    </row>
    <row r="29" spans="1:15">
      <c r="A29" s="619">
        <v>2022</v>
      </c>
      <c r="B29" s="164" t="s">
        <v>153</v>
      </c>
      <c r="C29" s="165">
        <v>223507</v>
      </c>
      <c r="D29" s="122"/>
      <c r="E29" s="122"/>
      <c r="F29" s="122"/>
      <c r="G29" s="122"/>
      <c r="H29" s="122"/>
      <c r="I29" s="122"/>
      <c r="J29" s="122"/>
      <c r="K29" s="122"/>
      <c r="L29" s="122"/>
      <c r="M29" s="122"/>
      <c r="N29" s="122"/>
      <c r="O29" s="122"/>
    </row>
    <row r="30" spans="1:15">
      <c r="A30" s="619"/>
      <c r="B30" s="164" t="s">
        <v>154</v>
      </c>
      <c r="C30" s="165">
        <v>224864</v>
      </c>
      <c r="D30" s="122"/>
      <c r="E30" s="122"/>
      <c r="F30" s="122"/>
      <c r="G30" s="122"/>
      <c r="H30" s="122"/>
      <c r="I30" s="122"/>
      <c r="J30" s="122"/>
      <c r="K30" s="122"/>
      <c r="L30" s="122"/>
      <c r="M30" s="122"/>
      <c r="N30" s="122"/>
      <c r="O30" s="122"/>
    </row>
    <row r="31" spans="1:15">
      <c r="A31" s="619"/>
      <c r="B31" s="164" t="s">
        <v>155</v>
      </c>
      <c r="C31" s="165">
        <v>225843</v>
      </c>
      <c r="D31" s="122"/>
      <c r="E31" s="122"/>
      <c r="F31" s="122"/>
      <c r="G31" s="122"/>
      <c r="H31" s="122"/>
      <c r="I31" s="122"/>
      <c r="J31" s="122"/>
      <c r="K31" s="122"/>
      <c r="L31" s="122"/>
      <c r="M31" s="122"/>
      <c r="N31" s="122"/>
      <c r="O31" s="122"/>
    </row>
    <row r="32" spans="1:15">
      <c r="A32" s="619"/>
      <c r="B32" s="164" t="s">
        <v>156</v>
      </c>
      <c r="C32" s="165">
        <v>226111</v>
      </c>
      <c r="D32" s="122"/>
      <c r="E32" s="122"/>
      <c r="F32" s="122"/>
      <c r="G32" s="122"/>
      <c r="H32" s="122"/>
      <c r="I32" s="122"/>
      <c r="J32" s="122"/>
      <c r="K32" s="122"/>
      <c r="L32" s="122"/>
      <c r="M32" s="122"/>
      <c r="N32" s="122"/>
      <c r="O32" s="122"/>
    </row>
    <row r="33" spans="1:15">
      <c r="A33" s="619"/>
      <c r="B33" s="164" t="s">
        <v>157</v>
      </c>
      <c r="C33" s="165">
        <v>226646</v>
      </c>
      <c r="D33" s="122"/>
      <c r="E33" s="122"/>
      <c r="F33" s="122"/>
      <c r="G33" s="122"/>
      <c r="H33" s="122"/>
      <c r="I33" s="122"/>
      <c r="J33" s="122"/>
      <c r="K33" s="122"/>
      <c r="L33" s="122"/>
      <c r="M33" s="122"/>
      <c r="N33" s="122"/>
      <c r="O33" s="122"/>
    </row>
    <row r="34" spans="1:15">
      <c r="A34" s="619"/>
      <c r="B34" s="164" t="s">
        <v>158</v>
      </c>
      <c r="C34" s="165">
        <v>226916</v>
      </c>
      <c r="D34" s="122"/>
      <c r="E34" s="122"/>
      <c r="F34" s="122"/>
      <c r="G34" s="122"/>
      <c r="H34" s="122"/>
      <c r="I34" s="122"/>
      <c r="J34" s="122"/>
      <c r="K34" s="122"/>
      <c r="L34" s="122"/>
      <c r="M34" s="122"/>
      <c r="N34" s="122"/>
      <c r="O34" s="122"/>
    </row>
    <row r="35" spans="1:15">
      <c r="A35" s="619"/>
      <c r="B35" s="164" t="s">
        <v>159</v>
      </c>
      <c r="C35" s="165">
        <v>228254</v>
      </c>
      <c r="D35" s="122"/>
      <c r="E35" s="122"/>
      <c r="F35" s="122"/>
      <c r="G35" s="122"/>
      <c r="H35" s="122"/>
      <c r="I35" s="122"/>
      <c r="J35" s="122"/>
      <c r="K35" s="122"/>
      <c r="L35" s="122"/>
      <c r="M35" s="122"/>
      <c r="N35" s="122"/>
      <c r="O35" s="122"/>
    </row>
    <row r="36" spans="1:15">
      <c r="A36" s="619"/>
      <c r="B36" s="164" t="s">
        <v>160</v>
      </c>
      <c r="C36" s="165">
        <v>229621</v>
      </c>
      <c r="D36" s="122"/>
      <c r="E36" s="122"/>
      <c r="F36" s="122"/>
      <c r="G36" s="122"/>
      <c r="H36" s="122"/>
      <c r="I36" s="122"/>
      <c r="J36" s="122"/>
      <c r="K36" s="122"/>
      <c r="L36" s="122"/>
      <c r="M36" s="122"/>
      <c r="N36" s="122"/>
      <c r="O36" s="122"/>
    </row>
    <row r="37" spans="1:15">
      <c r="A37" s="619"/>
      <c r="B37" s="164" t="s">
        <v>161</v>
      </c>
      <c r="C37" s="165">
        <v>229623</v>
      </c>
      <c r="D37" s="122"/>
      <c r="E37" s="122"/>
      <c r="F37" s="122"/>
      <c r="G37" s="122"/>
      <c r="H37" s="122"/>
      <c r="I37" s="122"/>
      <c r="J37" s="122"/>
      <c r="K37" s="122"/>
      <c r="L37" s="122"/>
      <c r="M37" s="122"/>
      <c r="N37" s="122"/>
      <c r="O37" s="122"/>
    </row>
    <row r="38" spans="1:15">
      <c r="A38" s="619"/>
      <c r="B38" s="164" t="s">
        <v>150</v>
      </c>
      <c r="C38" s="165">
        <v>229965</v>
      </c>
      <c r="D38" s="122"/>
      <c r="E38" s="122"/>
      <c r="F38" s="122"/>
      <c r="G38" s="122"/>
      <c r="H38" s="122"/>
      <c r="I38" s="122"/>
      <c r="J38" s="122"/>
      <c r="K38" s="122"/>
      <c r="L38" s="122"/>
      <c r="M38" s="122"/>
      <c r="N38" s="122"/>
      <c r="O38" s="122"/>
    </row>
    <row r="39" spans="1:15">
      <c r="A39" s="164"/>
      <c r="B39" s="128"/>
      <c r="C39" s="122"/>
      <c r="D39" s="122"/>
      <c r="E39" s="122"/>
      <c r="F39" s="122"/>
      <c r="G39" s="122"/>
      <c r="H39" s="122"/>
      <c r="I39" s="122"/>
      <c r="J39" s="122"/>
      <c r="K39" s="122"/>
      <c r="L39" s="122"/>
      <c r="M39" s="122"/>
      <c r="N39" s="122"/>
      <c r="O39" s="122"/>
    </row>
    <row r="40" spans="1:15">
      <c r="A40" s="128"/>
      <c r="B40" s="122"/>
      <c r="C40" s="122"/>
      <c r="D40" s="122"/>
      <c r="E40" s="122"/>
      <c r="F40" s="122"/>
      <c r="G40" s="122"/>
      <c r="H40" s="122"/>
      <c r="I40" s="122"/>
      <c r="J40" s="122"/>
      <c r="K40" s="122"/>
      <c r="L40" s="122"/>
      <c r="M40" s="122"/>
      <c r="N40" s="122"/>
      <c r="O40" s="122"/>
    </row>
    <row r="41" spans="1:15">
      <c r="A41" s="128"/>
      <c r="B41" s="122"/>
      <c r="C41" s="122"/>
      <c r="D41" s="122"/>
      <c r="E41" s="122"/>
      <c r="F41" s="122"/>
      <c r="G41" s="122"/>
      <c r="H41" s="122"/>
      <c r="I41" s="122"/>
      <c r="J41" s="122"/>
      <c r="K41" s="122"/>
      <c r="L41" s="122"/>
      <c r="M41" s="122"/>
      <c r="N41" s="122"/>
      <c r="O41" s="122"/>
    </row>
    <row r="42" spans="1:15" ht="22.5" customHeight="1">
      <c r="A42" s="128"/>
      <c r="B42" s="122"/>
      <c r="C42" s="122"/>
      <c r="D42" s="122"/>
      <c r="E42" s="122"/>
      <c r="F42" s="122"/>
      <c r="G42" s="122"/>
      <c r="H42" s="122"/>
      <c r="I42" s="122"/>
      <c r="J42" s="122"/>
      <c r="K42" s="122"/>
      <c r="L42" s="122"/>
      <c r="M42" s="122"/>
      <c r="N42" s="122"/>
      <c r="O42" s="122"/>
    </row>
    <row r="43" spans="1:15" ht="9" customHeight="1">
      <c r="A43" s="166" t="s">
        <v>165</v>
      </c>
      <c r="B43" s="122"/>
      <c r="C43" s="122"/>
      <c r="D43" s="122"/>
      <c r="E43" s="122"/>
      <c r="F43" s="122"/>
      <c r="G43" s="122"/>
      <c r="H43" s="122"/>
      <c r="I43" s="122"/>
      <c r="J43" s="122"/>
      <c r="K43" s="122"/>
      <c r="L43" s="122"/>
      <c r="M43" s="122"/>
      <c r="N43" s="122"/>
      <c r="O43" s="122"/>
    </row>
    <row r="44" spans="1:15" ht="9" customHeight="1">
      <c r="A44" s="166" t="s">
        <v>81</v>
      </c>
      <c r="B44" s="122"/>
      <c r="C44" s="122"/>
      <c r="D44" s="122"/>
      <c r="E44" s="122"/>
      <c r="F44" s="122"/>
      <c r="G44" s="122"/>
      <c r="H44" s="122"/>
      <c r="I44" s="122"/>
      <c r="J44" s="122"/>
      <c r="K44" s="122"/>
      <c r="L44" s="122"/>
      <c r="M44" s="122"/>
      <c r="N44" s="122"/>
      <c r="O44" s="122"/>
    </row>
    <row r="45" spans="1:15" ht="9" customHeight="1">
      <c r="A45" s="166" t="s">
        <v>82</v>
      </c>
      <c r="B45" s="122"/>
      <c r="C45" s="122"/>
      <c r="D45" s="122"/>
      <c r="E45" s="122"/>
      <c r="F45" s="122"/>
      <c r="G45" s="122"/>
      <c r="H45" s="122"/>
      <c r="I45" s="122"/>
      <c r="J45" s="122"/>
      <c r="K45" s="122"/>
      <c r="L45" s="122"/>
      <c r="M45" s="122"/>
      <c r="N45" s="122"/>
      <c r="O45" s="122"/>
    </row>
    <row r="46" spans="1:15" ht="12" customHeight="1">
      <c r="A46" s="150"/>
    </row>
  </sheetData>
  <mergeCells count="6">
    <mergeCell ref="A26:A28"/>
    <mergeCell ref="A29:A38"/>
    <mergeCell ref="A24:O24"/>
    <mergeCell ref="A3:O3"/>
    <mergeCell ref="A2:O2"/>
    <mergeCell ref="A5:O5"/>
  </mergeCells>
  <printOptions horizontalCentered="1"/>
  <pageMargins left="0.23622047244094491" right="0.23622047244094491" top="0.74803149606299213" bottom="0.35433070866141736" header="0" footer="0.31496062992125984"/>
  <pageSetup scale="81"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D11C6-7FD9-4661-ACC4-715952D0C7D4}">
  <dimension ref="A1:L49"/>
  <sheetViews>
    <sheetView topLeftCell="A3" zoomScaleNormal="100" zoomScaleSheetLayoutView="100" workbookViewId="0">
      <selection activeCell="U17" sqref="U17"/>
    </sheetView>
  </sheetViews>
  <sheetFormatPr baseColWidth="10" defaultRowHeight="13.2"/>
  <cols>
    <col min="1" max="12" width="14.6640625" customWidth="1"/>
  </cols>
  <sheetData>
    <row r="1" spans="1:12">
      <c r="A1" s="122" t="s">
        <v>22</v>
      </c>
      <c r="B1" s="122"/>
      <c r="C1" s="122"/>
      <c r="D1" s="122"/>
      <c r="E1" s="122"/>
      <c r="F1" s="122"/>
      <c r="G1" s="122"/>
      <c r="H1" s="122"/>
      <c r="I1" s="122"/>
      <c r="J1" s="122"/>
      <c r="K1" s="122"/>
      <c r="L1" s="122"/>
    </row>
    <row r="2" spans="1:12" ht="50.1" customHeight="1">
      <c r="A2" s="621" t="s">
        <v>166</v>
      </c>
      <c r="B2" s="621"/>
      <c r="C2" s="621"/>
      <c r="D2" s="621"/>
      <c r="E2" s="621"/>
      <c r="F2" s="621"/>
      <c r="G2" s="621"/>
      <c r="H2" s="621"/>
      <c r="I2" s="621"/>
      <c r="J2" s="621"/>
      <c r="K2" s="621"/>
      <c r="L2" s="621"/>
    </row>
    <row r="3" spans="1:12" ht="24.9" customHeight="1">
      <c r="A3" s="621" t="str">
        <f>UPPER(CONCATENATE("Octubre 2021 - Octubre 2022"))</f>
        <v>OCTUBRE 2021 - OCTUBRE 2022</v>
      </c>
      <c r="B3" s="621"/>
      <c r="C3" s="621"/>
      <c r="D3" s="621"/>
      <c r="E3" s="621"/>
      <c r="F3" s="621"/>
      <c r="G3" s="621"/>
      <c r="H3" s="621"/>
      <c r="I3" s="621"/>
      <c r="J3" s="621"/>
      <c r="K3" s="621"/>
      <c r="L3" s="621"/>
    </row>
    <row r="4" spans="1:12" ht="21.6">
      <c r="A4" s="168"/>
      <c r="B4" s="122"/>
      <c r="C4" s="122"/>
      <c r="D4" s="122"/>
      <c r="E4" s="122"/>
      <c r="F4" s="122"/>
      <c r="G4" s="122"/>
      <c r="H4" s="122"/>
      <c r="I4" s="122"/>
      <c r="J4" s="122"/>
      <c r="K4" s="122"/>
      <c r="L4" s="122"/>
    </row>
    <row r="5" spans="1:12" ht="24.9" customHeight="1">
      <c r="A5" s="621" t="s">
        <v>167</v>
      </c>
      <c r="B5" s="621"/>
      <c r="C5" s="621"/>
      <c r="D5" s="621"/>
      <c r="E5" s="621"/>
      <c r="F5" s="621"/>
      <c r="G5" s="621"/>
      <c r="H5" s="621"/>
      <c r="I5" s="621"/>
      <c r="J5" s="621"/>
      <c r="K5" s="621"/>
      <c r="L5" s="621"/>
    </row>
    <row r="6" spans="1:12" ht="14.25" customHeight="1">
      <c r="A6" s="622" t="s">
        <v>87</v>
      </c>
      <c r="B6" s="622"/>
      <c r="C6" s="622"/>
      <c r="D6" s="622"/>
      <c r="E6" s="169" t="s">
        <v>168</v>
      </c>
      <c r="F6" s="622" t="s">
        <v>88</v>
      </c>
      <c r="G6" s="622"/>
      <c r="H6" s="622"/>
      <c r="I6" s="622"/>
      <c r="J6" s="122"/>
      <c r="K6" s="122"/>
      <c r="L6" s="122"/>
    </row>
    <row r="7" spans="1:12" ht="28.8">
      <c r="A7" s="169" t="s">
        <v>70</v>
      </c>
      <c r="B7" s="169" t="s">
        <v>71</v>
      </c>
      <c r="C7" s="169" t="s">
        <v>69</v>
      </c>
      <c r="D7" s="169" t="s">
        <v>24</v>
      </c>
      <c r="E7" s="169"/>
      <c r="F7" s="169" t="s">
        <v>70</v>
      </c>
      <c r="G7" s="169" t="s">
        <v>71</v>
      </c>
      <c r="H7" s="169" t="s">
        <v>69</v>
      </c>
      <c r="I7" s="169" t="s">
        <v>24</v>
      </c>
      <c r="J7" s="122"/>
      <c r="K7" s="122"/>
      <c r="L7" s="122"/>
    </row>
    <row r="8" spans="1:12" ht="14.4">
      <c r="A8" s="170">
        <v>82607</v>
      </c>
      <c r="B8" s="170">
        <v>111729</v>
      </c>
      <c r="C8" s="170">
        <v>194336</v>
      </c>
      <c r="D8" s="171" t="s">
        <v>150</v>
      </c>
      <c r="E8" s="169"/>
      <c r="F8" s="170">
        <v>13073</v>
      </c>
      <c r="G8" s="170">
        <v>15550</v>
      </c>
      <c r="H8" s="170">
        <v>28623</v>
      </c>
      <c r="I8" s="172" t="s">
        <v>150</v>
      </c>
      <c r="J8" s="122"/>
      <c r="K8" s="122"/>
      <c r="L8" s="122"/>
    </row>
    <row r="9" spans="1:12" ht="14.4">
      <c r="A9" s="170">
        <v>80174</v>
      </c>
      <c r="B9" s="170">
        <v>114537</v>
      </c>
      <c r="C9" s="170">
        <v>194711</v>
      </c>
      <c r="D9" s="171" t="s">
        <v>151</v>
      </c>
      <c r="E9" s="169"/>
      <c r="F9" s="170">
        <v>13081</v>
      </c>
      <c r="G9" s="170">
        <v>15624</v>
      </c>
      <c r="H9" s="170">
        <v>28705</v>
      </c>
      <c r="I9" s="172" t="s">
        <v>151</v>
      </c>
      <c r="J9" s="122"/>
      <c r="K9" s="122"/>
      <c r="L9" s="122"/>
    </row>
    <row r="10" spans="1:12" ht="14.4">
      <c r="A10" s="170">
        <v>79510</v>
      </c>
      <c r="B10" s="170">
        <v>114207</v>
      </c>
      <c r="C10" s="170">
        <v>193717</v>
      </c>
      <c r="D10" s="171" t="s">
        <v>152</v>
      </c>
      <c r="E10" s="169"/>
      <c r="F10" s="170">
        <v>13064</v>
      </c>
      <c r="G10" s="170">
        <v>15588</v>
      </c>
      <c r="H10" s="170">
        <v>28652</v>
      </c>
      <c r="I10" s="172" t="s">
        <v>152</v>
      </c>
      <c r="J10" s="122"/>
      <c r="K10" s="122"/>
      <c r="L10" s="122"/>
    </row>
    <row r="11" spans="1:12" ht="14.4">
      <c r="A11" s="170">
        <v>80059</v>
      </c>
      <c r="B11" s="170">
        <v>114621</v>
      </c>
      <c r="C11" s="170">
        <v>194680</v>
      </c>
      <c r="D11" s="171" t="s">
        <v>153</v>
      </c>
      <c r="E11" s="169"/>
      <c r="F11" s="170">
        <v>13254</v>
      </c>
      <c r="G11" s="170">
        <v>15573</v>
      </c>
      <c r="H11" s="170">
        <v>28827</v>
      </c>
      <c r="I11" s="172" t="s">
        <v>153</v>
      </c>
      <c r="J11" s="122"/>
      <c r="K11" s="122"/>
      <c r="L11" s="122"/>
    </row>
    <row r="12" spans="1:12" ht="14.4">
      <c r="A12" s="170">
        <v>81218</v>
      </c>
      <c r="B12" s="170">
        <v>114794</v>
      </c>
      <c r="C12" s="170">
        <v>196012</v>
      </c>
      <c r="D12" s="171" t="s">
        <v>154</v>
      </c>
      <c r="E12" s="169"/>
      <c r="F12" s="170">
        <v>13321</v>
      </c>
      <c r="G12" s="170">
        <v>15531</v>
      </c>
      <c r="H12" s="170">
        <v>28852</v>
      </c>
      <c r="I12" s="172" t="s">
        <v>154</v>
      </c>
      <c r="J12" s="122"/>
      <c r="K12" s="122"/>
      <c r="L12" s="122"/>
    </row>
    <row r="13" spans="1:12" ht="14.4">
      <c r="A13" s="170">
        <v>79415</v>
      </c>
      <c r="B13" s="170">
        <v>117434</v>
      </c>
      <c r="C13" s="170">
        <v>196849</v>
      </c>
      <c r="D13" s="171" t="s">
        <v>155</v>
      </c>
      <c r="E13" s="169"/>
      <c r="F13" s="170">
        <v>13321</v>
      </c>
      <c r="G13" s="170">
        <v>15673</v>
      </c>
      <c r="H13" s="170">
        <v>28994</v>
      </c>
      <c r="I13" s="172" t="s">
        <v>155</v>
      </c>
      <c r="J13" s="122"/>
      <c r="K13" s="122"/>
      <c r="L13" s="122"/>
    </row>
    <row r="14" spans="1:12" ht="14.4">
      <c r="A14" s="170">
        <v>79718</v>
      </c>
      <c r="B14" s="170">
        <v>117310</v>
      </c>
      <c r="C14" s="170">
        <v>197028</v>
      </c>
      <c r="D14" s="171" t="s">
        <v>156</v>
      </c>
      <c r="E14" s="169"/>
      <c r="F14" s="170">
        <v>13398</v>
      </c>
      <c r="G14" s="170">
        <v>15685</v>
      </c>
      <c r="H14" s="170">
        <v>29083</v>
      </c>
      <c r="I14" s="172" t="s">
        <v>156</v>
      </c>
      <c r="J14" s="122"/>
      <c r="K14" s="122"/>
      <c r="L14" s="122"/>
    </row>
    <row r="15" spans="1:12" ht="14.4">
      <c r="A15" s="170">
        <v>79664</v>
      </c>
      <c r="B15" s="170">
        <v>117753</v>
      </c>
      <c r="C15" s="170">
        <v>197417</v>
      </c>
      <c r="D15" s="171" t="s">
        <v>157</v>
      </c>
      <c r="E15" s="169"/>
      <c r="F15" s="170">
        <v>13524</v>
      </c>
      <c r="G15" s="170">
        <v>15705</v>
      </c>
      <c r="H15" s="170">
        <v>29229</v>
      </c>
      <c r="I15" s="172" t="s">
        <v>157</v>
      </c>
      <c r="J15" s="122"/>
      <c r="K15" s="122"/>
      <c r="L15" s="122"/>
    </row>
    <row r="16" spans="1:12" ht="14.4">
      <c r="A16" s="170">
        <v>79260</v>
      </c>
      <c r="B16" s="170">
        <v>118474</v>
      </c>
      <c r="C16" s="170">
        <v>197734</v>
      </c>
      <c r="D16" s="171" t="s">
        <v>158</v>
      </c>
      <c r="E16" s="169"/>
      <c r="F16" s="170">
        <v>13335</v>
      </c>
      <c r="G16" s="170">
        <v>15847</v>
      </c>
      <c r="H16" s="170">
        <v>29182</v>
      </c>
      <c r="I16" s="172" t="s">
        <v>158</v>
      </c>
      <c r="J16" s="122"/>
      <c r="K16" s="122"/>
      <c r="L16" s="122"/>
    </row>
    <row r="17" spans="1:12" ht="14.4">
      <c r="A17" s="170">
        <v>79824</v>
      </c>
      <c r="B17" s="170">
        <v>119023</v>
      </c>
      <c r="C17" s="170">
        <v>198847</v>
      </c>
      <c r="D17" s="171" t="s">
        <v>159</v>
      </c>
      <c r="E17" s="169"/>
      <c r="F17" s="170">
        <v>12971</v>
      </c>
      <c r="G17" s="170">
        <v>16436</v>
      </c>
      <c r="H17" s="170">
        <v>29407</v>
      </c>
      <c r="I17" s="172" t="s">
        <v>159</v>
      </c>
      <c r="J17" s="122"/>
      <c r="K17" s="122"/>
      <c r="L17" s="122"/>
    </row>
    <row r="18" spans="1:12" ht="14.4">
      <c r="A18" s="170">
        <v>80109</v>
      </c>
      <c r="B18" s="170">
        <v>119754</v>
      </c>
      <c r="C18" s="170">
        <v>199863</v>
      </c>
      <c r="D18" s="171" t="s">
        <v>160</v>
      </c>
      <c r="E18" s="169"/>
      <c r="F18" s="170">
        <v>13202</v>
      </c>
      <c r="G18" s="170">
        <v>16556</v>
      </c>
      <c r="H18" s="170">
        <v>29758</v>
      </c>
      <c r="I18" s="172" t="s">
        <v>160</v>
      </c>
      <c r="J18" s="122"/>
      <c r="K18" s="122"/>
      <c r="L18" s="122"/>
    </row>
    <row r="19" spans="1:12" ht="14.4">
      <c r="A19" s="170">
        <v>79927</v>
      </c>
      <c r="B19" s="170">
        <v>120033</v>
      </c>
      <c r="C19" s="170">
        <v>199960</v>
      </c>
      <c r="D19" s="171" t="s">
        <v>161</v>
      </c>
      <c r="E19" s="169"/>
      <c r="F19" s="170">
        <v>13009</v>
      </c>
      <c r="G19" s="170">
        <v>16654</v>
      </c>
      <c r="H19" s="170">
        <v>29663</v>
      </c>
      <c r="I19" s="172" t="s">
        <v>161</v>
      </c>
      <c r="J19" s="122"/>
      <c r="K19" s="122"/>
      <c r="L19" s="122"/>
    </row>
    <row r="20" spans="1:12" ht="14.4">
      <c r="A20" s="170">
        <v>79735</v>
      </c>
      <c r="B20" s="170">
        <v>120487</v>
      </c>
      <c r="C20" s="170">
        <v>200222</v>
      </c>
      <c r="D20" s="171" t="s">
        <v>150</v>
      </c>
      <c r="E20" s="169"/>
      <c r="F20" s="170">
        <v>13374</v>
      </c>
      <c r="G20" s="170">
        <v>16369</v>
      </c>
      <c r="H20" s="170">
        <v>29743</v>
      </c>
      <c r="I20" s="172" t="s">
        <v>150</v>
      </c>
      <c r="J20" s="122"/>
      <c r="K20" s="122"/>
      <c r="L20" s="122"/>
    </row>
    <row r="21" spans="1:12" ht="14.4">
      <c r="A21" s="169"/>
      <c r="B21" s="122"/>
      <c r="C21" s="122"/>
      <c r="D21" s="122"/>
      <c r="E21" s="122"/>
      <c r="F21" s="122"/>
      <c r="G21" s="122"/>
      <c r="H21" s="122"/>
      <c r="I21" s="122"/>
      <c r="J21" s="122"/>
      <c r="K21" s="122"/>
      <c r="L21" s="122"/>
    </row>
    <row r="22" spans="1:12">
      <c r="A22" s="128"/>
      <c r="B22" s="122"/>
      <c r="C22" s="122"/>
      <c r="D22" s="122"/>
      <c r="E22" s="122"/>
      <c r="F22" s="122"/>
      <c r="G22" s="122"/>
      <c r="H22" s="122"/>
      <c r="I22" s="122"/>
      <c r="J22" s="122"/>
      <c r="K22" s="122"/>
      <c r="L22" s="122"/>
    </row>
    <row r="23" spans="1:12">
      <c r="A23" s="128"/>
      <c r="B23" s="122"/>
      <c r="C23" s="122"/>
      <c r="D23" s="122"/>
      <c r="E23" s="122"/>
      <c r="F23" s="122"/>
      <c r="G23" s="122"/>
      <c r="H23" s="122"/>
      <c r="I23" s="122"/>
      <c r="J23" s="122"/>
      <c r="K23" s="122"/>
      <c r="L23" s="122"/>
    </row>
    <row r="24" spans="1:12">
      <c r="A24" s="128"/>
      <c r="B24" s="122"/>
      <c r="C24" s="122"/>
      <c r="D24" s="122"/>
      <c r="E24" s="122"/>
      <c r="F24" s="122"/>
      <c r="G24" s="122"/>
      <c r="H24" s="122"/>
      <c r="I24" s="122"/>
      <c r="J24" s="122"/>
      <c r="K24" s="122"/>
      <c r="L24" s="122"/>
    </row>
    <row r="25" spans="1:12" ht="24.9" customHeight="1">
      <c r="A25" s="623" t="s">
        <v>169</v>
      </c>
      <c r="B25" s="623"/>
      <c r="C25" s="623"/>
      <c r="D25" s="623"/>
      <c r="E25" s="623"/>
      <c r="F25" s="623"/>
      <c r="G25" s="623"/>
      <c r="H25" s="623"/>
      <c r="I25" s="623"/>
      <c r="J25" s="623"/>
      <c r="K25" s="623"/>
      <c r="L25" s="623"/>
    </row>
    <row r="26" spans="1:12" ht="21.6">
      <c r="A26" s="173"/>
      <c r="B26" s="122"/>
      <c r="C26" s="122"/>
      <c r="D26" s="122"/>
      <c r="E26" s="122"/>
      <c r="F26" s="122"/>
      <c r="G26" s="122"/>
      <c r="H26" s="122"/>
      <c r="I26" s="122"/>
      <c r="J26" s="122"/>
      <c r="K26" s="122"/>
      <c r="L26" s="122"/>
    </row>
    <row r="27" spans="1:12">
      <c r="A27" s="174"/>
      <c r="B27" s="122"/>
      <c r="C27" s="122"/>
      <c r="D27" s="122"/>
      <c r="E27" s="122"/>
      <c r="F27" s="122"/>
      <c r="G27" s="122"/>
      <c r="H27" s="122"/>
      <c r="I27" s="122"/>
      <c r="J27" s="122"/>
      <c r="K27" s="122"/>
      <c r="L27" s="122"/>
    </row>
    <row r="28" spans="1:12">
      <c r="A28" s="174"/>
      <c r="B28" s="122"/>
      <c r="C28" s="122"/>
      <c r="D28" s="122"/>
      <c r="E28" s="122"/>
      <c r="F28" s="122"/>
      <c r="G28" s="122"/>
      <c r="H28" s="122"/>
      <c r="I28" s="122"/>
      <c r="J28" s="122"/>
      <c r="K28" s="122"/>
      <c r="L28" s="122"/>
    </row>
    <row r="29" spans="1:12">
      <c r="A29" s="174"/>
      <c r="B29" s="122"/>
      <c r="C29" s="122"/>
      <c r="D29" s="122"/>
      <c r="E29" s="122"/>
      <c r="F29" s="122"/>
      <c r="G29" s="122"/>
      <c r="H29" s="122"/>
      <c r="I29" s="122"/>
      <c r="J29" s="122"/>
      <c r="K29" s="122"/>
      <c r="L29" s="122"/>
    </row>
    <row r="30" spans="1:12">
      <c r="A30" s="174"/>
      <c r="B30" s="122"/>
      <c r="C30" s="122"/>
      <c r="D30" s="122"/>
      <c r="E30" s="122"/>
      <c r="F30" s="122"/>
      <c r="G30" s="122"/>
      <c r="H30" s="122"/>
      <c r="I30" s="122"/>
      <c r="J30" s="122"/>
      <c r="K30" s="122"/>
      <c r="L30" s="122"/>
    </row>
    <row r="31" spans="1:12">
      <c r="A31" s="174"/>
      <c r="B31" s="122"/>
      <c r="C31" s="122"/>
      <c r="D31" s="122"/>
      <c r="E31" s="122"/>
      <c r="F31" s="122"/>
      <c r="G31" s="122"/>
      <c r="H31" s="122"/>
      <c r="I31" s="122"/>
      <c r="J31" s="122"/>
      <c r="K31" s="122"/>
      <c r="L31" s="122"/>
    </row>
    <row r="32" spans="1:12">
      <c r="A32" s="174"/>
      <c r="B32" s="122"/>
      <c r="C32" s="122"/>
      <c r="D32" s="122"/>
      <c r="E32" s="122"/>
      <c r="F32" s="122"/>
      <c r="G32" s="122"/>
      <c r="H32" s="122"/>
      <c r="I32" s="122"/>
      <c r="J32" s="122"/>
      <c r="K32" s="122"/>
      <c r="L32" s="122"/>
    </row>
    <row r="33" spans="1:12">
      <c r="A33" s="174"/>
      <c r="B33" s="122"/>
      <c r="C33" s="122"/>
      <c r="D33" s="122"/>
      <c r="E33" s="122"/>
      <c r="F33" s="122"/>
      <c r="G33" s="122"/>
      <c r="H33" s="122"/>
      <c r="I33" s="122"/>
      <c r="J33" s="122"/>
      <c r="K33" s="122"/>
      <c r="L33" s="122"/>
    </row>
    <row r="34" spans="1:12">
      <c r="A34" s="174"/>
      <c r="B34" s="122"/>
      <c r="C34" s="122"/>
      <c r="D34" s="122"/>
      <c r="E34" s="122"/>
      <c r="F34" s="122"/>
      <c r="G34" s="122"/>
      <c r="H34" s="122"/>
      <c r="I34" s="122"/>
      <c r="J34" s="122"/>
      <c r="K34" s="122"/>
      <c r="L34" s="122"/>
    </row>
    <row r="35" spans="1:12">
      <c r="A35" s="174"/>
      <c r="B35" s="122"/>
      <c r="C35" s="122"/>
      <c r="D35" s="122"/>
      <c r="E35" s="122"/>
      <c r="F35" s="122"/>
      <c r="G35" s="122"/>
      <c r="H35" s="122"/>
      <c r="I35" s="122"/>
      <c r="J35" s="122"/>
      <c r="K35" s="122"/>
      <c r="L35" s="122"/>
    </row>
    <row r="36" spans="1:12">
      <c r="A36" s="174"/>
      <c r="B36" s="122"/>
      <c r="C36" s="122"/>
      <c r="D36" s="122"/>
      <c r="E36" s="122"/>
      <c r="F36" s="122"/>
      <c r="G36" s="122"/>
      <c r="H36" s="122"/>
      <c r="I36" s="122"/>
      <c r="J36" s="122"/>
      <c r="K36" s="122"/>
      <c r="L36" s="122"/>
    </row>
    <row r="37" spans="1:12">
      <c r="A37" s="174"/>
      <c r="B37" s="122"/>
      <c r="C37" s="122"/>
      <c r="D37" s="122"/>
      <c r="E37" s="122"/>
      <c r="F37" s="122"/>
      <c r="G37" s="122"/>
      <c r="H37" s="122"/>
      <c r="I37" s="122"/>
      <c r="J37" s="122"/>
      <c r="K37" s="122"/>
      <c r="L37" s="122"/>
    </row>
    <row r="38" spans="1:12">
      <c r="A38" s="174"/>
      <c r="B38" s="122"/>
      <c r="C38" s="122"/>
      <c r="D38" s="122"/>
      <c r="E38" s="122"/>
      <c r="F38" s="122"/>
      <c r="G38" s="122"/>
      <c r="H38" s="122"/>
      <c r="I38" s="122"/>
      <c r="J38" s="122"/>
      <c r="K38" s="122"/>
      <c r="L38" s="122"/>
    </row>
    <row r="39" spans="1:12">
      <c r="A39" s="174"/>
      <c r="B39" s="122"/>
      <c r="C39" s="122"/>
      <c r="D39" s="122"/>
      <c r="E39" s="122"/>
      <c r="F39" s="122"/>
      <c r="G39" s="122"/>
      <c r="H39" s="122"/>
      <c r="I39" s="122"/>
      <c r="J39" s="122"/>
      <c r="K39" s="122"/>
      <c r="L39" s="122"/>
    </row>
    <row r="40" spans="1:12">
      <c r="A40" s="174"/>
      <c r="B40" s="122"/>
      <c r="C40" s="122"/>
      <c r="D40" s="122"/>
      <c r="E40" s="122"/>
      <c r="F40" s="122"/>
      <c r="G40" s="122"/>
      <c r="H40" s="122"/>
      <c r="I40" s="122"/>
      <c r="J40" s="122"/>
      <c r="K40" s="122"/>
      <c r="L40" s="122"/>
    </row>
    <row r="41" spans="1:12">
      <c r="A41" s="174"/>
      <c r="B41" s="122"/>
      <c r="C41" s="122"/>
      <c r="D41" s="122"/>
      <c r="E41" s="122"/>
      <c r="F41" s="122"/>
      <c r="G41" s="122"/>
      <c r="H41" s="122"/>
      <c r="I41" s="122"/>
      <c r="J41" s="122"/>
      <c r="K41" s="122"/>
      <c r="L41" s="122"/>
    </row>
    <row r="42" spans="1:12">
      <c r="A42" s="174"/>
      <c r="B42" s="122"/>
      <c r="C42" s="122"/>
      <c r="D42" s="122"/>
      <c r="E42" s="122"/>
      <c r="F42" s="122"/>
      <c r="G42" s="122"/>
      <c r="H42" s="122"/>
      <c r="I42" s="122"/>
      <c r="J42" s="122"/>
      <c r="K42" s="122"/>
      <c r="L42" s="122"/>
    </row>
    <row r="43" spans="1:12">
      <c r="A43" s="174"/>
      <c r="B43" s="122"/>
      <c r="C43" s="122"/>
      <c r="D43" s="122"/>
      <c r="E43" s="122"/>
      <c r="F43" s="122"/>
      <c r="G43" s="122"/>
      <c r="H43" s="122"/>
      <c r="I43" s="122"/>
      <c r="J43" s="122"/>
      <c r="K43" s="122"/>
      <c r="L43" s="122"/>
    </row>
    <row r="44" spans="1:12">
      <c r="A44" s="174"/>
      <c r="B44" s="122"/>
      <c r="C44" s="122"/>
      <c r="D44" s="122"/>
      <c r="E44" s="122"/>
      <c r="F44" s="122"/>
      <c r="G44" s="122"/>
      <c r="H44" s="122"/>
      <c r="I44" s="122"/>
      <c r="J44" s="122"/>
      <c r="K44" s="122"/>
      <c r="L44" s="122"/>
    </row>
    <row r="45" spans="1:12">
      <c r="A45" s="174"/>
      <c r="B45" s="122"/>
      <c r="C45" s="122"/>
      <c r="D45" s="122"/>
      <c r="E45" s="122"/>
      <c r="F45" s="122"/>
      <c r="G45" s="122"/>
      <c r="H45" s="122"/>
      <c r="I45" s="122"/>
      <c r="J45" s="122"/>
      <c r="K45" s="122"/>
      <c r="L45" s="122"/>
    </row>
    <row r="46" spans="1:12">
      <c r="A46" s="174"/>
      <c r="B46" s="122"/>
      <c r="C46" s="122"/>
      <c r="D46" s="122"/>
      <c r="E46" s="122"/>
      <c r="F46" s="122"/>
      <c r="G46" s="122"/>
      <c r="H46" s="122"/>
      <c r="I46" s="122"/>
      <c r="J46" s="122"/>
      <c r="K46" s="122"/>
      <c r="L46" s="122"/>
    </row>
    <row r="47" spans="1:12" ht="12" customHeight="1">
      <c r="A47" s="175" t="s">
        <v>81</v>
      </c>
      <c r="B47" s="122"/>
      <c r="C47" s="122"/>
      <c r="D47" s="122"/>
      <c r="E47" s="122"/>
      <c r="F47" s="122"/>
      <c r="G47" s="122"/>
      <c r="H47" s="122"/>
      <c r="I47" s="122"/>
      <c r="J47" s="122"/>
      <c r="K47" s="122"/>
      <c r="L47" s="122"/>
    </row>
    <row r="48" spans="1:12" ht="12" customHeight="1">
      <c r="A48" s="175" t="s">
        <v>82</v>
      </c>
      <c r="B48" s="122"/>
      <c r="C48" s="122"/>
      <c r="D48" s="122"/>
      <c r="E48" s="122"/>
      <c r="F48" s="122"/>
      <c r="G48" s="122"/>
      <c r="H48" s="122"/>
      <c r="I48" s="122"/>
      <c r="J48" s="122"/>
      <c r="K48" s="122"/>
      <c r="L48" s="122"/>
    </row>
    <row r="49" spans="1:1" ht="13.8">
      <c r="A49" s="167"/>
    </row>
  </sheetData>
  <mergeCells count="6">
    <mergeCell ref="A2:L2"/>
    <mergeCell ref="A6:D6"/>
    <mergeCell ref="F6:I6"/>
    <mergeCell ref="A25:L25"/>
    <mergeCell ref="A5:L5"/>
    <mergeCell ref="A3:L3"/>
  </mergeCells>
  <printOptions horizontalCentered="1"/>
  <pageMargins left="0.23622047244094491" right="0.23622047244094491" top="0.74803149606299213" bottom="0.35433070866141736" header="0" footer="0.31496062992125984"/>
  <pageSetup scale="67"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05576-6305-4245-990F-172A4A0F88E2}">
  <dimension ref="A1:L29"/>
  <sheetViews>
    <sheetView topLeftCell="A8" zoomScaleNormal="100" zoomScaleSheetLayoutView="85" workbookViewId="0">
      <selection activeCell="A27" sqref="A27"/>
    </sheetView>
  </sheetViews>
  <sheetFormatPr baseColWidth="10" defaultRowHeight="13.2"/>
  <cols>
    <col min="1" max="1" width="10.6640625" customWidth="1"/>
    <col min="2" max="2" width="12.33203125" bestFit="1" customWidth="1"/>
  </cols>
  <sheetData>
    <row r="1" spans="1:12">
      <c r="A1" s="114" t="s">
        <v>22</v>
      </c>
    </row>
    <row r="2" spans="1:12" ht="18" customHeight="1">
      <c r="A2" s="591" t="s">
        <v>170</v>
      </c>
      <c r="B2" s="591"/>
      <c r="C2" s="591"/>
      <c r="D2" s="591"/>
      <c r="E2" s="591"/>
      <c r="F2" s="591"/>
      <c r="G2" s="591"/>
      <c r="H2" s="591"/>
      <c r="I2" s="591"/>
      <c r="J2" s="591"/>
      <c r="K2" s="591"/>
      <c r="L2" s="591"/>
    </row>
    <row r="3" spans="1:12" ht="18" customHeight="1">
      <c r="A3" s="591" t="str">
        <f>UPPER(CONCATENATE("Octubre 2022"))</f>
        <v>OCTUBRE 2022</v>
      </c>
      <c r="B3" s="591"/>
      <c r="C3" s="591"/>
      <c r="D3" s="591"/>
      <c r="E3" s="591"/>
      <c r="F3" s="591"/>
      <c r="G3" s="591"/>
      <c r="H3" s="591"/>
      <c r="I3" s="591"/>
      <c r="J3" s="591"/>
      <c r="K3" s="591"/>
      <c r="L3" s="591"/>
    </row>
    <row r="4" spans="1:12" ht="15.6">
      <c r="A4" s="176"/>
    </row>
    <row r="5" spans="1:12" ht="30">
      <c r="A5" s="177" t="s">
        <v>72</v>
      </c>
      <c r="B5" s="177" t="s">
        <v>73</v>
      </c>
    </row>
    <row r="6" spans="1:12" ht="45">
      <c r="A6" s="178" t="s">
        <v>10</v>
      </c>
      <c r="B6" s="177">
        <v>257</v>
      </c>
    </row>
    <row r="7" spans="1:12" ht="30">
      <c r="A7" s="178" t="s">
        <v>11</v>
      </c>
      <c r="B7" s="177">
        <v>14</v>
      </c>
    </row>
    <row r="8" spans="1:12" ht="75">
      <c r="A8" s="178" t="s">
        <v>55</v>
      </c>
      <c r="B8" s="177">
        <v>13</v>
      </c>
    </row>
    <row r="9" spans="1:12" ht="60">
      <c r="A9" s="178" t="s">
        <v>74</v>
      </c>
      <c r="B9" s="177">
        <v>0</v>
      </c>
    </row>
    <row r="10" spans="1:12" ht="15">
      <c r="A10" s="177" t="s">
        <v>90</v>
      </c>
      <c r="B10" s="177">
        <v>284</v>
      </c>
    </row>
    <row r="11" spans="1:12">
      <c r="A11" s="115"/>
    </row>
    <row r="12" spans="1:12">
      <c r="A12" s="115"/>
    </row>
    <row r="13" spans="1:12">
      <c r="A13" s="115"/>
    </row>
    <row r="14" spans="1:12">
      <c r="A14" s="115"/>
    </row>
    <row r="15" spans="1:12">
      <c r="A15" s="115"/>
    </row>
    <row r="16" spans="1:12">
      <c r="A16" s="115"/>
    </row>
    <row r="17" spans="1:7">
      <c r="A17" s="115"/>
    </row>
    <row r="18" spans="1:7">
      <c r="A18" s="115"/>
    </row>
    <row r="19" spans="1:7">
      <c r="A19" s="115"/>
    </row>
    <row r="20" spans="1:7">
      <c r="A20" s="115"/>
    </row>
    <row r="21" spans="1:7">
      <c r="A21" s="115"/>
    </row>
    <row r="22" spans="1:7">
      <c r="A22" s="115"/>
    </row>
    <row r="23" spans="1:7" ht="18">
      <c r="A23" s="115"/>
      <c r="F23" s="180" t="s">
        <v>83</v>
      </c>
      <c r="G23" s="182">
        <v>284</v>
      </c>
    </row>
    <row r="24" spans="1:7">
      <c r="A24" s="115"/>
    </row>
    <row r="25" spans="1:7">
      <c r="A25" s="115"/>
    </row>
    <row r="26" spans="1:7">
      <c r="A26" s="115"/>
    </row>
    <row r="27" spans="1:7" ht="9.9" customHeight="1">
      <c r="A27" s="364" t="s">
        <v>81</v>
      </c>
    </row>
    <row r="28" spans="1:7" ht="9.9" customHeight="1">
      <c r="A28" s="364" t="s">
        <v>82</v>
      </c>
    </row>
    <row r="29" spans="1:7" ht="15">
      <c r="A29" s="178"/>
    </row>
  </sheetData>
  <sortState xmlns:xlrd2="http://schemas.microsoft.com/office/spreadsheetml/2017/richdata2" ref="A6:B8">
    <sortCondition descending="1" ref="B6:B8"/>
  </sortState>
  <mergeCells count="2">
    <mergeCell ref="A3:L3"/>
    <mergeCell ref="A2:L2"/>
  </mergeCells>
  <printOptions horizontalCentered="1"/>
  <pageMargins left="0.23622047244094491" right="0.23622047244094491" top="0.74803149606299213" bottom="0.35433070866141736" header="0" footer="0.31496062992125984"/>
  <pageSetup scale="81"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9E05E-9A0A-49EF-9668-A631F044F32D}">
  <sheetPr>
    <pageSetUpPr fitToPage="1"/>
  </sheetPr>
  <dimension ref="A1:K63"/>
  <sheetViews>
    <sheetView topLeftCell="A9" zoomScale="70" zoomScaleNormal="70" zoomScaleSheetLayoutView="70" workbookViewId="0">
      <selection activeCell="U17" sqref="U17"/>
    </sheetView>
  </sheetViews>
  <sheetFormatPr baseColWidth="10" defaultRowHeight="13.2"/>
  <cols>
    <col min="1" max="1" width="65.6640625" customWidth="1"/>
    <col min="2" max="2" width="1.6640625" customWidth="1"/>
    <col min="3" max="3" width="40.6640625" customWidth="1"/>
    <col min="4" max="4" width="40.6640625" hidden="1" customWidth="1"/>
    <col min="5" max="5" width="1.6640625" customWidth="1"/>
    <col min="6" max="7" width="40.6640625" customWidth="1"/>
    <col min="8" max="8" width="1.6640625" customWidth="1"/>
    <col min="9" max="11" width="40.6640625" customWidth="1"/>
  </cols>
  <sheetData>
    <row r="1" spans="1:11" ht="24.9" customHeight="1">
      <c r="A1" s="122" t="s">
        <v>22</v>
      </c>
      <c r="B1" s="122"/>
      <c r="C1" s="122"/>
      <c r="D1" s="122"/>
      <c r="E1" s="122"/>
      <c r="F1" s="122"/>
      <c r="G1" s="122"/>
      <c r="H1" s="122"/>
      <c r="I1" s="122"/>
      <c r="J1" s="122"/>
      <c r="K1" s="122"/>
    </row>
    <row r="2" spans="1:11" ht="75" customHeight="1">
      <c r="A2" s="624" t="s">
        <v>171</v>
      </c>
      <c r="B2" s="624"/>
      <c r="C2" s="624"/>
      <c r="D2" s="624"/>
      <c r="E2" s="624"/>
      <c r="F2" s="624"/>
      <c r="G2" s="624"/>
      <c r="H2" s="624"/>
      <c r="I2" s="624"/>
      <c r="J2" s="624"/>
      <c r="K2" s="624"/>
    </row>
    <row r="3" spans="1:11" ht="24.9" customHeight="1">
      <c r="A3" s="624" t="str">
        <f>UPPER(CONCATENATE("Octubre 2022"))</f>
        <v>OCTUBRE 2022</v>
      </c>
      <c r="B3" s="624"/>
      <c r="C3" s="624"/>
      <c r="D3" s="624"/>
      <c r="E3" s="624"/>
      <c r="F3" s="624"/>
      <c r="G3" s="624"/>
      <c r="H3" s="624"/>
      <c r="I3" s="624"/>
      <c r="J3" s="624"/>
      <c r="K3" s="624"/>
    </row>
    <row r="4" spans="1:11">
      <c r="A4" s="128"/>
      <c r="B4" s="122"/>
      <c r="C4" s="122"/>
      <c r="D4" s="122"/>
      <c r="E4" s="122"/>
      <c r="F4" s="122"/>
      <c r="G4" s="122"/>
      <c r="H4" s="122"/>
      <c r="I4" s="122"/>
      <c r="J4" s="122"/>
      <c r="K4" s="122"/>
    </row>
    <row r="5" spans="1:11" ht="30" customHeight="1">
      <c r="A5" s="625" t="s">
        <v>86</v>
      </c>
      <c r="B5" s="591"/>
      <c r="C5" s="625" t="s">
        <v>172</v>
      </c>
      <c r="D5" s="609" t="s">
        <v>53</v>
      </c>
      <c r="E5" s="591"/>
      <c r="F5" s="625" t="s">
        <v>173</v>
      </c>
      <c r="G5" s="625" t="s">
        <v>53</v>
      </c>
      <c r="H5" s="591"/>
      <c r="I5" s="625" t="s">
        <v>174</v>
      </c>
      <c r="J5" s="625" t="s">
        <v>0</v>
      </c>
      <c r="K5" s="625"/>
    </row>
    <row r="6" spans="1:11" ht="30" customHeight="1">
      <c r="A6" s="625"/>
      <c r="B6" s="591"/>
      <c r="C6" s="625"/>
      <c r="D6" s="609"/>
      <c r="E6" s="591"/>
      <c r="F6" s="625"/>
      <c r="G6" s="625"/>
      <c r="H6" s="591"/>
      <c r="I6" s="625"/>
      <c r="J6" s="366" t="s">
        <v>175</v>
      </c>
      <c r="K6" s="366" t="s">
        <v>176</v>
      </c>
    </row>
    <row r="7" spans="1:11" ht="8.1" customHeight="1">
      <c r="A7" s="365"/>
      <c r="B7" s="191"/>
      <c r="C7" s="365"/>
      <c r="D7" s="193"/>
      <c r="E7" s="191"/>
      <c r="F7" s="365"/>
      <c r="G7" s="365"/>
      <c r="H7" s="191"/>
      <c r="I7" s="365"/>
      <c r="J7" s="365"/>
      <c r="K7" s="365"/>
    </row>
    <row r="8" spans="1:11" ht="17.25" customHeight="1">
      <c r="A8" s="184" t="s">
        <v>108</v>
      </c>
      <c r="B8" s="185"/>
      <c r="C8" s="139">
        <v>23</v>
      </c>
      <c r="D8" s="136">
        <v>8.1</v>
      </c>
      <c r="E8" s="186"/>
      <c r="F8" s="137">
        <v>14327</v>
      </c>
      <c r="G8" s="136">
        <v>6.59</v>
      </c>
      <c r="H8" s="186"/>
      <c r="I8" s="137">
        <v>34605</v>
      </c>
      <c r="J8" s="134">
        <v>20278</v>
      </c>
      <c r="K8" s="187">
        <v>141.54</v>
      </c>
    </row>
    <row r="9" spans="1:11" ht="17.25" customHeight="1">
      <c r="A9" s="184" t="s">
        <v>119</v>
      </c>
      <c r="B9" s="185"/>
      <c r="C9" s="139">
        <v>13</v>
      </c>
      <c r="D9" s="136">
        <v>4.58</v>
      </c>
      <c r="E9" s="186"/>
      <c r="F9" s="137">
        <v>7988</v>
      </c>
      <c r="G9" s="136">
        <v>3.68</v>
      </c>
      <c r="H9" s="186"/>
      <c r="I9" s="137">
        <v>10629</v>
      </c>
      <c r="J9" s="134">
        <v>2641</v>
      </c>
      <c r="K9" s="187">
        <v>33.06</v>
      </c>
    </row>
    <row r="10" spans="1:11" ht="17.25" customHeight="1">
      <c r="A10" s="184" t="s">
        <v>114</v>
      </c>
      <c r="B10" s="185"/>
      <c r="C10" s="139">
        <v>22</v>
      </c>
      <c r="D10" s="136">
        <v>7.75</v>
      </c>
      <c r="E10" s="186"/>
      <c r="F10" s="137">
        <v>6367</v>
      </c>
      <c r="G10" s="136">
        <v>2.93</v>
      </c>
      <c r="H10" s="186"/>
      <c r="I10" s="137">
        <v>8624</v>
      </c>
      <c r="J10" s="134">
        <v>2257</v>
      </c>
      <c r="K10" s="187">
        <v>35.450000000000003</v>
      </c>
    </row>
    <row r="11" spans="1:11" ht="17.25" customHeight="1">
      <c r="A11" s="184" t="s">
        <v>110</v>
      </c>
      <c r="B11" s="185"/>
      <c r="C11" s="139">
        <v>5</v>
      </c>
      <c r="D11" s="136">
        <v>1.76</v>
      </c>
      <c r="E11" s="186"/>
      <c r="F11" s="137">
        <v>2047</v>
      </c>
      <c r="G11" s="136">
        <v>0.94</v>
      </c>
      <c r="H11" s="186"/>
      <c r="I11" s="137">
        <v>3962</v>
      </c>
      <c r="J11" s="134">
        <v>1915</v>
      </c>
      <c r="K11" s="187">
        <v>93.55</v>
      </c>
    </row>
    <row r="12" spans="1:11" ht="17.25" customHeight="1">
      <c r="A12" s="184" t="s">
        <v>103</v>
      </c>
      <c r="B12" s="185"/>
      <c r="C12" s="139">
        <v>3</v>
      </c>
      <c r="D12" s="136">
        <v>1.06</v>
      </c>
      <c r="E12" s="186"/>
      <c r="F12" s="137">
        <v>2295</v>
      </c>
      <c r="G12" s="136">
        <v>1.06</v>
      </c>
      <c r="H12" s="186"/>
      <c r="I12" s="137">
        <v>3872</v>
      </c>
      <c r="J12" s="134">
        <v>1577</v>
      </c>
      <c r="K12" s="187">
        <v>68.709999999999994</v>
      </c>
    </row>
    <row r="13" spans="1:11" ht="17.25" customHeight="1">
      <c r="A13" s="184" t="s">
        <v>101</v>
      </c>
      <c r="B13" s="185"/>
      <c r="C13" s="139">
        <v>9</v>
      </c>
      <c r="D13" s="136">
        <v>3.17</v>
      </c>
      <c r="E13" s="186"/>
      <c r="F13" s="137">
        <v>7386</v>
      </c>
      <c r="G13" s="358">
        <v>3.4</v>
      </c>
      <c r="H13" s="186"/>
      <c r="I13" s="137">
        <v>8908</v>
      </c>
      <c r="J13" s="134">
        <v>1522</v>
      </c>
      <c r="K13" s="187">
        <v>20.61</v>
      </c>
    </row>
    <row r="14" spans="1:11" ht="17.25" customHeight="1">
      <c r="A14" s="184" t="s">
        <v>120</v>
      </c>
      <c r="B14" s="185"/>
      <c r="C14" s="139">
        <v>8</v>
      </c>
      <c r="D14" s="136">
        <v>2.82</v>
      </c>
      <c r="E14" s="186"/>
      <c r="F14" s="137">
        <v>3146</v>
      </c>
      <c r="G14" s="136">
        <v>1.45</v>
      </c>
      <c r="H14" s="186"/>
      <c r="I14" s="137">
        <v>4578</v>
      </c>
      <c r="J14" s="134">
        <v>1432</v>
      </c>
      <c r="K14" s="187">
        <v>45.52</v>
      </c>
    </row>
    <row r="15" spans="1:11" ht="17.25" customHeight="1">
      <c r="A15" s="184" t="s">
        <v>98</v>
      </c>
      <c r="B15" s="185"/>
      <c r="C15" s="139">
        <v>6</v>
      </c>
      <c r="D15" s="136">
        <v>2.11</v>
      </c>
      <c r="E15" s="186"/>
      <c r="F15" s="137">
        <v>2940</v>
      </c>
      <c r="G15" s="136">
        <v>1.35</v>
      </c>
      <c r="H15" s="186"/>
      <c r="I15" s="137">
        <v>4333</v>
      </c>
      <c r="J15" s="134">
        <v>1393</v>
      </c>
      <c r="K15" s="187">
        <v>47.38</v>
      </c>
    </row>
    <row r="16" spans="1:11" ht="17.25" customHeight="1">
      <c r="A16" s="184" t="s">
        <v>106</v>
      </c>
      <c r="B16" s="185"/>
      <c r="C16" s="139">
        <v>12</v>
      </c>
      <c r="D16" s="136">
        <v>4.2300000000000004</v>
      </c>
      <c r="E16" s="186"/>
      <c r="F16" s="137">
        <v>3478</v>
      </c>
      <c r="G16" s="358">
        <v>1.6</v>
      </c>
      <c r="H16" s="186"/>
      <c r="I16" s="137">
        <v>4753</v>
      </c>
      <c r="J16" s="134">
        <v>1275</v>
      </c>
      <c r="K16" s="187">
        <v>36.659999999999997</v>
      </c>
    </row>
    <row r="17" spans="1:11" ht="17.25" customHeight="1">
      <c r="A17" s="184" t="s">
        <v>104</v>
      </c>
      <c r="B17" s="185"/>
      <c r="C17" s="139">
        <v>11</v>
      </c>
      <c r="D17" s="136">
        <v>3.87</v>
      </c>
      <c r="E17" s="186"/>
      <c r="F17" s="137">
        <v>6043</v>
      </c>
      <c r="G17" s="136">
        <v>2.78</v>
      </c>
      <c r="H17" s="186"/>
      <c r="I17" s="137">
        <v>7289</v>
      </c>
      <c r="J17" s="134">
        <v>1246</v>
      </c>
      <c r="K17" s="187">
        <v>20.62</v>
      </c>
    </row>
    <row r="18" spans="1:11" ht="17.25" customHeight="1">
      <c r="A18" s="184" t="s">
        <v>111</v>
      </c>
      <c r="B18" s="185"/>
      <c r="C18" s="139">
        <v>3</v>
      </c>
      <c r="D18" s="136">
        <v>1.06</v>
      </c>
      <c r="E18" s="186"/>
      <c r="F18" s="137">
        <v>1173</v>
      </c>
      <c r="G18" s="136">
        <v>0.54</v>
      </c>
      <c r="H18" s="186"/>
      <c r="I18" s="137">
        <v>2350</v>
      </c>
      <c r="J18" s="134">
        <v>1177</v>
      </c>
      <c r="K18" s="187">
        <v>100.34</v>
      </c>
    </row>
    <row r="19" spans="1:11" ht="17.25" customHeight="1">
      <c r="A19" s="184" t="s">
        <v>116</v>
      </c>
      <c r="B19" s="185"/>
      <c r="C19" s="139">
        <v>4</v>
      </c>
      <c r="D19" s="136">
        <v>1.41</v>
      </c>
      <c r="E19" s="186"/>
      <c r="F19" s="137">
        <v>2722</v>
      </c>
      <c r="G19" s="136">
        <v>1.25</v>
      </c>
      <c r="H19" s="186"/>
      <c r="I19" s="137">
        <v>3700</v>
      </c>
      <c r="J19" s="132">
        <v>978</v>
      </c>
      <c r="K19" s="187">
        <v>35.93</v>
      </c>
    </row>
    <row r="20" spans="1:11" ht="17.25" customHeight="1">
      <c r="A20" s="184" t="s">
        <v>112</v>
      </c>
      <c r="B20" s="185"/>
      <c r="C20" s="139">
        <v>4</v>
      </c>
      <c r="D20" s="136">
        <v>1.41</v>
      </c>
      <c r="E20" s="186"/>
      <c r="F20" s="137">
        <v>8721</v>
      </c>
      <c r="G20" s="136">
        <v>4.01</v>
      </c>
      <c r="H20" s="186"/>
      <c r="I20" s="137">
        <v>9689</v>
      </c>
      <c r="J20" s="132">
        <v>968</v>
      </c>
      <c r="K20" s="367">
        <v>11.1</v>
      </c>
    </row>
    <row r="21" spans="1:11" ht="17.25" customHeight="1">
      <c r="A21" s="184" t="s">
        <v>100</v>
      </c>
      <c r="B21" s="185"/>
      <c r="C21" s="139">
        <v>15</v>
      </c>
      <c r="D21" s="136">
        <v>5.28</v>
      </c>
      <c r="E21" s="186"/>
      <c r="F21" s="137">
        <v>4610</v>
      </c>
      <c r="G21" s="136">
        <v>2.12</v>
      </c>
      <c r="H21" s="186"/>
      <c r="I21" s="137">
        <v>4978</v>
      </c>
      <c r="J21" s="132">
        <v>368</v>
      </c>
      <c r="K21" s="187">
        <v>7.98</v>
      </c>
    </row>
    <row r="22" spans="1:11" ht="17.25" customHeight="1">
      <c r="A22" s="184" t="s">
        <v>123</v>
      </c>
      <c r="B22" s="185"/>
      <c r="C22" s="139">
        <v>17</v>
      </c>
      <c r="D22" s="136">
        <v>5.99</v>
      </c>
      <c r="E22" s="186"/>
      <c r="F22" s="137">
        <v>6946</v>
      </c>
      <c r="G22" s="358">
        <v>3.2</v>
      </c>
      <c r="H22" s="186"/>
      <c r="I22" s="137">
        <v>7267</v>
      </c>
      <c r="J22" s="132">
        <v>321</v>
      </c>
      <c r="K22" s="187">
        <v>4.62</v>
      </c>
    </row>
    <row r="23" spans="1:11" ht="17.25" customHeight="1">
      <c r="A23" s="184" t="s">
        <v>94</v>
      </c>
      <c r="B23" s="185"/>
      <c r="C23" s="139">
        <v>3</v>
      </c>
      <c r="D23" s="136">
        <v>1.06</v>
      </c>
      <c r="E23" s="186"/>
      <c r="F23" s="137">
        <v>1808</v>
      </c>
      <c r="G23" s="136">
        <v>0.83</v>
      </c>
      <c r="H23" s="186"/>
      <c r="I23" s="137">
        <v>2110</v>
      </c>
      <c r="J23" s="132">
        <v>302</v>
      </c>
      <c r="K23" s="367">
        <v>16.7</v>
      </c>
    </row>
    <row r="24" spans="1:11" ht="17.25" customHeight="1">
      <c r="A24" s="184" t="s">
        <v>105</v>
      </c>
      <c r="B24" s="185"/>
      <c r="C24" s="139">
        <v>12</v>
      </c>
      <c r="D24" s="136">
        <v>4.2300000000000004</v>
      </c>
      <c r="E24" s="186"/>
      <c r="F24" s="137">
        <v>3827</v>
      </c>
      <c r="G24" s="136">
        <v>1.76</v>
      </c>
      <c r="H24" s="186"/>
      <c r="I24" s="137">
        <v>4107</v>
      </c>
      <c r="J24" s="132">
        <v>280</v>
      </c>
      <c r="K24" s="187">
        <v>7.32</v>
      </c>
    </row>
    <row r="25" spans="1:11" ht="17.25" customHeight="1">
      <c r="A25" s="184" t="s">
        <v>125</v>
      </c>
      <c r="B25" s="185"/>
      <c r="C25" s="139">
        <v>13</v>
      </c>
      <c r="D25" s="136">
        <v>4.58</v>
      </c>
      <c r="E25" s="186"/>
      <c r="F25" s="137">
        <v>2415</v>
      </c>
      <c r="G25" s="136">
        <v>1.1100000000000001</v>
      </c>
      <c r="H25" s="186"/>
      <c r="I25" s="137">
        <v>2462</v>
      </c>
      <c r="J25" s="132">
        <v>47</v>
      </c>
      <c r="K25" s="187">
        <v>1.95</v>
      </c>
    </row>
    <row r="26" spans="1:11" ht="17.25" customHeight="1">
      <c r="A26" s="184" t="s">
        <v>107</v>
      </c>
      <c r="B26" s="185"/>
      <c r="C26" s="139">
        <v>12</v>
      </c>
      <c r="D26" s="136">
        <v>4.2300000000000004</v>
      </c>
      <c r="E26" s="186"/>
      <c r="F26" s="137">
        <v>13570</v>
      </c>
      <c r="G26" s="136">
        <v>6.25</v>
      </c>
      <c r="H26" s="186"/>
      <c r="I26" s="137">
        <v>13557</v>
      </c>
      <c r="J26" s="132">
        <v>-13</v>
      </c>
      <c r="K26" s="367">
        <v>-0.1</v>
      </c>
    </row>
    <row r="27" spans="1:11" ht="17.25" customHeight="1">
      <c r="A27" s="184" t="s">
        <v>122</v>
      </c>
      <c r="B27" s="185"/>
      <c r="C27" s="139">
        <v>2</v>
      </c>
      <c r="D27" s="136">
        <v>0.7</v>
      </c>
      <c r="E27" s="186"/>
      <c r="F27" s="137">
        <v>1060</v>
      </c>
      <c r="G27" s="136">
        <v>0.49</v>
      </c>
      <c r="H27" s="186"/>
      <c r="I27" s="139">
        <v>944</v>
      </c>
      <c r="J27" s="132">
        <v>-116</v>
      </c>
      <c r="K27" s="187">
        <v>-10.94</v>
      </c>
    </row>
    <row r="28" spans="1:11" ht="17.25" customHeight="1">
      <c r="A28" s="184" t="s">
        <v>113</v>
      </c>
      <c r="B28" s="185"/>
      <c r="C28" s="139">
        <v>9</v>
      </c>
      <c r="D28" s="136">
        <v>3.17</v>
      </c>
      <c r="E28" s="186"/>
      <c r="F28" s="137">
        <v>4072</v>
      </c>
      <c r="G28" s="136">
        <v>1.87</v>
      </c>
      <c r="H28" s="186"/>
      <c r="I28" s="137">
        <v>3909</v>
      </c>
      <c r="J28" s="132">
        <v>-163</v>
      </c>
      <c r="K28" s="367">
        <v>-4</v>
      </c>
    </row>
    <row r="29" spans="1:11" ht="17.25" customHeight="1">
      <c r="A29" s="184" t="s">
        <v>126</v>
      </c>
      <c r="B29" s="185"/>
      <c r="C29" s="139">
        <v>1</v>
      </c>
      <c r="D29" s="136">
        <v>0.35</v>
      </c>
      <c r="E29" s="186"/>
      <c r="F29" s="139">
        <v>844</v>
      </c>
      <c r="G29" s="136">
        <v>0.39</v>
      </c>
      <c r="H29" s="186"/>
      <c r="I29" s="139">
        <v>580</v>
      </c>
      <c r="J29" s="132">
        <v>-264</v>
      </c>
      <c r="K29" s="187">
        <v>-31.28</v>
      </c>
    </row>
    <row r="30" spans="1:11" ht="17.25" customHeight="1">
      <c r="A30" s="184" t="s">
        <v>130</v>
      </c>
      <c r="B30" s="185"/>
      <c r="C30" s="139">
        <v>1</v>
      </c>
      <c r="D30" s="136">
        <v>0.35</v>
      </c>
      <c r="E30" s="186"/>
      <c r="F30" s="139">
        <v>812</v>
      </c>
      <c r="G30" s="136">
        <v>0.37</v>
      </c>
      <c r="H30" s="186"/>
      <c r="I30" s="139">
        <v>513</v>
      </c>
      <c r="J30" s="132">
        <v>-299</v>
      </c>
      <c r="K30" s="187">
        <v>-36.82</v>
      </c>
    </row>
    <row r="31" spans="1:11" ht="17.25" customHeight="1">
      <c r="A31" s="184" t="s">
        <v>129</v>
      </c>
      <c r="B31" s="185"/>
      <c r="C31" s="139">
        <v>1</v>
      </c>
      <c r="D31" s="136">
        <v>0.35</v>
      </c>
      <c r="E31" s="186"/>
      <c r="F31" s="139">
        <v>480</v>
      </c>
      <c r="G31" s="136">
        <v>0.22</v>
      </c>
      <c r="H31" s="186"/>
      <c r="I31" s="139">
        <v>164</v>
      </c>
      <c r="J31" s="132">
        <v>-316</v>
      </c>
      <c r="K31" s="187">
        <v>-65.83</v>
      </c>
    </row>
    <row r="32" spans="1:11" ht="17.25" customHeight="1">
      <c r="A32" s="184" t="s">
        <v>139</v>
      </c>
      <c r="B32" s="185"/>
      <c r="C32" s="139">
        <v>1</v>
      </c>
      <c r="D32" s="136">
        <v>0.35</v>
      </c>
      <c r="E32" s="186"/>
      <c r="F32" s="139">
        <v>460</v>
      </c>
      <c r="G32" s="136">
        <v>0.21</v>
      </c>
      <c r="H32" s="186"/>
      <c r="I32" s="139">
        <v>135</v>
      </c>
      <c r="J32" s="132">
        <v>-325</v>
      </c>
      <c r="K32" s="187">
        <v>-70.650000000000006</v>
      </c>
    </row>
    <row r="33" spans="1:11" ht="17.25" customHeight="1">
      <c r="A33" s="184" t="s">
        <v>131</v>
      </c>
      <c r="B33" s="185"/>
      <c r="C33" s="139">
        <v>1</v>
      </c>
      <c r="D33" s="136">
        <v>0.35</v>
      </c>
      <c r="E33" s="186"/>
      <c r="F33" s="137">
        <v>2520</v>
      </c>
      <c r="G33" s="136">
        <v>1.1599999999999999</v>
      </c>
      <c r="H33" s="186"/>
      <c r="I33" s="137">
        <v>2179</v>
      </c>
      <c r="J33" s="132">
        <v>-341</v>
      </c>
      <c r="K33" s="187">
        <v>-13.53</v>
      </c>
    </row>
    <row r="34" spans="1:11" ht="17.25" customHeight="1">
      <c r="A34" s="184" t="s">
        <v>96</v>
      </c>
      <c r="B34" s="185"/>
      <c r="C34" s="139">
        <v>4</v>
      </c>
      <c r="D34" s="136">
        <v>1.41</v>
      </c>
      <c r="E34" s="186"/>
      <c r="F34" s="137">
        <v>1616</v>
      </c>
      <c r="G34" s="136">
        <v>0.74</v>
      </c>
      <c r="H34" s="186"/>
      <c r="I34" s="137">
        <v>1261</v>
      </c>
      <c r="J34" s="132">
        <v>-355</v>
      </c>
      <c r="K34" s="187">
        <v>-21.97</v>
      </c>
    </row>
    <row r="35" spans="1:11" ht="17.25" customHeight="1">
      <c r="A35" s="184" t="s">
        <v>132</v>
      </c>
      <c r="B35" s="185"/>
      <c r="C35" s="139">
        <v>1</v>
      </c>
      <c r="D35" s="136">
        <v>0.35</v>
      </c>
      <c r="E35" s="186"/>
      <c r="F35" s="137">
        <v>2520</v>
      </c>
      <c r="G35" s="136">
        <v>1.1599999999999999</v>
      </c>
      <c r="H35" s="186"/>
      <c r="I35" s="137">
        <v>2133</v>
      </c>
      <c r="J35" s="132">
        <v>-387</v>
      </c>
      <c r="K35" s="187">
        <v>-15.36</v>
      </c>
    </row>
    <row r="36" spans="1:11" ht="17.25" customHeight="1">
      <c r="A36" s="184" t="s">
        <v>115</v>
      </c>
      <c r="B36" s="185"/>
      <c r="C36" s="139">
        <v>4</v>
      </c>
      <c r="D36" s="136">
        <v>1.41</v>
      </c>
      <c r="E36" s="186"/>
      <c r="F36" s="137">
        <v>3463</v>
      </c>
      <c r="G36" s="136">
        <v>1.59</v>
      </c>
      <c r="H36" s="186"/>
      <c r="I36" s="137">
        <v>3055</v>
      </c>
      <c r="J36" s="132">
        <v>-408</v>
      </c>
      <c r="K36" s="187">
        <v>-11.78</v>
      </c>
    </row>
    <row r="37" spans="1:11" ht="17.25" customHeight="1">
      <c r="A37" s="184" t="s">
        <v>117</v>
      </c>
      <c r="B37" s="185"/>
      <c r="C37" s="139">
        <v>6</v>
      </c>
      <c r="D37" s="136">
        <v>2.11</v>
      </c>
      <c r="E37" s="186"/>
      <c r="F37" s="137">
        <v>3062</v>
      </c>
      <c r="G37" s="136">
        <v>1.41</v>
      </c>
      <c r="H37" s="186"/>
      <c r="I37" s="137">
        <v>2566</v>
      </c>
      <c r="J37" s="132">
        <v>-496</v>
      </c>
      <c r="K37" s="367">
        <v>-16.2</v>
      </c>
    </row>
    <row r="38" spans="1:11" ht="17.25" customHeight="1">
      <c r="A38" s="184" t="s">
        <v>134</v>
      </c>
      <c r="B38" s="185"/>
      <c r="C38" s="139">
        <v>1</v>
      </c>
      <c r="D38" s="136">
        <v>0.35</v>
      </c>
      <c r="E38" s="186"/>
      <c r="F38" s="137">
        <v>2520</v>
      </c>
      <c r="G38" s="136">
        <v>1.1599999999999999</v>
      </c>
      <c r="H38" s="186"/>
      <c r="I38" s="137">
        <v>1940</v>
      </c>
      <c r="J38" s="132">
        <v>-580</v>
      </c>
      <c r="K38" s="187">
        <v>-23.02</v>
      </c>
    </row>
    <row r="39" spans="1:11" ht="17.25" customHeight="1">
      <c r="A39" s="184" t="s">
        <v>138</v>
      </c>
      <c r="B39" s="185"/>
      <c r="C39" s="139">
        <v>1</v>
      </c>
      <c r="D39" s="136">
        <v>0.35</v>
      </c>
      <c r="E39" s="186"/>
      <c r="F39" s="137">
        <v>2528</v>
      </c>
      <c r="G39" s="136">
        <v>1.1599999999999999</v>
      </c>
      <c r="H39" s="186"/>
      <c r="I39" s="137">
        <v>1946</v>
      </c>
      <c r="J39" s="132">
        <v>-582</v>
      </c>
      <c r="K39" s="187">
        <v>-23.02</v>
      </c>
    </row>
    <row r="40" spans="1:11" ht="17.25" customHeight="1">
      <c r="A40" s="184" t="s">
        <v>133</v>
      </c>
      <c r="B40" s="185"/>
      <c r="C40" s="139">
        <v>1</v>
      </c>
      <c r="D40" s="136">
        <v>0.35</v>
      </c>
      <c r="E40" s="186"/>
      <c r="F40" s="137">
        <v>2520</v>
      </c>
      <c r="G40" s="136">
        <v>1.1599999999999999</v>
      </c>
      <c r="H40" s="186"/>
      <c r="I40" s="137">
        <v>1836</v>
      </c>
      <c r="J40" s="132">
        <v>-684</v>
      </c>
      <c r="K40" s="187">
        <v>-27.14</v>
      </c>
    </row>
    <row r="41" spans="1:11" ht="17.25" customHeight="1">
      <c r="A41" s="184" t="s">
        <v>97</v>
      </c>
      <c r="B41" s="185"/>
      <c r="C41" s="139">
        <v>2</v>
      </c>
      <c r="D41" s="136">
        <v>0.7</v>
      </c>
      <c r="E41" s="186"/>
      <c r="F41" s="137">
        <v>1782</v>
      </c>
      <c r="G41" s="136">
        <v>0.82</v>
      </c>
      <c r="H41" s="186"/>
      <c r="I41" s="137">
        <v>1089</v>
      </c>
      <c r="J41" s="132">
        <v>-693</v>
      </c>
      <c r="K41" s="187">
        <v>-38.89</v>
      </c>
    </row>
    <row r="42" spans="1:11" ht="17.25" customHeight="1">
      <c r="A42" s="184" t="s">
        <v>135</v>
      </c>
      <c r="B42" s="185"/>
      <c r="C42" s="139">
        <v>1</v>
      </c>
      <c r="D42" s="136">
        <v>0.35</v>
      </c>
      <c r="E42" s="186"/>
      <c r="F42" s="137">
        <v>2520</v>
      </c>
      <c r="G42" s="136">
        <v>1.1599999999999999</v>
      </c>
      <c r="H42" s="186"/>
      <c r="I42" s="137">
        <v>1567</v>
      </c>
      <c r="J42" s="132">
        <v>-953</v>
      </c>
      <c r="K42" s="187">
        <v>-37.82</v>
      </c>
    </row>
    <row r="43" spans="1:11" ht="17.25" customHeight="1">
      <c r="A43" s="184" t="s">
        <v>127</v>
      </c>
      <c r="B43" s="185"/>
      <c r="C43" s="139">
        <v>1</v>
      </c>
      <c r="D43" s="136">
        <v>0.35</v>
      </c>
      <c r="E43" s="186"/>
      <c r="F43" s="137">
        <v>2670</v>
      </c>
      <c r="G43" s="136">
        <v>1.23</v>
      </c>
      <c r="H43" s="186"/>
      <c r="I43" s="137">
        <v>1675</v>
      </c>
      <c r="J43" s="132">
        <v>-995</v>
      </c>
      <c r="K43" s="187">
        <v>-37.270000000000003</v>
      </c>
    </row>
    <row r="44" spans="1:11" ht="17.25" customHeight="1">
      <c r="A44" s="184" t="s">
        <v>137</v>
      </c>
      <c r="B44" s="185"/>
      <c r="C44" s="139">
        <v>1</v>
      </c>
      <c r="D44" s="136">
        <v>0.35</v>
      </c>
      <c r="E44" s="186"/>
      <c r="F44" s="137">
        <v>2520</v>
      </c>
      <c r="G44" s="136">
        <v>1.1599999999999999</v>
      </c>
      <c r="H44" s="186"/>
      <c r="I44" s="137">
        <v>1284</v>
      </c>
      <c r="J44" s="134">
        <v>-1236</v>
      </c>
      <c r="K44" s="187">
        <v>-49.05</v>
      </c>
    </row>
    <row r="45" spans="1:11" ht="17.25" customHeight="1">
      <c r="A45" s="184" t="s">
        <v>136</v>
      </c>
      <c r="B45" s="185"/>
      <c r="C45" s="139">
        <v>1</v>
      </c>
      <c r="D45" s="136">
        <v>0.35</v>
      </c>
      <c r="E45" s="186"/>
      <c r="F45" s="137">
        <v>2528</v>
      </c>
      <c r="G45" s="136">
        <v>1.1599999999999999</v>
      </c>
      <c r="H45" s="186"/>
      <c r="I45" s="137">
        <v>1133</v>
      </c>
      <c r="J45" s="134">
        <v>-1395</v>
      </c>
      <c r="K45" s="187">
        <v>-55.18</v>
      </c>
    </row>
    <row r="46" spans="1:11" ht="17.25" customHeight="1">
      <c r="A46" s="184" t="s">
        <v>128</v>
      </c>
      <c r="B46" s="185"/>
      <c r="C46" s="139">
        <v>1</v>
      </c>
      <c r="D46" s="136">
        <v>0.35</v>
      </c>
      <c r="E46" s="186"/>
      <c r="F46" s="137">
        <v>3078</v>
      </c>
      <c r="G46" s="136">
        <v>1.42</v>
      </c>
      <c r="H46" s="186"/>
      <c r="I46" s="137">
        <v>1669</v>
      </c>
      <c r="J46" s="134">
        <v>-1409</v>
      </c>
      <c r="K46" s="187">
        <v>-45.78</v>
      </c>
    </row>
    <row r="47" spans="1:11" ht="17.25" customHeight="1">
      <c r="A47" s="184" t="s">
        <v>109</v>
      </c>
      <c r="B47" s="185"/>
      <c r="C47" s="139">
        <v>11</v>
      </c>
      <c r="D47" s="136">
        <v>3.87</v>
      </c>
      <c r="E47" s="186"/>
      <c r="F47" s="137">
        <v>7948</v>
      </c>
      <c r="G47" s="136">
        <v>3.66</v>
      </c>
      <c r="H47" s="186"/>
      <c r="I47" s="137">
        <v>6465</v>
      </c>
      <c r="J47" s="134">
        <v>-1483</v>
      </c>
      <c r="K47" s="187">
        <v>-18.66</v>
      </c>
    </row>
    <row r="48" spans="1:11" ht="17.25" customHeight="1">
      <c r="A48" s="184" t="s">
        <v>124</v>
      </c>
      <c r="B48" s="185"/>
      <c r="C48" s="139">
        <v>4</v>
      </c>
      <c r="D48" s="136">
        <v>1.41</v>
      </c>
      <c r="E48" s="186"/>
      <c r="F48" s="137">
        <v>3019</v>
      </c>
      <c r="G48" s="136">
        <v>1.39</v>
      </c>
      <c r="H48" s="186"/>
      <c r="I48" s="137">
        <v>1476</v>
      </c>
      <c r="J48" s="134">
        <v>-1543</v>
      </c>
      <c r="K48" s="187">
        <v>-51.11</v>
      </c>
    </row>
    <row r="49" spans="1:11" ht="17.25" customHeight="1">
      <c r="A49" s="184" t="s">
        <v>102</v>
      </c>
      <c r="B49" s="185"/>
      <c r="C49" s="139">
        <v>13</v>
      </c>
      <c r="D49" s="136">
        <v>4.58</v>
      </c>
      <c r="E49" s="186"/>
      <c r="F49" s="137">
        <v>27718</v>
      </c>
      <c r="G49" s="136">
        <v>12.76</v>
      </c>
      <c r="H49" s="186"/>
      <c r="I49" s="137">
        <v>25802</v>
      </c>
      <c r="J49" s="134">
        <v>-1916</v>
      </c>
      <c r="K49" s="187">
        <v>-6.91</v>
      </c>
    </row>
    <row r="50" spans="1:11" ht="17.25" customHeight="1">
      <c r="A50" s="184" t="s">
        <v>99</v>
      </c>
      <c r="B50" s="185"/>
      <c r="C50" s="139">
        <v>4</v>
      </c>
      <c r="D50" s="136">
        <v>1.41</v>
      </c>
      <c r="E50" s="186"/>
      <c r="F50" s="137">
        <v>3573</v>
      </c>
      <c r="G50" s="136">
        <v>1.64</v>
      </c>
      <c r="H50" s="186"/>
      <c r="I50" s="137">
        <v>1286</v>
      </c>
      <c r="J50" s="134">
        <v>-2287</v>
      </c>
      <c r="K50" s="187">
        <v>-64.010000000000005</v>
      </c>
    </row>
    <row r="51" spans="1:11" ht="17.25" customHeight="1">
      <c r="A51" s="184" t="s">
        <v>118</v>
      </c>
      <c r="B51" s="185"/>
      <c r="C51" s="139">
        <v>4</v>
      </c>
      <c r="D51" s="136">
        <v>1.41</v>
      </c>
      <c r="E51" s="186"/>
      <c r="F51" s="137">
        <v>6732</v>
      </c>
      <c r="G51" s="358">
        <v>3.1</v>
      </c>
      <c r="H51" s="186"/>
      <c r="I51" s="137">
        <v>4174</v>
      </c>
      <c r="J51" s="134">
        <v>-2558</v>
      </c>
      <c r="K51" s="367">
        <v>-38</v>
      </c>
    </row>
    <row r="52" spans="1:11" ht="17.25" customHeight="1">
      <c r="A52" s="184" t="s">
        <v>95</v>
      </c>
      <c r="B52" s="185"/>
      <c r="C52" s="139">
        <v>5</v>
      </c>
      <c r="D52" s="136">
        <v>1.76</v>
      </c>
      <c r="E52" s="186"/>
      <c r="F52" s="137">
        <v>16065</v>
      </c>
      <c r="G52" s="136">
        <v>7.39</v>
      </c>
      <c r="H52" s="186"/>
      <c r="I52" s="137">
        <v>13342</v>
      </c>
      <c r="J52" s="134">
        <v>-2723</v>
      </c>
      <c r="K52" s="187">
        <v>-16.95</v>
      </c>
    </row>
    <row r="53" spans="1:11" ht="17.25" customHeight="1">
      <c r="A53" s="184" t="s">
        <v>121</v>
      </c>
      <c r="B53" s="185"/>
      <c r="C53" s="139">
        <v>7</v>
      </c>
      <c r="D53" s="136">
        <v>2.46</v>
      </c>
      <c r="E53" s="186"/>
      <c r="F53" s="137">
        <v>6847</v>
      </c>
      <c r="G53" s="136">
        <v>3.15</v>
      </c>
      <c r="H53" s="186"/>
      <c r="I53" s="137">
        <v>4069</v>
      </c>
      <c r="J53" s="134">
        <v>-2778</v>
      </c>
      <c r="K53" s="187">
        <v>-40.57</v>
      </c>
    </row>
    <row r="54" spans="1:11" ht="8.1" customHeight="1">
      <c r="A54" s="128"/>
      <c r="B54" s="128"/>
      <c r="C54" s="128"/>
      <c r="D54" s="128"/>
      <c r="E54" s="128"/>
      <c r="F54" s="128"/>
      <c r="G54" s="128"/>
      <c r="H54" s="128"/>
      <c r="I54" s="128"/>
      <c r="J54" s="128"/>
      <c r="K54" s="128"/>
    </row>
    <row r="55" spans="1:11" ht="18">
      <c r="A55" s="148" t="s">
        <v>177</v>
      </c>
      <c r="B55" s="156"/>
      <c r="C55" s="188">
        <v>284</v>
      </c>
      <c r="D55" s="141">
        <v>100</v>
      </c>
      <c r="E55" s="189"/>
      <c r="F55" s="144">
        <v>217286</v>
      </c>
      <c r="G55" s="147">
        <v>100</v>
      </c>
      <c r="H55" s="189"/>
      <c r="I55" s="144">
        <v>229965</v>
      </c>
      <c r="J55" s="145">
        <v>12679</v>
      </c>
      <c r="K55" s="147">
        <v>5.84</v>
      </c>
    </row>
    <row r="56" spans="1:11" ht="8.1" customHeight="1">
      <c r="A56" s="190"/>
      <c r="B56" s="156"/>
      <c r="C56" s="191"/>
      <c r="D56" s="191"/>
      <c r="E56" s="156"/>
      <c r="F56" s="191"/>
      <c r="G56" s="191"/>
      <c r="H56" s="156"/>
      <c r="I56" s="191"/>
      <c r="J56" s="191"/>
      <c r="K56" s="191"/>
    </row>
    <row r="57" spans="1:11" ht="18">
      <c r="A57" s="148" t="s">
        <v>178</v>
      </c>
      <c r="B57" s="156"/>
      <c r="C57" s="188">
        <v>285</v>
      </c>
      <c r="D57" s="141">
        <v>100</v>
      </c>
      <c r="E57" s="189"/>
      <c r="F57" s="144">
        <v>217028</v>
      </c>
      <c r="G57" s="147">
        <v>100</v>
      </c>
      <c r="H57" s="189"/>
      <c r="I57" s="144">
        <v>229623</v>
      </c>
      <c r="J57" s="145">
        <v>12595</v>
      </c>
      <c r="K57" s="368">
        <v>5.8</v>
      </c>
    </row>
    <row r="58" spans="1:11">
      <c r="A58" s="192"/>
      <c r="B58" s="128"/>
      <c r="C58" s="122"/>
      <c r="D58" s="122"/>
      <c r="E58" s="122"/>
      <c r="F58" s="122"/>
      <c r="G58" s="122"/>
      <c r="H58" s="122"/>
      <c r="I58" s="122"/>
      <c r="J58" s="122"/>
      <c r="K58" s="122"/>
    </row>
    <row r="59" spans="1:11" s="183" customFormat="1" ht="15" customHeight="1">
      <c r="A59" s="122" t="s">
        <v>180</v>
      </c>
      <c r="B59" s="122"/>
      <c r="C59" s="122"/>
      <c r="D59" s="122"/>
      <c r="E59" s="122"/>
      <c r="F59" s="122"/>
      <c r="G59" s="122"/>
      <c r="H59" s="122"/>
      <c r="I59" s="122"/>
      <c r="J59" s="122"/>
      <c r="K59" s="122"/>
    </row>
    <row r="60" spans="1:11" s="183" customFormat="1" ht="15" customHeight="1">
      <c r="A60" s="122" t="s">
        <v>181</v>
      </c>
      <c r="B60" s="122"/>
      <c r="C60" s="122"/>
      <c r="D60" s="122"/>
      <c r="E60" s="122"/>
      <c r="F60" s="122"/>
      <c r="G60" s="122"/>
      <c r="H60" s="122"/>
      <c r="I60" s="122"/>
      <c r="J60" s="122"/>
      <c r="K60" s="122"/>
    </row>
    <row r="61" spans="1:11" s="183" customFormat="1" ht="15" customHeight="1">
      <c r="A61" s="122" t="s">
        <v>81</v>
      </c>
      <c r="B61" s="122"/>
      <c r="C61" s="122"/>
      <c r="D61" s="122"/>
      <c r="E61" s="122"/>
      <c r="F61" s="122"/>
      <c r="G61" s="122"/>
      <c r="H61" s="122"/>
      <c r="I61" s="122"/>
      <c r="J61" s="122"/>
      <c r="K61" s="122"/>
    </row>
    <row r="62" spans="1:11" s="183" customFormat="1" ht="15" customHeight="1">
      <c r="A62" s="122" t="s">
        <v>82</v>
      </c>
      <c r="B62" s="122"/>
      <c r="C62" s="122"/>
      <c r="D62" s="122"/>
      <c r="E62" s="122"/>
      <c r="F62" s="122"/>
      <c r="G62" s="122"/>
      <c r="H62" s="122"/>
      <c r="I62" s="122"/>
      <c r="J62" s="122"/>
      <c r="K62" s="122"/>
    </row>
    <row r="63" spans="1:11" s="183"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491" right="0.23622047244094491" top="0.74803149606299213" bottom="0.35433070866141736" header="0" footer="0.31496062992125984"/>
  <pageSetup scale="44"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9AB6A-8A86-45A4-A993-1C90BD8D9585}">
  <dimension ref="A1:L78"/>
  <sheetViews>
    <sheetView zoomScale="145" zoomScaleNormal="145" zoomScaleSheetLayoutView="130" workbookViewId="0">
      <selection activeCell="U17" sqref="U17"/>
    </sheetView>
  </sheetViews>
  <sheetFormatPr baseColWidth="10" defaultRowHeight="13.2"/>
  <cols>
    <col min="1" max="1" width="10.6640625" customWidth="1"/>
    <col min="2" max="2" width="12.109375" bestFit="1" customWidth="1"/>
  </cols>
  <sheetData>
    <row r="1" spans="1:12">
      <c r="A1" s="114" t="s">
        <v>22</v>
      </c>
    </row>
    <row r="2" spans="1:12" ht="21.9" customHeight="1">
      <c r="A2" s="591" t="s">
        <v>182</v>
      </c>
      <c r="B2" s="591"/>
      <c r="C2" s="591"/>
      <c r="D2" s="591"/>
      <c r="E2" s="591"/>
      <c r="F2" s="591"/>
      <c r="G2" s="591"/>
      <c r="H2" s="591"/>
      <c r="I2" s="591"/>
      <c r="J2" s="591"/>
      <c r="K2" s="591"/>
      <c r="L2" s="591"/>
    </row>
    <row r="3" spans="1:12" ht="21.9" customHeight="1">
      <c r="A3" s="591" t="str">
        <f>UPPER(CONCATENATE("Octubre 2022"))</f>
        <v>OCTUBRE 2022</v>
      </c>
      <c r="B3" s="591"/>
      <c r="C3" s="591"/>
      <c r="D3" s="591"/>
      <c r="E3" s="591"/>
      <c r="F3" s="591"/>
      <c r="G3" s="591"/>
      <c r="H3" s="591"/>
      <c r="I3" s="591"/>
      <c r="J3" s="591"/>
      <c r="K3" s="591"/>
      <c r="L3" s="591"/>
    </row>
    <row r="4" spans="1:12">
      <c r="A4" s="115"/>
    </row>
    <row r="5" spans="1:12" ht="6" customHeight="1">
      <c r="A5" s="194" t="s">
        <v>183</v>
      </c>
      <c r="B5" s="194" t="s">
        <v>184</v>
      </c>
    </row>
    <row r="6" spans="1:12" ht="6" customHeight="1">
      <c r="A6" s="195" t="s">
        <v>108</v>
      </c>
      <c r="B6" s="196">
        <v>20278</v>
      </c>
    </row>
    <row r="7" spans="1:12" ht="6" customHeight="1">
      <c r="A7" s="195" t="s">
        <v>119</v>
      </c>
      <c r="B7" s="196">
        <v>2641</v>
      </c>
    </row>
    <row r="8" spans="1:12" ht="6" customHeight="1">
      <c r="A8" s="195" t="s">
        <v>114</v>
      </c>
      <c r="B8" s="196">
        <v>2257</v>
      </c>
    </row>
    <row r="9" spans="1:12" ht="6" customHeight="1">
      <c r="A9" s="195" t="s">
        <v>110</v>
      </c>
      <c r="B9" s="196">
        <v>1915</v>
      </c>
    </row>
    <row r="10" spans="1:12" ht="6" customHeight="1">
      <c r="A10" s="195" t="s">
        <v>103</v>
      </c>
      <c r="B10" s="196">
        <v>1577</v>
      </c>
    </row>
    <row r="11" spans="1:12" ht="6" customHeight="1">
      <c r="A11" s="195" t="s">
        <v>101</v>
      </c>
      <c r="B11" s="196">
        <v>1522</v>
      </c>
    </row>
    <row r="12" spans="1:12" ht="6" customHeight="1">
      <c r="A12" s="195" t="s">
        <v>120</v>
      </c>
      <c r="B12" s="196">
        <v>1432</v>
      </c>
    </row>
    <row r="13" spans="1:12" ht="6" customHeight="1">
      <c r="A13" s="195" t="s">
        <v>98</v>
      </c>
      <c r="B13" s="196">
        <v>1393</v>
      </c>
    </row>
    <row r="14" spans="1:12" ht="6" customHeight="1">
      <c r="A14" s="195" t="s">
        <v>106</v>
      </c>
      <c r="B14" s="196">
        <v>1275</v>
      </c>
    </row>
    <row r="15" spans="1:12" ht="6" customHeight="1">
      <c r="A15" s="195" t="s">
        <v>104</v>
      </c>
      <c r="B15" s="196">
        <v>1246</v>
      </c>
    </row>
    <row r="16" spans="1:12" ht="6" customHeight="1">
      <c r="A16" s="195" t="s">
        <v>111</v>
      </c>
      <c r="B16" s="196">
        <v>1177</v>
      </c>
    </row>
    <row r="17" spans="1:2" ht="6" customHeight="1">
      <c r="A17" s="195" t="s">
        <v>116</v>
      </c>
      <c r="B17" s="194">
        <v>978</v>
      </c>
    </row>
    <row r="18" spans="1:2" ht="6" customHeight="1">
      <c r="A18" s="195" t="s">
        <v>112</v>
      </c>
      <c r="B18" s="194">
        <v>968</v>
      </c>
    </row>
    <row r="19" spans="1:2" ht="6" customHeight="1">
      <c r="A19" s="195" t="s">
        <v>100</v>
      </c>
      <c r="B19" s="194">
        <v>368</v>
      </c>
    </row>
    <row r="20" spans="1:2" ht="6" customHeight="1">
      <c r="A20" s="195" t="s">
        <v>123</v>
      </c>
      <c r="B20" s="194">
        <v>321</v>
      </c>
    </row>
    <row r="21" spans="1:2" ht="6" customHeight="1">
      <c r="A21" s="195" t="s">
        <v>94</v>
      </c>
      <c r="B21" s="194">
        <v>302</v>
      </c>
    </row>
    <row r="22" spans="1:2" ht="6" customHeight="1">
      <c r="A22" s="195" t="s">
        <v>105</v>
      </c>
      <c r="B22" s="194">
        <v>280</v>
      </c>
    </row>
    <row r="23" spans="1:2" ht="6" customHeight="1">
      <c r="A23" s="195" t="s">
        <v>125</v>
      </c>
      <c r="B23" s="194">
        <v>47</v>
      </c>
    </row>
    <row r="24" spans="1:2" ht="6" customHeight="1">
      <c r="A24" s="195" t="s">
        <v>107</v>
      </c>
      <c r="B24" s="194">
        <v>-13</v>
      </c>
    </row>
    <row r="25" spans="1:2" ht="6" customHeight="1">
      <c r="A25" s="195" t="s">
        <v>122</v>
      </c>
      <c r="B25" s="194">
        <v>-116</v>
      </c>
    </row>
    <row r="26" spans="1:2" ht="6" customHeight="1">
      <c r="A26" s="195" t="s">
        <v>113</v>
      </c>
      <c r="B26" s="194">
        <v>-163</v>
      </c>
    </row>
    <row r="27" spans="1:2" ht="6" customHeight="1">
      <c r="A27" s="195" t="s">
        <v>126</v>
      </c>
      <c r="B27" s="194">
        <v>-264</v>
      </c>
    </row>
    <row r="28" spans="1:2" ht="6" customHeight="1">
      <c r="A28" s="195" t="s">
        <v>130</v>
      </c>
      <c r="B28" s="194">
        <v>-299</v>
      </c>
    </row>
    <row r="29" spans="1:2" ht="6" customHeight="1">
      <c r="A29" s="195" t="s">
        <v>129</v>
      </c>
      <c r="B29" s="194">
        <v>-316</v>
      </c>
    </row>
    <row r="30" spans="1:2" ht="6" customHeight="1">
      <c r="A30" s="195" t="s">
        <v>139</v>
      </c>
      <c r="B30" s="194">
        <v>-325</v>
      </c>
    </row>
    <row r="31" spans="1:2" ht="6" customHeight="1">
      <c r="A31" s="195" t="s">
        <v>131</v>
      </c>
      <c r="B31" s="194">
        <v>-341</v>
      </c>
    </row>
    <row r="32" spans="1:2" ht="6" customHeight="1">
      <c r="A32" s="195" t="s">
        <v>96</v>
      </c>
      <c r="B32" s="194">
        <v>-355</v>
      </c>
    </row>
    <row r="33" spans="1:2" ht="6" customHeight="1">
      <c r="A33" s="195" t="s">
        <v>132</v>
      </c>
      <c r="B33" s="194">
        <v>-387</v>
      </c>
    </row>
    <row r="34" spans="1:2" ht="6" customHeight="1">
      <c r="A34" s="195" t="s">
        <v>115</v>
      </c>
      <c r="B34" s="194">
        <v>-408</v>
      </c>
    </row>
    <row r="35" spans="1:2" ht="6" customHeight="1">
      <c r="A35" s="195" t="s">
        <v>117</v>
      </c>
      <c r="B35" s="194">
        <v>-496</v>
      </c>
    </row>
    <row r="36" spans="1:2" ht="6" customHeight="1">
      <c r="A36" s="195" t="s">
        <v>134</v>
      </c>
      <c r="B36" s="194">
        <v>-580</v>
      </c>
    </row>
    <row r="37" spans="1:2" ht="6" customHeight="1">
      <c r="A37" s="195" t="s">
        <v>138</v>
      </c>
      <c r="B37" s="194">
        <v>-582</v>
      </c>
    </row>
    <row r="38" spans="1:2" ht="6" customHeight="1">
      <c r="A38" s="195" t="s">
        <v>133</v>
      </c>
      <c r="B38" s="194">
        <v>-684</v>
      </c>
    </row>
    <row r="39" spans="1:2" ht="6" customHeight="1">
      <c r="A39" s="195" t="s">
        <v>97</v>
      </c>
      <c r="B39" s="194">
        <v>-693</v>
      </c>
    </row>
    <row r="40" spans="1:2" ht="6" customHeight="1">
      <c r="A40" s="195" t="s">
        <v>135</v>
      </c>
      <c r="B40" s="194">
        <v>-953</v>
      </c>
    </row>
    <row r="41" spans="1:2" ht="6" customHeight="1">
      <c r="A41" s="195" t="s">
        <v>127</v>
      </c>
      <c r="B41" s="194">
        <v>-995</v>
      </c>
    </row>
    <row r="42" spans="1:2" ht="6" customHeight="1">
      <c r="A42" s="195" t="s">
        <v>137</v>
      </c>
      <c r="B42" s="196">
        <v>-1236</v>
      </c>
    </row>
    <row r="43" spans="1:2" ht="6" customHeight="1">
      <c r="A43" s="195" t="s">
        <v>136</v>
      </c>
      <c r="B43" s="196">
        <v>-1395</v>
      </c>
    </row>
    <row r="44" spans="1:2" ht="6" customHeight="1">
      <c r="A44" s="195" t="s">
        <v>128</v>
      </c>
      <c r="B44" s="196">
        <v>-1409</v>
      </c>
    </row>
    <row r="45" spans="1:2" ht="6" customHeight="1">
      <c r="A45" s="195" t="s">
        <v>109</v>
      </c>
      <c r="B45" s="196">
        <v>-1483</v>
      </c>
    </row>
    <row r="46" spans="1:2" ht="6" customHeight="1">
      <c r="A46" s="195" t="s">
        <v>124</v>
      </c>
      <c r="B46" s="196">
        <v>-1543</v>
      </c>
    </row>
    <row r="47" spans="1:2" ht="6" customHeight="1">
      <c r="A47" s="195" t="s">
        <v>102</v>
      </c>
      <c r="B47" s="196">
        <v>-1916</v>
      </c>
    </row>
    <row r="48" spans="1:2" ht="6" customHeight="1">
      <c r="A48" s="195" t="s">
        <v>99</v>
      </c>
      <c r="B48" s="196">
        <v>-2287</v>
      </c>
    </row>
    <row r="49" spans="1:2" ht="6" customHeight="1">
      <c r="A49" s="195" t="s">
        <v>118</v>
      </c>
      <c r="B49" s="196">
        <v>-2558</v>
      </c>
    </row>
    <row r="50" spans="1:2" ht="6" customHeight="1">
      <c r="A50" s="195" t="s">
        <v>95</v>
      </c>
      <c r="B50" s="196">
        <v>-2723</v>
      </c>
    </row>
    <row r="51" spans="1:2" ht="6" customHeight="1">
      <c r="A51" s="195" t="s">
        <v>121</v>
      </c>
      <c r="B51" s="196">
        <v>-2778</v>
      </c>
    </row>
    <row r="52" spans="1:2" ht="6" customHeight="1">
      <c r="A52" s="115"/>
    </row>
    <row r="53" spans="1:2" ht="6" customHeight="1">
      <c r="A53" s="179"/>
    </row>
    <row r="54" spans="1:2" ht="6" customHeight="1">
      <c r="A54" s="179"/>
    </row>
    <row r="55" spans="1:2" ht="6" customHeight="1">
      <c r="A55" s="179"/>
    </row>
    <row r="56" spans="1:2" ht="6" customHeight="1">
      <c r="A56" s="195"/>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s="565" customFormat="1" ht="8.25" customHeight="1">
      <c r="A76" s="166" t="s">
        <v>185</v>
      </c>
    </row>
    <row r="77" spans="1:1" s="565" customFormat="1" ht="8.25" customHeight="1">
      <c r="A77" s="166" t="s">
        <v>81</v>
      </c>
    </row>
    <row r="78" spans="1:1" s="565" customFormat="1" ht="8.25" customHeight="1">
      <c r="A78" s="166" t="s">
        <v>82</v>
      </c>
    </row>
  </sheetData>
  <mergeCells count="2">
    <mergeCell ref="A3:L3"/>
    <mergeCell ref="A2:L2"/>
  </mergeCells>
  <printOptions horizontalCentered="1"/>
  <pageMargins left="0.23622047244094491" right="0.23622047244094491" top="0.74803149606299213" bottom="0.35433070866141736" header="0" footer="0.31496062992125984"/>
  <pageSetup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E90D5-57AA-4BD7-90D2-0DFED2D9812A}">
  <sheetPr>
    <tabColor theme="0" tint="-4.9989318521683403E-2"/>
    <pageSetUpPr fitToPage="1"/>
  </sheetPr>
  <dimension ref="A1:Y58"/>
  <sheetViews>
    <sheetView zoomScale="50" zoomScaleNormal="50" zoomScaleSheetLayoutView="40" workbookViewId="0">
      <selection activeCell="U17" sqref="U17"/>
    </sheetView>
  </sheetViews>
  <sheetFormatPr baseColWidth="10" defaultRowHeight="13.2"/>
  <cols>
    <col min="1" max="1" width="69.88671875" style="306" customWidth="1"/>
    <col min="2" max="2" width="2.44140625" style="306" customWidth="1"/>
    <col min="3" max="23" width="18.6640625" style="306" customWidth="1"/>
    <col min="24" max="24" width="2" style="306" customWidth="1"/>
    <col min="25" max="25" width="21.88671875" style="306" customWidth="1"/>
    <col min="26" max="256" width="11.44140625" style="306"/>
    <col min="257" max="257" width="63.6640625" style="306" customWidth="1"/>
    <col min="258" max="258" width="2.44140625" style="306" customWidth="1"/>
    <col min="259" max="279" width="21" style="306" customWidth="1"/>
    <col min="280" max="280" width="2" style="306" customWidth="1"/>
    <col min="281" max="281" width="19.6640625" style="306" customWidth="1"/>
    <col min="282" max="512" width="11.44140625" style="306"/>
    <col min="513" max="513" width="63.6640625" style="306" customWidth="1"/>
    <col min="514" max="514" width="2.44140625" style="306" customWidth="1"/>
    <col min="515" max="535" width="21" style="306" customWidth="1"/>
    <col min="536" max="536" width="2" style="306" customWidth="1"/>
    <col min="537" max="537" width="19.6640625" style="306" customWidth="1"/>
    <col min="538" max="768" width="11.44140625" style="306"/>
    <col min="769" max="769" width="63.6640625" style="306" customWidth="1"/>
    <col min="770" max="770" width="2.44140625" style="306" customWidth="1"/>
    <col min="771" max="791" width="21" style="306" customWidth="1"/>
    <col min="792" max="792" width="2" style="306" customWidth="1"/>
    <col min="793" max="793" width="19.6640625" style="306" customWidth="1"/>
    <col min="794" max="1024" width="11.44140625" style="306"/>
    <col min="1025" max="1025" width="63.6640625" style="306" customWidth="1"/>
    <col min="1026" max="1026" width="2.44140625" style="306" customWidth="1"/>
    <col min="1027" max="1047" width="21" style="306" customWidth="1"/>
    <col min="1048" max="1048" width="2" style="306" customWidth="1"/>
    <col min="1049" max="1049" width="19.6640625" style="306" customWidth="1"/>
    <col min="1050" max="1280" width="11.44140625" style="306"/>
    <col min="1281" max="1281" width="63.6640625" style="306" customWidth="1"/>
    <col min="1282" max="1282" width="2.44140625" style="306" customWidth="1"/>
    <col min="1283" max="1303" width="21" style="306" customWidth="1"/>
    <col min="1304" max="1304" width="2" style="306" customWidth="1"/>
    <col min="1305" max="1305" width="19.6640625" style="306" customWidth="1"/>
    <col min="1306" max="1536" width="11.44140625" style="306"/>
    <col min="1537" max="1537" width="63.6640625" style="306" customWidth="1"/>
    <col min="1538" max="1538" width="2.44140625" style="306" customWidth="1"/>
    <col min="1539" max="1559" width="21" style="306" customWidth="1"/>
    <col min="1560" max="1560" width="2" style="306" customWidth="1"/>
    <col min="1561" max="1561" width="19.6640625" style="306" customWidth="1"/>
    <col min="1562" max="1792" width="11.44140625" style="306"/>
    <col min="1793" max="1793" width="63.6640625" style="306" customWidth="1"/>
    <col min="1794" max="1794" width="2.44140625" style="306" customWidth="1"/>
    <col min="1795" max="1815" width="21" style="306" customWidth="1"/>
    <col min="1816" max="1816" width="2" style="306" customWidth="1"/>
    <col min="1817" max="1817" width="19.6640625" style="306" customWidth="1"/>
    <col min="1818" max="2048" width="11.44140625" style="306"/>
    <col min="2049" max="2049" width="63.6640625" style="306" customWidth="1"/>
    <col min="2050" max="2050" width="2.44140625" style="306" customWidth="1"/>
    <col min="2051" max="2071" width="21" style="306" customWidth="1"/>
    <col min="2072" max="2072" width="2" style="306" customWidth="1"/>
    <col min="2073" max="2073" width="19.6640625" style="306" customWidth="1"/>
    <col min="2074" max="2304" width="11.44140625" style="306"/>
    <col min="2305" max="2305" width="63.6640625" style="306" customWidth="1"/>
    <col min="2306" max="2306" width="2.44140625" style="306" customWidth="1"/>
    <col min="2307" max="2327" width="21" style="306" customWidth="1"/>
    <col min="2328" max="2328" width="2" style="306" customWidth="1"/>
    <col min="2329" max="2329" width="19.6640625" style="306" customWidth="1"/>
    <col min="2330" max="2560" width="11.44140625" style="306"/>
    <col min="2561" max="2561" width="63.6640625" style="306" customWidth="1"/>
    <col min="2562" max="2562" width="2.44140625" style="306" customWidth="1"/>
    <col min="2563" max="2583" width="21" style="306" customWidth="1"/>
    <col min="2584" max="2584" width="2" style="306" customWidth="1"/>
    <col min="2585" max="2585" width="19.6640625" style="306" customWidth="1"/>
    <col min="2586" max="2816" width="11.44140625" style="306"/>
    <col min="2817" max="2817" width="63.6640625" style="306" customWidth="1"/>
    <col min="2818" max="2818" width="2.44140625" style="306" customWidth="1"/>
    <col min="2819" max="2839" width="21" style="306" customWidth="1"/>
    <col min="2840" max="2840" width="2" style="306" customWidth="1"/>
    <col min="2841" max="2841" width="19.6640625" style="306" customWidth="1"/>
    <col min="2842" max="3072" width="11.44140625" style="306"/>
    <col min="3073" max="3073" width="63.6640625" style="306" customWidth="1"/>
    <col min="3074" max="3074" width="2.44140625" style="306" customWidth="1"/>
    <col min="3075" max="3095" width="21" style="306" customWidth="1"/>
    <col min="3096" max="3096" width="2" style="306" customWidth="1"/>
    <col min="3097" max="3097" width="19.6640625" style="306" customWidth="1"/>
    <col min="3098" max="3328" width="11.44140625" style="306"/>
    <col min="3329" max="3329" width="63.6640625" style="306" customWidth="1"/>
    <col min="3330" max="3330" width="2.44140625" style="306" customWidth="1"/>
    <col min="3331" max="3351" width="21" style="306" customWidth="1"/>
    <col min="3352" max="3352" width="2" style="306" customWidth="1"/>
    <col min="3353" max="3353" width="19.6640625" style="306" customWidth="1"/>
    <col min="3354" max="3584" width="11.44140625" style="306"/>
    <col min="3585" max="3585" width="63.6640625" style="306" customWidth="1"/>
    <col min="3586" max="3586" width="2.44140625" style="306" customWidth="1"/>
    <col min="3587" max="3607" width="21" style="306" customWidth="1"/>
    <col min="3608" max="3608" width="2" style="306" customWidth="1"/>
    <col min="3609" max="3609" width="19.6640625" style="306" customWidth="1"/>
    <col min="3610" max="3840" width="11.44140625" style="306"/>
    <col min="3841" max="3841" width="63.6640625" style="306" customWidth="1"/>
    <col min="3842" max="3842" width="2.44140625" style="306" customWidth="1"/>
    <col min="3843" max="3863" width="21" style="306" customWidth="1"/>
    <col min="3864" max="3864" width="2" style="306" customWidth="1"/>
    <col min="3865" max="3865" width="19.6640625" style="306" customWidth="1"/>
    <col min="3866" max="4096" width="11.44140625" style="306"/>
    <col min="4097" max="4097" width="63.6640625" style="306" customWidth="1"/>
    <col min="4098" max="4098" width="2.44140625" style="306" customWidth="1"/>
    <col min="4099" max="4119" width="21" style="306" customWidth="1"/>
    <col min="4120" max="4120" width="2" style="306" customWidth="1"/>
    <col min="4121" max="4121" width="19.6640625" style="306" customWidth="1"/>
    <col min="4122" max="4352" width="11.44140625" style="306"/>
    <col min="4353" max="4353" width="63.6640625" style="306" customWidth="1"/>
    <col min="4354" max="4354" width="2.44140625" style="306" customWidth="1"/>
    <col min="4355" max="4375" width="21" style="306" customWidth="1"/>
    <col min="4376" max="4376" width="2" style="306" customWidth="1"/>
    <col min="4377" max="4377" width="19.6640625" style="306" customWidth="1"/>
    <col min="4378" max="4608" width="11.44140625" style="306"/>
    <col min="4609" max="4609" width="63.6640625" style="306" customWidth="1"/>
    <col min="4610" max="4610" width="2.44140625" style="306" customWidth="1"/>
    <col min="4611" max="4631" width="21" style="306" customWidth="1"/>
    <col min="4632" max="4632" width="2" style="306" customWidth="1"/>
    <col min="4633" max="4633" width="19.6640625" style="306" customWidth="1"/>
    <col min="4634" max="4864" width="11.44140625" style="306"/>
    <col min="4865" max="4865" width="63.6640625" style="306" customWidth="1"/>
    <col min="4866" max="4866" width="2.44140625" style="306" customWidth="1"/>
    <col min="4867" max="4887" width="21" style="306" customWidth="1"/>
    <col min="4888" max="4888" width="2" style="306" customWidth="1"/>
    <col min="4889" max="4889" width="19.6640625" style="306" customWidth="1"/>
    <col min="4890" max="5120" width="11.44140625" style="306"/>
    <col min="5121" max="5121" width="63.6640625" style="306" customWidth="1"/>
    <col min="5122" max="5122" width="2.44140625" style="306" customWidth="1"/>
    <col min="5123" max="5143" width="21" style="306" customWidth="1"/>
    <col min="5144" max="5144" width="2" style="306" customWidth="1"/>
    <col min="5145" max="5145" width="19.6640625" style="306" customWidth="1"/>
    <col min="5146" max="5376" width="11.44140625" style="306"/>
    <col min="5377" max="5377" width="63.6640625" style="306" customWidth="1"/>
    <col min="5378" max="5378" width="2.44140625" style="306" customWidth="1"/>
    <col min="5379" max="5399" width="21" style="306" customWidth="1"/>
    <col min="5400" max="5400" width="2" style="306" customWidth="1"/>
    <col min="5401" max="5401" width="19.6640625" style="306" customWidth="1"/>
    <col min="5402" max="5632" width="11.44140625" style="306"/>
    <col min="5633" max="5633" width="63.6640625" style="306" customWidth="1"/>
    <col min="5634" max="5634" width="2.44140625" style="306" customWidth="1"/>
    <col min="5635" max="5655" width="21" style="306" customWidth="1"/>
    <col min="5656" max="5656" width="2" style="306" customWidth="1"/>
    <col min="5657" max="5657" width="19.6640625" style="306" customWidth="1"/>
    <col min="5658" max="5888" width="11.44140625" style="306"/>
    <col min="5889" max="5889" width="63.6640625" style="306" customWidth="1"/>
    <col min="5890" max="5890" width="2.44140625" style="306" customWidth="1"/>
    <col min="5891" max="5911" width="21" style="306" customWidth="1"/>
    <col min="5912" max="5912" width="2" style="306" customWidth="1"/>
    <col min="5913" max="5913" width="19.6640625" style="306" customWidth="1"/>
    <col min="5914" max="6144" width="11.44140625" style="306"/>
    <col min="6145" max="6145" width="63.6640625" style="306" customWidth="1"/>
    <col min="6146" max="6146" width="2.44140625" style="306" customWidth="1"/>
    <col min="6147" max="6167" width="21" style="306" customWidth="1"/>
    <col min="6168" max="6168" width="2" style="306" customWidth="1"/>
    <col min="6169" max="6169" width="19.6640625" style="306" customWidth="1"/>
    <col min="6170" max="6400" width="11.44140625" style="306"/>
    <col min="6401" max="6401" width="63.6640625" style="306" customWidth="1"/>
    <col min="6402" max="6402" width="2.44140625" style="306" customWidth="1"/>
    <col min="6403" max="6423" width="21" style="306" customWidth="1"/>
    <col min="6424" max="6424" width="2" style="306" customWidth="1"/>
    <col min="6425" max="6425" width="19.6640625" style="306" customWidth="1"/>
    <col min="6426" max="6656" width="11.44140625" style="306"/>
    <col min="6657" max="6657" width="63.6640625" style="306" customWidth="1"/>
    <col min="6658" max="6658" width="2.44140625" style="306" customWidth="1"/>
    <col min="6659" max="6679" width="21" style="306" customWidth="1"/>
    <col min="6680" max="6680" width="2" style="306" customWidth="1"/>
    <col min="6681" max="6681" width="19.6640625" style="306" customWidth="1"/>
    <col min="6682" max="6912" width="11.44140625" style="306"/>
    <col min="6913" max="6913" width="63.6640625" style="306" customWidth="1"/>
    <col min="6914" max="6914" width="2.44140625" style="306" customWidth="1"/>
    <col min="6915" max="6935" width="21" style="306" customWidth="1"/>
    <col min="6936" max="6936" width="2" style="306" customWidth="1"/>
    <col min="6937" max="6937" width="19.6640625" style="306" customWidth="1"/>
    <col min="6938" max="7168" width="11.44140625" style="306"/>
    <col min="7169" max="7169" width="63.6640625" style="306" customWidth="1"/>
    <col min="7170" max="7170" width="2.44140625" style="306" customWidth="1"/>
    <col min="7171" max="7191" width="21" style="306" customWidth="1"/>
    <col min="7192" max="7192" width="2" style="306" customWidth="1"/>
    <col min="7193" max="7193" width="19.6640625" style="306" customWidth="1"/>
    <col min="7194" max="7424" width="11.44140625" style="306"/>
    <col min="7425" max="7425" width="63.6640625" style="306" customWidth="1"/>
    <col min="7426" max="7426" width="2.44140625" style="306" customWidth="1"/>
    <col min="7427" max="7447" width="21" style="306" customWidth="1"/>
    <col min="7448" max="7448" width="2" style="306" customWidth="1"/>
    <col min="7449" max="7449" width="19.6640625" style="306" customWidth="1"/>
    <col min="7450" max="7680" width="11.44140625" style="306"/>
    <col min="7681" max="7681" width="63.6640625" style="306" customWidth="1"/>
    <col min="7682" max="7682" width="2.44140625" style="306" customWidth="1"/>
    <col min="7683" max="7703" width="21" style="306" customWidth="1"/>
    <col min="7704" max="7704" width="2" style="306" customWidth="1"/>
    <col min="7705" max="7705" width="19.6640625" style="306" customWidth="1"/>
    <col min="7706" max="7936" width="11.44140625" style="306"/>
    <col min="7937" max="7937" width="63.6640625" style="306" customWidth="1"/>
    <col min="7938" max="7938" width="2.44140625" style="306" customWidth="1"/>
    <col min="7939" max="7959" width="21" style="306" customWidth="1"/>
    <col min="7960" max="7960" width="2" style="306" customWidth="1"/>
    <col min="7961" max="7961" width="19.6640625" style="306" customWidth="1"/>
    <col min="7962" max="8192" width="11.44140625" style="306"/>
    <col min="8193" max="8193" width="63.6640625" style="306" customWidth="1"/>
    <col min="8194" max="8194" width="2.44140625" style="306" customWidth="1"/>
    <col min="8195" max="8215" width="21" style="306" customWidth="1"/>
    <col min="8216" max="8216" width="2" style="306" customWidth="1"/>
    <col min="8217" max="8217" width="19.6640625" style="306" customWidth="1"/>
    <col min="8218" max="8448" width="11.44140625" style="306"/>
    <col min="8449" max="8449" width="63.6640625" style="306" customWidth="1"/>
    <col min="8450" max="8450" width="2.44140625" style="306" customWidth="1"/>
    <col min="8451" max="8471" width="21" style="306" customWidth="1"/>
    <col min="8472" max="8472" width="2" style="306" customWidth="1"/>
    <col min="8473" max="8473" width="19.6640625" style="306" customWidth="1"/>
    <col min="8474" max="8704" width="11.44140625" style="306"/>
    <col min="8705" max="8705" width="63.6640625" style="306" customWidth="1"/>
    <col min="8706" max="8706" width="2.44140625" style="306" customWidth="1"/>
    <col min="8707" max="8727" width="21" style="306" customWidth="1"/>
    <col min="8728" max="8728" width="2" style="306" customWidth="1"/>
    <col min="8729" max="8729" width="19.6640625" style="306" customWidth="1"/>
    <col min="8730" max="8960" width="11.44140625" style="306"/>
    <col min="8961" max="8961" width="63.6640625" style="306" customWidth="1"/>
    <col min="8962" max="8962" width="2.44140625" style="306" customWidth="1"/>
    <col min="8963" max="8983" width="21" style="306" customWidth="1"/>
    <col min="8984" max="8984" width="2" style="306" customWidth="1"/>
    <col min="8985" max="8985" width="19.6640625" style="306" customWidth="1"/>
    <col min="8986" max="9216" width="11.44140625" style="306"/>
    <col min="9217" max="9217" width="63.6640625" style="306" customWidth="1"/>
    <col min="9218" max="9218" width="2.44140625" style="306" customWidth="1"/>
    <col min="9219" max="9239" width="21" style="306" customWidth="1"/>
    <col min="9240" max="9240" width="2" style="306" customWidth="1"/>
    <col min="9241" max="9241" width="19.6640625" style="306" customWidth="1"/>
    <col min="9242" max="9472" width="11.44140625" style="306"/>
    <col min="9473" max="9473" width="63.6640625" style="306" customWidth="1"/>
    <col min="9474" max="9474" width="2.44140625" style="306" customWidth="1"/>
    <col min="9475" max="9495" width="21" style="306" customWidth="1"/>
    <col min="9496" max="9496" width="2" style="306" customWidth="1"/>
    <col min="9497" max="9497" width="19.6640625" style="306" customWidth="1"/>
    <col min="9498" max="9728" width="11.44140625" style="306"/>
    <col min="9729" max="9729" width="63.6640625" style="306" customWidth="1"/>
    <col min="9730" max="9730" width="2.44140625" style="306" customWidth="1"/>
    <col min="9731" max="9751" width="21" style="306" customWidth="1"/>
    <col min="9752" max="9752" width="2" style="306" customWidth="1"/>
    <col min="9753" max="9753" width="19.6640625" style="306" customWidth="1"/>
    <col min="9754" max="9984" width="11.44140625" style="306"/>
    <col min="9985" max="9985" width="63.6640625" style="306" customWidth="1"/>
    <col min="9986" max="9986" width="2.44140625" style="306" customWidth="1"/>
    <col min="9987" max="10007" width="21" style="306" customWidth="1"/>
    <col min="10008" max="10008" width="2" style="306" customWidth="1"/>
    <col min="10009" max="10009" width="19.6640625" style="306" customWidth="1"/>
    <col min="10010" max="10240" width="11.44140625" style="306"/>
    <col min="10241" max="10241" width="63.6640625" style="306" customWidth="1"/>
    <col min="10242" max="10242" width="2.44140625" style="306" customWidth="1"/>
    <col min="10243" max="10263" width="21" style="306" customWidth="1"/>
    <col min="10264" max="10264" width="2" style="306" customWidth="1"/>
    <col min="10265" max="10265" width="19.6640625" style="306" customWidth="1"/>
    <col min="10266" max="10496" width="11.44140625" style="306"/>
    <col min="10497" max="10497" width="63.6640625" style="306" customWidth="1"/>
    <col min="10498" max="10498" width="2.44140625" style="306" customWidth="1"/>
    <col min="10499" max="10519" width="21" style="306" customWidth="1"/>
    <col min="10520" max="10520" width="2" style="306" customWidth="1"/>
    <col min="10521" max="10521" width="19.6640625" style="306" customWidth="1"/>
    <col min="10522" max="10752" width="11.44140625" style="306"/>
    <col min="10753" max="10753" width="63.6640625" style="306" customWidth="1"/>
    <col min="10754" max="10754" width="2.44140625" style="306" customWidth="1"/>
    <col min="10755" max="10775" width="21" style="306" customWidth="1"/>
    <col min="10776" max="10776" width="2" style="306" customWidth="1"/>
    <col min="10777" max="10777" width="19.6640625" style="306" customWidth="1"/>
    <col min="10778" max="11008" width="11.44140625" style="306"/>
    <col min="11009" max="11009" width="63.6640625" style="306" customWidth="1"/>
    <col min="11010" max="11010" width="2.44140625" style="306" customWidth="1"/>
    <col min="11011" max="11031" width="21" style="306" customWidth="1"/>
    <col min="11032" max="11032" width="2" style="306" customWidth="1"/>
    <col min="11033" max="11033" width="19.6640625" style="306" customWidth="1"/>
    <col min="11034" max="11264" width="11.44140625" style="306"/>
    <col min="11265" max="11265" width="63.6640625" style="306" customWidth="1"/>
    <col min="11266" max="11266" width="2.44140625" style="306" customWidth="1"/>
    <col min="11267" max="11287" width="21" style="306" customWidth="1"/>
    <col min="11288" max="11288" width="2" style="306" customWidth="1"/>
    <col min="11289" max="11289" width="19.6640625" style="306" customWidth="1"/>
    <col min="11290" max="11520" width="11.44140625" style="306"/>
    <col min="11521" max="11521" width="63.6640625" style="306" customWidth="1"/>
    <col min="11522" max="11522" width="2.44140625" style="306" customWidth="1"/>
    <col min="11523" max="11543" width="21" style="306" customWidth="1"/>
    <col min="11544" max="11544" width="2" style="306" customWidth="1"/>
    <col min="11545" max="11545" width="19.6640625" style="306" customWidth="1"/>
    <col min="11546" max="11776" width="11.44140625" style="306"/>
    <col min="11777" max="11777" width="63.6640625" style="306" customWidth="1"/>
    <col min="11778" max="11778" width="2.44140625" style="306" customWidth="1"/>
    <col min="11779" max="11799" width="21" style="306" customWidth="1"/>
    <col min="11800" max="11800" width="2" style="306" customWidth="1"/>
    <col min="11801" max="11801" width="19.6640625" style="306" customWidth="1"/>
    <col min="11802" max="12032" width="11.44140625" style="306"/>
    <col min="12033" max="12033" width="63.6640625" style="306" customWidth="1"/>
    <col min="12034" max="12034" width="2.44140625" style="306" customWidth="1"/>
    <col min="12035" max="12055" width="21" style="306" customWidth="1"/>
    <col min="12056" max="12056" width="2" style="306" customWidth="1"/>
    <col min="12057" max="12057" width="19.6640625" style="306" customWidth="1"/>
    <col min="12058" max="12288" width="11.44140625" style="306"/>
    <col min="12289" max="12289" width="63.6640625" style="306" customWidth="1"/>
    <col min="12290" max="12290" width="2.44140625" style="306" customWidth="1"/>
    <col min="12291" max="12311" width="21" style="306" customWidth="1"/>
    <col min="12312" max="12312" width="2" style="306" customWidth="1"/>
    <col min="12313" max="12313" width="19.6640625" style="306" customWidth="1"/>
    <col min="12314" max="12544" width="11.44140625" style="306"/>
    <col min="12545" max="12545" width="63.6640625" style="306" customWidth="1"/>
    <col min="12546" max="12546" width="2.44140625" style="306" customWidth="1"/>
    <col min="12547" max="12567" width="21" style="306" customWidth="1"/>
    <col min="12568" max="12568" width="2" style="306" customWidth="1"/>
    <col min="12569" max="12569" width="19.6640625" style="306" customWidth="1"/>
    <col min="12570" max="12800" width="11.44140625" style="306"/>
    <col min="12801" max="12801" width="63.6640625" style="306" customWidth="1"/>
    <col min="12802" max="12802" width="2.44140625" style="306" customWidth="1"/>
    <col min="12803" max="12823" width="21" style="306" customWidth="1"/>
    <col min="12824" max="12824" width="2" style="306" customWidth="1"/>
    <col min="12825" max="12825" width="19.6640625" style="306" customWidth="1"/>
    <col min="12826" max="13056" width="11.44140625" style="306"/>
    <col min="13057" max="13057" width="63.6640625" style="306" customWidth="1"/>
    <col min="13058" max="13058" width="2.44140625" style="306" customWidth="1"/>
    <col min="13059" max="13079" width="21" style="306" customWidth="1"/>
    <col min="13080" max="13080" width="2" style="306" customWidth="1"/>
    <col min="13081" max="13081" width="19.6640625" style="306" customWidth="1"/>
    <col min="13082" max="13312" width="11.44140625" style="306"/>
    <col min="13313" max="13313" width="63.6640625" style="306" customWidth="1"/>
    <col min="13314" max="13314" width="2.44140625" style="306" customWidth="1"/>
    <col min="13315" max="13335" width="21" style="306" customWidth="1"/>
    <col min="13336" max="13336" width="2" style="306" customWidth="1"/>
    <col min="13337" max="13337" width="19.6640625" style="306" customWidth="1"/>
    <col min="13338" max="13568" width="11.44140625" style="306"/>
    <col min="13569" max="13569" width="63.6640625" style="306" customWidth="1"/>
    <col min="13570" max="13570" width="2.44140625" style="306" customWidth="1"/>
    <col min="13571" max="13591" width="21" style="306" customWidth="1"/>
    <col min="13592" max="13592" width="2" style="306" customWidth="1"/>
    <col min="13593" max="13593" width="19.6640625" style="306" customWidth="1"/>
    <col min="13594" max="13824" width="11.44140625" style="306"/>
    <col min="13825" max="13825" width="63.6640625" style="306" customWidth="1"/>
    <col min="13826" max="13826" width="2.44140625" style="306" customWidth="1"/>
    <col min="13827" max="13847" width="21" style="306" customWidth="1"/>
    <col min="13848" max="13848" width="2" style="306" customWidth="1"/>
    <col min="13849" max="13849" width="19.6640625" style="306" customWidth="1"/>
    <col min="13850" max="14080" width="11.44140625" style="306"/>
    <col min="14081" max="14081" width="63.6640625" style="306" customWidth="1"/>
    <col min="14082" max="14082" width="2.44140625" style="306" customWidth="1"/>
    <col min="14083" max="14103" width="21" style="306" customWidth="1"/>
    <col min="14104" max="14104" width="2" style="306" customWidth="1"/>
    <col min="14105" max="14105" width="19.6640625" style="306" customWidth="1"/>
    <col min="14106" max="14336" width="11.44140625" style="306"/>
    <col min="14337" max="14337" width="63.6640625" style="306" customWidth="1"/>
    <col min="14338" max="14338" width="2.44140625" style="306" customWidth="1"/>
    <col min="14339" max="14359" width="21" style="306" customWidth="1"/>
    <col min="14360" max="14360" width="2" style="306" customWidth="1"/>
    <col min="14361" max="14361" width="19.6640625" style="306" customWidth="1"/>
    <col min="14362" max="14592" width="11.44140625" style="306"/>
    <col min="14593" max="14593" width="63.6640625" style="306" customWidth="1"/>
    <col min="14594" max="14594" width="2.44140625" style="306" customWidth="1"/>
    <col min="14595" max="14615" width="21" style="306" customWidth="1"/>
    <col min="14616" max="14616" width="2" style="306" customWidth="1"/>
    <col min="14617" max="14617" width="19.6640625" style="306" customWidth="1"/>
    <col min="14618" max="14848" width="11.44140625" style="306"/>
    <col min="14849" max="14849" width="63.6640625" style="306" customWidth="1"/>
    <col min="14850" max="14850" width="2.44140625" style="306" customWidth="1"/>
    <col min="14851" max="14871" width="21" style="306" customWidth="1"/>
    <col min="14872" max="14872" width="2" style="306" customWidth="1"/>
    <col min="14873" max="14873" width="19.6640625" style="306" customWidth="1"/>
    <col min="14874" max="15104" width="11.44140625" style="306"/>
    <col min="15105" max="15105" width="63.6640625" style="306" customWidth="1"/>
    <col min="15106" max="15106" width="2.44140625" style="306" customWidth="1"/>
    <col min="15107" max="15127" width="21" style="306" customWidth="1"/>
    <col min="15128" max="15128" width="2" style="306" customWidth="1"/>
    <col min="15129" max="15129" width="19.6640625" style="306" customWidth="1"/>
    <col min="15130" max="15360" width="11.44140625" style="306"/>
    <col min="15361" max="15361" width="63.6640625" style="306" customWidth="1"/>
    <col min="15362" max="15362" width="2.44140625" style="306" customWidth="1"/>
    <col min="15363" max="15383" width="21" style="306" customWidth="1"/>
    <col min="15384" max="15384" width="2" style="306" customWidth="1"/>
    <col min="15385" max="15385" width="19.6640625" style="306" customWidth="1"/>
    <col min="15386" max="15616" width="11.44140625" style="306"/>
    <col min="15617" max="15617" width="63.6640625" style="306" customWidth="1"/>
    <col min="15618" max="15618" width="2.44140625" style="306" customWidth="1"/>
    <col min="15619" max="15639" width="21" style="306" customWidth="1"/>
    <col min="15640" max="15640" width="2" style="306" customWidth="1"/>
    <col min="15641" max="15641" width="19.6640625" style="306" customWidth="1"/>
    <col min="15642" max="15872" width="11.44140625" style="306"/>
    <col min="15873" max="15873" width="63.6640625" style="306" customWidth="1"/>
    <col min="15874" max="15874" width="2.44140625" style="306" customWidth="1"/>
    <col min="15875" max="15895" width="21" style="306" customWidth="1"/>
    <col min="15896" max="15896" width="2" style="306" customWidth="1"/>
    <col min="15897" max="15897" width="19.6640625" style="306" customWidth="1"/>
    <col min="15898" max="16128" width="11.44140625" style="306"/>
    <col min="16129" max="16129" width="63.6640625" style="306" customWidth="1"/>
    <col min="16130" max="16130" width="2.44140625" style="306" customWidth="1"/>
    <col min="16131" max="16151" width="21" style="306" customWidth="1"/>
    <col min="16152" max="16152" width="2" style="306" customWidth="1"/>
    <col min="16153" max="16153" width="19.6640625" style="306" customWidth="1"/>
    <col min="16154" max="16384" width="11.44140625" style="306"/>
  </cols>
  <sheetData>
    <row r="1" spans="1:25" ht="39.9" customHeight="1">
      <c r="A1" s="626" t="s">
        <v>186</v>
      </c>
      <c r="B1" s="626"/>
      <c r="C1" s="626"/>
      <c r="D1" s="626"/>
      <c r="E1" s="626"/>
      <c r="F1" s="626"/>
      <c r="G1" s="626"/>
      <c r="H1" s="626"/>
      <c r="I1" s="626"/>
      <c r="J1" s="626"/>
      <c r="K1" s="626"/>
      <c r="L1" s="626"/>
      <c r="M1" s="626"/>
      <c r="N1" s="626"/>
      <c r="O1" s="626"/>
      <c r="P1" s="626"/>
      <c r="Q1" s="626"/>
      <c r="R1" s="626"/>
      <c r="S1" s="626"/>
      <c r="T1" s="626"/>
      <c r="U1" s="626"/>
      <c r="V1" s="626"/>
      <c r="W1" s="626"/>
      <c r="X1" s="626"/>
      <c r="Y1" s="626"/>
    </row>
    <row r="2" spans="1:25" ht="39.9" customHeight="1">
      <c r="A2" s="626" t="str">
        <f>UPPER(CONCATENATE("octubre 2022"))</f>
        <v>OCTUBRE 2022</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9.9" customHeight="1">
      <c r="A3" s="369"/>
      <c r="B3" s="370"/>
      <c r="C3" s="370"/>
      <c r="D3" s="370"/>
      <c r="E3" s="370"/>
      <c r="F3" s="370"/>
      <c r="G3" s="370"/>
      <c r="H3" s="370"/>
      <c r="I3" s="370"/>
      <c r="J3" s="370"/>
      <c r="K3" s="370"/>
      <c r="L3" s="370"/>
      <c r="M3" s="370"/>
      <c r="N3" s="370"/>
      <c r="O3" s="370"/>
      <c r="P3" s="370"/>
      <c r="Q3" s="370"/>
      <c r="R3" s="370"/>
      <c r="S3" s="370"/>
      <c r="T3" s="370"/>
      <c r="U3" s="370"/>
      <c r="V3" s="370"/>
      <c r="W3" s="370"/>
      <c r="X3" s="370"/>
      <c r="Y3" s="370"/>
    </row>
    <row r="4" spans="1:25" ht="51.75" customHeight="1">
      <c r="A4" s="627" t="s">
        <v>183</v>
      </c>
      <c r="B4" s="629"/>
      <c r="C4" s="630" t="s">
        <v>187</v>
      </c>
      <c r="D4" s="632" t="s">
        <v>188</v>
      </c>
      <c r="E4" s="632" t="s">
        <v>189</v>
      </c>
      <c r="F4" s="632" t="s">
        <v>190</v>
      </c>
      <c r="G4" s="632" t="s">
        <v>191</v>
      </c>
      <c r="H4" s="632" t="s">
        <v>669</v>
      </c>
      <c r="I4" s="632" t="s">
        <v>192</v>
      </c>
      <c r="J4" s="638" t="s">
        <v>73</v>
      </c>
      <c r="K4" s="638"/>
      <c r="L4" s="634"/>
      <c r="M4" s="634"/>
      <c r="N4" s="634"/>
      <c r="O4" s="634"/>
      <c r="P4" s="633" t="s">
        <v>670</v>
      </c>
      <c r="Q4" s="633" t="s">
        <v>671</v>
      </c>
      <c r="R4" s="633" t="s">
        <v>193</v>
      </c>
      <c r="S4" s="633" t="s">
        <v>194</v>
      </c>
      <c r="T4" s="633" t="s">
        <v>195</v>
      </c>
      <c r="U4" s="634" t="s">
        <v>196</v>
      </c>
      <c r="V4" s="634"/>
      <c r="W4" s="634"/>
      <c r="X4" s="637"/>
      <c r="Y4" s="634" t="s">
        <v>90</v>
      </c>
    </row>
    <row r="5" spans="1:25" ht="51.75" customHeight="1">
      <c r="A5" s="628"/>
      <c r="B5" s="629"/>
      <c r="C5" s="631"/>
      <c r="D5" s="633"/>
      <c r="E5" s="633"/>
      <c r="F5" s="633"/>
      <c r="G5" s="633"/>
      <c r="H5" s="633"/>
      <c r="I5" s="633"/>
      <c r="J5" s="633" t="s">
        <v>198</v>
      </c>
      <c r="K5" s="633" t="s">
        <v>199</v>
      </c>
      <c r="L5" s="633" t="s">
        <v>672</v>
      </c>
      <c r="M5" s="633" t="s">
        <v>200</v>
      </c>
      <c r="N5" s="634" t="s">
        <v>201</v>
      </c>
      <c r="O5" s="634"/>
      <c r="P5" s="633"/>
      <c r="Q5" s="633"/>
      <c r="R5" s="633"/>
      <c r="S5" s="633"/>
      <c r="T5" s="633"/>
      <c r="U5" s="634"/>
      <c r="V5" s="634"/>
      <c r="W5" s="634"/>
      <c r="X5" s="637"/>
      <c r="Y5" s="634"/>
    </row>
    <row r="6" spans="1:25" ht="150" customHeight="1">
      <c r="A6" s="628"/>
      <c r="B6" s="629"/>
      <c r="C6" s="631"/>
      <c r="D6" s="633"/>
      <c r="E6" s="633"/>
      <c r="F6" s="633"/>
      <c r="G6" s="633"/>
      <c r="H6" s="633"/>
      <c r="I6" s="633"/>
      <c r="J6" s="633"/>
      <c r="K6" s="633"/>
      <c r="L6" s="633"/>
      <c r="M6" s="633"/>
      <c r="N6" s="371" t="s">
        <v>203</v>
      </c>
      <c r="O6" s="371" t="s">
        <v>197</v>
      </c>
      <c r="P6" s="633"/>
      <c r="Q6" s="633"/>
      <c r="R6" s="633"/>
      <c r="S6" s="633"/>
      <c r="T6" s="633"/>
      <c r="U6" s="371" t="s">
        <v>202</v>
      </c>
      <c r="V6" s="371" t="s">
        <v>139</v>
      </c>
      <c r="W6" s="371" t="s">
        <v>673</v>
      </c>
      <c r="X6" s="637"/>
      <c r="Y6" s="634"/>
    </row>
    <row r="7" spans="1:25" ht="20.25" customHeight="1">
      <c r="A7" s="372"/>
      <c r="B7" s="373"/>
      <c r="C7" s="372"/>
      <c r="D7" s="372"/>
      <c r="E7" s="374"/>
      <c r="F7" s="374"/>
      <c r="G7" s="374"/>
      <c r="H7" s="374"/>
      <c r="I7" s="374"/>
      <c r="J7" s="374"/>
      <c r="K7" s="374"/>
      <c r="L7" s="375"/>
      <c r="M7" s="375"/>
      <c r="N7" s="375"/>
      <c r="O7" s="375"/>
      <c r="P7" s="375"/>
      <c r="Q7" s="375"/>
      <c r="R7" s="375"/>
      <c r="S7" s="375"/>
      <c r="T7" s="375"/>
      <c r="U7" s="375"/>
      <c r="V7" s="375"/>
      <c r="W7" s="370"/>
      <c r="X7" s="375"/>
      <c r="Y7" s="375"/>
    </row>
    <row r="8" spans="1:25" ht="40.5" customHeight="1">
      <c r="A8" s="376" t="s">
        <v>94</v>
      </c>
      <c r="B8" s="377"/>
      <c r="C8" s="378"/>
      <c r="D8" s="378">
        <v>3</v>
      </c>
      <c r="E8" s="378"/>
      <c r="F8" s="378"/>
      <c r="G8" s="378"/>
      <c r="H8" s="378"/>
      <c r="I8" s="378"/>
      <c r="J8" s="378"/>
      <c r="K8" s="378"/>
      <c r="L8" s="378"/>
      <c r="M8" s="378"/>
      <c r="N8" s="378"/>
      <c r="O8" s="378"/>
      <c r="P8" s="378"/>
      <c r="Q8" s="379"/>
      <c r="R8" s="378"/>
      <c r="S8" s="378"/>
      <c r="T8" s="378"/>
      <c r="U8" s="380"/>
      <c r="V8" s="380"/>
      <c r="W8" s="380"/>
      <c r="X8" s="381"/>
      <c r="Y8" s="382">
        <v>3</v>
      </c>
    </row>
    <row r="9" spans="1:25" ht="40.5" customHeight="1">
      <c r="A9" s="376" t="s">
        <v>95</v>
      </c>
      <c r="B9" s="377"/>
      <c r="C9" s="378"/>
      <c r="D9" s="378">
        <v>5</v>
      </c>
      <c r="E9" s="378"/>
      <c r="F9" s="378"/>
      <c r="G9" s="378"/>
      <c r="H9" s="378"/>
      <c r="I9" s="378"/>
      <c r="J9" s="378"/>
      <c r="K9" s="378"/>
      <c r="L9" s="378"/>
      <c r="M9" s="378"/>
      <c r="N9" s="378"/>
      <c r="O9" s="378"/>
      <c r="P9" s="378"/>
      <c r="Q9" s="379"/>
      <c r="R9" s="378"/>
      <c r="S9" s="378"/>
      <c r="T9" s="378"/>
      <c r="U9" s="380"/>
      <c r="V9" s="380"/>
      <c r="W9" s="380"/>
      <c r="X9" s="381"/>
      <c r="Y9" s="382">
        <v>5</v>
      </c>
    </row>
    <row r="10" spans="1:25" ht="40.5" customHeight="1">
      <c r="A10" s="376" t="s">
        <v>96</v>
      </c>
      <c r="B10" s="377"/>
      <c r="C10" s="378"/>
      <c r="D10" s="378">
        <v>4</v>
      </c>
      <c r="E10" s="378"/>
      <c r="F10" s="378"/>
      <c r="G10" s="378"/>
      <c r="H10" s="378"/>
      <c r="I10" s="378"/>
      <c r="J10" s="378"/>
      <c r="K10" s="378"/>
      <c r="L10" s="378"/>
      <c r="M10" s="378"/>
      <c r="N10" s="378"/>
      <c r="O10" s="378"/>
      <c r="P10" s="378"/>
      <c r="Q10" s="379"/>
      <c r="R10" s="378"/>
      <c r="S10" s="378"/>
      <c r="T10" s="378"/>
      <c r="U10" s="380"/>
      <c r="V10" s="380"/>
      <c r="W10" s="380"/>
      <c r="X10" s="381"/>
      <c r="Y10" s="382">
        <v>4</v>
      </c>
    </row>
    <row r="11" spans="1:25" ht="40.5" customHeight="1">
      <c r="A11" s="376" t="s">
        <v>97</v>
      </c>
      <c r="B11" s="377"/>
      <c r="C11" s="378"/>
      <c r="D11" s="378">
        <v>2</v>
      </c>
      <c r="E11" s="378"/>
      <c r="F11" s="378"/>
      <c r="G11" s="378"/>
      <c r="H11" s="378"/>
      <c r="I11" s="378"/>
      <c r="J11" s="378"/>
      <c r="K11" s="378"/>
      <c r="L11" s="378"/>
      <c r="M11" s="378"/>
      <c r="N11" s="378"/>
      <c r="O11" s="378"/>
      <c r="P11" s="378"/>
      <c r="Q11" s="379"/>
      <c r="R11" s="378"/>
      <c r="S11" s="378"/>
      <c r="T11" s="378"/>
      <c r="U11" s="380"/>
      <c r="V11" s="380"/>
      <c r="W11" s="380"/>
      <c r="X11" s="381"/>
      <c r="Y11" s="382">
        <v>2</v>
      </c>
    </row>
    <row r="12" spans="1:25" ht="40.5" customHeight="1">
      <c r="A12" s="376" t="s">
        <v>100</v>
      </c>
      <c r="B12" s="377"/>
      <c r="C12" s="378"/>
      <c r="D12" s="378">
        <v>14</v>
      </c>
      <c r="E12" s="378"/>
      <c r="F12" s="378"/>
      <c r="G12" s="378"/>
      <c r="H12" s="378"/>
      <c r="I12" s="378"/>
      <c r="J12" s="378"/>
      <c r="K12" s="378"/>
      <c r="L12" s="378"/>
      <c r="M12" s="378">
        <v>1</v>
      </c>
      <c r="N12" s="378"/>
      <c r="O12" s="378"/>
      <c r="P12" s="378"/>
      <c r="Q12" s="379"/>
      <c r="R12" s="378"/>
      <c r="S12" s="378"/>
      <c r="T12" s="378"/>
      <c r="U12" s="378"/>
      <c r="V12" s="378"/>
      <c r="W12" s="378">
        <v>1</v>
      </c>
      <c r="X12" s="381"/>
      <c r="Y12" s="382">
        <v>16</v>
      </c>
    </row>
    <row r="13" spans="1:25" ht="40.5" customHeight="1">
      <c r="A13" s="376" t="s">
        <v>101</v>
      </c>
      <c r="B13" s="377"/>
      <c r="C13" s="378">
        <v>1</v>
      </c>
      <c r="D13" s="378">
        <v>8</v>
      </c>
      <c r="E13" s="378"/>
      <c r="F13" s="378"/>
      <c r="G13" s="378"/>
      <c r="H13" s="378"/>
      <c r="I13" s="378"/>
      <c r="J13" s="378"/>
      <c r="K13" s="378"/>
      <c r="L13" s="378"/>
      <c r="M13" s="378"/>
      <c r="N13" s="378"/>
      <c r="O13" s="378"/>
      <c r="P13" s="378"/>
      <c r="Q13" s="379"/>
      <c r="R13" s="378"/>
      <c r="S13" s="378"/>
      <c r="T13" s="378"/>
      <c r="U13" s="378"/>
      <c r="V13" s="378"/>
      <c r="W13" s="378"/>
      <c r="X13" s="381"/>
      <c r="Y13" s="382">
        <v>9</v>
      </c>
    </row>
    <row r="14" spans="1:25" ht="40.5" customHeight="1">
      <c r="A14" s="376" t="s">
        <v>102</v>
      </c>
      <c r="B14" s="377"/>
      <c r="C14" s="378"/>
      <c r="D14" s="378">
        <v>3</v>
      </c>
      <c r="E14" s="378"/>
      <c r="F14" s="378"/>
      <c r="G14" s="378"/>
      <c r="H14" s="378"/>
      <c r="I14" s="378"/>
      <c r="J14" s="378">
        <v>1</v>
      </c>
      <c r="K14" s="378">
        <v>2</v>
      </c>
      <c r="L14" s="378"/>
      <c r="M14" s="378"/>
      <c r="N14" s="378">
        <v>2</v>
      </c>
      <c r="O14" s="378"/>
      <c r="P14" s="378">
        <v>3</v>
      </c>
      <c r="Q14" s="379"/>
      <c r="R14" s="378">
        <v>1</v>
      </c>
      <c r="S14" s="378">
        <v>1</v>
      </c>
      <c r="T14" s="378"/>
      <c r="U14" s="378"/>
      <c r="V14" s="378"/>
      <c r="W14" s="378"/>
      <c r="X14" s="381"/>
      <c r="Y14" s="382">
        <v>13</v>
      </c>
    </row>
    <row r="15" spans="1:25" ht="40.5" customHeight="1">
      <c r="A15" s="376" t="s">
        <v>98</v>
      </c>
      <c r="B15" s="377"/>
      <c r="C15" s="378"/>
      <c r="D15" s="378"/>
      <c r="E15" s="378"/>
      <c r="F15" s="378"/>
      <c r="G15" s="378"/>
      <c r="H15" s="378"/>
      <c r="I15" s="378"/>
      <c r="J15" s="378"/>
      <c r="K15" s="378"/>
      <c r="L15" s="378"/>
      <c r="M15" s="378"/>
      <c r="N15" s="378">
        <v>6</v>
      </c>
      <c r="O15" s="378"/>
      <c r="P15" s="378"/>
      <c r="Q15" s="379"/>
      <c r="R15" s="378"/>
      <c r="S15" s="378"/>
      <c r="T15" s="378"/>
      <c r="U15" s="378"/>
      <c r="V15" s="378"/>
      <c r="W15" s="378">
        <v>1</v>
      </c>
      <c r="X15" s="381"/>
      <c r="Y15" s="382">
        <v>7</v>
      </c>
    </row>
    <row r="16" spans="1:25" ht="40.5" customHeight="1">
      <c r="A16" s="376" t="s">
        <v>99</v>
      </c>
      <c r="B16" s="377"/>
      <c r="C16" s="378"/>
      <c r="D16" s="378">
        <v>3</v>
      </c>
      <c r="E16" s="378"/>
      <c r="F16" s="378"/>
      <c r="G16" s="378"/>
      <c r="H16" s="378"/>
      <c r="I16" s="378"/>
      <c r="J16" s="378"/>
      <c r="K16" s="378"/>
      <c r="L16" s="378"/>
      <c r="M16" s="378"/>
      <c r="N16" s="378"/>
      <c r="O16" s="378"/>
      <c r="P16" s="378">
        <v>1</v>
      </c>
      <c r="Q16" s="379"/>
      <c r="R16" s="378"/>
      <c r="S16" s="378"/>
      <c r="T16" s="378"/>
      <c r="U16" s="378"/>
      <c r="V16" s="378"/>
      <c r="W16" s="378"/>
      <c r="X16" s="381"/>
      <c r="Y16" s="382">
        <v>4</v>
      </c>
    </row>
    <row r="17" spans="1:25" ht="40.5" customHeight="1">
      <c r="A17" s="376" t="s">
        <v>103</v>
      </c>
      <c r="B17" s="377"/>
      <c r="C17" s="378"/>
      <c r="D17" s="378">
        <v>1</v>
      </c>
      <c r="E17" s="378"/>
      <c r="F17" s="378"/>
      <c r="G17" s="378"/>
      <c r="H17" s="378"/>
      <c r="I17" s="378"/>
      <c r="J17" s="378"/>
      <c r="K17" s="378"/>
      <c r="L17" s="378">
        <v>2</v>
      </c>
      <c r="M17" s="378"/>
      <c r="N17" s="378"/>
      <c r="O17" s="378"/>
      <c r="P17" s="378"/>
      <c r="Q17" s="379"/>
      <c r="R17" s="378"/>
      <c r="S17" s="378"/>
      <c r="T17" s="378"/>
      <c r="U17" s="378">
        <v>1</v>
      </c>
      <c r="V17" s="378"/>
      <c r="W17" s="378">
        <v>1</v>
      </c>
      <c r="X17" s="381"/>
      <c r="Y17" s="382">
        <v>5</v>
      </c>
    </row>
    <row r="18" spans="1:25" ht="40.5" customHeight="1">
      <c r="A18" s="376" t="s">
        <v>108</v>
      </c>
      <c r="B18" s="377"/>
      <c r="C18" s="378"/>
      <c r="D18" s="378"/>
      <c r="E18" s="378"/>
      <c r="F18" s="378"/>
      <c r="G18" s="378">
        <v>21</v>
      </c>
      <c r="H18" s="378"/>
      <c r="I18" s="378"/>
      <c r="J18" s="378"/>
      <c r="K18" s="378"/>
      <c r="L18" s="378"/>
      <c r="M18" s="378"/>
      <c r="N18" s="378"/>
      <c r="O18" s="378"/>
      <c r="P18" s="378"/>
      <c r="Q18" s="379"/>
      <c r="R18" s="378">
        <v>2</v>
      </c>
      <c r="S18" s="378"/>
      <c r="T18" s="378"/>
      <c r="U18" s="378">
        <v>1</v>
      </c>
      <c r="V18" s="378"/>
      <c r="W18" s="378"/>
      <c r="X18" s="381"/>
      <c r="Y18" s="382">
        <v>24</v>
      </c>
    </row>
    <row r="19" spans="1:25" ht="40.5" customHeight="1">
      <c r="A19" s="376" t="s">
        <v>104</v>
      </c>
      <c r="B19" s="377"/>
      <c r="C19" s="378"/>
      <c r="D19" s="378"/>
      <c r="E19" s="378"/>
      <c r="F19" s="378"/>
      <c r="G19" s="378">
        <v>11</v>
      </c>
      <c r="H19" s="378"/>
      <c r="I19" s="378"/>
      <c r="J19" s="378"/>
      <c r="K19" s="378"/>
      <c r="L19" s="378"/>
      <c r="M19" s="378"/>
      <c r="N19" s="378"/>
      <c r="O19" s="378"/>
      <c r="P19" s="378"/>
      <c r="Q19" s="379"/>
      <c r="R19" s="378"/>
      <c r="S19" s="378"/>
      <c r="T19" s="378"/>
      <c r="U19" s="378"/>
      <c r="V19" s="378"/>
      <c r="W19" s="378">
        <v>1</v>
      </c>
      <c r="X19" s="381"/>
      <c r="Y19" s="382">
        <v>12</v>
      </c>
    </row>
    <row r="20" spans="1:25" ht="40.5" customHeight="1">
      <c r="A20" s="376" t="s">
        <v>105</v>
      </c>
      <c r="B20" s="377"/>
      <c r="C20" s="378"/>
      <c r="D20" s="378">
        <v>12</v>
      </c>
      <c r="E20" s="378"/>
      <c r="F20" s="378"/>
      <c r="G20" s="378"/>
      <c r="H20" s="378"/>
      <c r="I20" s="378"/>
      <c r="J20" s="378"/>
      <c r="K20" s="378"/>
      <c r="L20" s="378"/>
      <c r="M20" s="378"/>
      <c r="N20" s="378"/>
      <c r="O20" s="378"/>
      <c r="P20" s="378"/>
      <c r="Q20" s="379"/>
      <c r="R20" s="378"/>
      <c r="S20" s="378"/>
      <c r="T20" s="378"/>
      <c r="U20" s="378"/>
      <c r="V20" s="378"/>
      <c r="W20" s="378"/>
      <c r="X20" s="381"/>
      <c r="Y20" s="382">
        <v>12</v>
      </c>
    </row>
    <row r="21" spans="1:25" ht="40.5" customHeight="1">
      <c r="A21" s="376" t="s">
        <v>106</v>
      </c>
      <c r="B21" s="377"/>
      <c r="C21" s="378"/>
      <c r="D21" s="378">
        <v>12</v>
      </c>
      <c r="E21" s="378"/>
      <c r="F21" s="378"/>
      <c r="G21" s="378"/>
      <c r="H21" s="378"/>
      <c r="I21" s="378"/>
      <c r="J21" s="378"/>
      <c r="K21" s="378"/>
      <c r="L21" s="378"/>
      <c r="M21" s="378"/>
      <c r="N21" s="378"/>
      <c r="O21" s="378"/>
      <c r="P21" s="378"/>
      <c r="Q21" s="379"/>
      <c r="R21" s="378"/>
      <c r="S21" s="378"/>
      <c r="T21" s="378"/>
      <c r="U21" s="380"/>
      <c r="V21" s="380"/>
      <c r="W21" s="380"/>
      <c r="X21" s="381"/>
      <c r="Y21" s="382">
        <v>12</v>
      </c>
    </row>
    <row r="22" spans="1:25" ht="40.5" customHeight="1">
      <c r="A22" s="383" t="s">
        <v>107</v>
      </c>
      <c r="B22" s="384"/>
      <c r="C22" s="379"/>
      <c r="D22" s="379"/>
      <c r="E22" s="379"/>
      <c r="F22" s="379">
        <v>6</v>
      </c>
      <c r="G22" s="379"/>
      <c r="H22" s="379">
        <v>4</v>
      </c>
      <c r="I22" s="379"/>
      <c r="J22" s="379"/>
      <c r="K22" s="379"/>
      <c r="L22" s="379"/>
      <c r="M22" s="379"/>
      <c r="N22" s="379"/>
      <c r="O22" s="379"/>
      <c r="P22" s="379">
        <v>2</v>
      </c>
      <c r="Q22" s="379"/>
      <c r="R22" s="379"/>
      <c r="S22" s="379"/>
      <c r="T22" s="379"/>
      <c r="U22" s="379"/>
      <c r="V22" s="379"/>
      <c r="W22" s="379"/>
      <c r="X22" s="385"/>
      <c r="Y22" s="382">
        <v>12</v>
      </c>
    </row>
    <row r="23" spans="1:25" ht="40.5" customHeight="1">
      <c r="A23" s="376" t="s">
        <v>109</v>
      </c>
      <c r="B23" s="377"/>
      <c r="C23" s="378"/>
      <c r="D23" s="378">
        <v>9</v>
      </c>
      <c r="E23" s="378"/>
      <c r="F23" s="378"/>
      <c r="G23" s="378"/>
      <c r="H23" s="378"/>
      <c r="I23" s="378">
        <v>1</v>
      </c>
      <c r="J23" s="378"/>
      <c r="K23" s="378"/>
      <c r="L23" s="378"/>
      <c r="M23" s="378">
        <v>1</v>
      </c>
      <c r="N23" s="378"/>
      <c r="O23" s="378"/>
      <c r="P23" s="378"/>
      <c r="Q23" s="379"/>
      <c r="R23" s="378"/>
      <c r="S23" s="378"/>
      <c r="T23" s="378"/>
      <c r="U23" s="378"/>
      <c r="V23" s="378"/>
      <c r="W23" s="378">
        <v>1</v>
      </c>
      <c r="X23" s="381"/>
      <c r="Y23" s="382">
        <v>12</v>
      </c>
    </row>
    <row r="24" spans="1:25" ht="40.5" customHeight="1">
      <c r="A24" s="376" t="s">
        <v>110</v>
      </c>
      <c r="B24" s="377"/>
      <c r="C24" s="378"/>
      <c r="D24" s="378">
        <v>4</v>
      </c>
      <c r="E24" s="378"/>
      <c r="F24" s="378"/>
      <c r="G24" s="378"/>
      <c r="H24" s="378"/>
      <c r="I24" s="378"/>
      <c r="J24" s="378"/>
      <c r="K24" s="378"/>
      <c r="L24" s="378"/>
      <c r="M24" s="378"/>
      <c r="N24" s="378"/>
      <c r="O24" s="378"/>
      <c r="P24" s="378"/>
      <c r="Q24" s="379">
        <v>1</v>
      </c>
      <c r="R24" s="378"/>
      <c r="S24" s="378"/>
      <c r="T24" s="378"/>
      <c r="U24" s="378"/>
      <c r="V24" s="378">
        <v>1</v>
      </c>
      <c r="W24" s="378">
        <v>1</v>
      </c>
      <c r="X24" s="381"/>
      <c r="Y24" s="382">
        <v>7</v>
      </c>
    </row>
    <row r="25" spans="1:25" ht="40.5" customHeight="1">
      <c r="A25" s="383" t="s">
        <v>111</v>
      </c>
      <c r="B25" s="384"/>
      <c r="C25" s="379">
        <v>1</v>
      </c>
      <c r="D25" s="379">
        <v>2</v>
      </c>
      <c r="E25" s="379"/>
      <c r="F25" s="379"/>
      <c r="G25" s="379"/>
      <c r="H25" s="379"/>
      <c r="I25" s="379"/>
      <c r="J25" s="379"/>
      <c r="K25" s="379"/>
      <c r="L25" s="379"/>
      <c r="M25" s="379"/>
      <c r="N25" s="379"/>
      <c r="O25" s="379"/>
      <c r="P25" s="379"/>
      <c r="Q25" s="379"/>
      <c r="R25" s="379"/>
      <c r="S25" s="379"/>
      <c r="T25" s="379"/>
      <c r="U25" s="379">
        <v>1</v>
      </c>
      <c r="V25" s="379"/>
      <c r="W25" s="379"/>
      <c r="X25" s="385"/>
      <c r="Y25" s="382">
        <v>4</v>
      </c>
    </row>
    <row r="26" spans="1:25" ht="40.5" customHeight="1">
      <c r="A26" s="376" t="s">
        <v>112</v>
      </c>
      <c r="B26" s="377"/>
      <c r="C26" s="378"/>
      <c r="D26" s="378">
        <v>4</v>
      </c>
      <c r="E26" s="378"/>
      <c r="F26" s="378"/>
      <c r="G26" s="378"/>
      <c r="H26" s="378"/>
      <c r="I26" s="378"/>
      <c r="J26" s="378"/>
      <c r="K26" s="378"/>
      <c r="L26" s="378"/>
      <c r="M26" s="378"/>
      <c r="N26" s="378"/>
      <c r="O26" s="378"/>
      <c r="P26" s="378"/>
      <c r="Q26" s="379"/>
      <c r="R26" s="378"/>
      <c r="S26" s="378"/>
      <c r="T26" s="378"/>
      <c r="U26" s="378"/>
      <c r="V26" s="378"/>
      <c r="W26" s="378"/>
      <c r="X26" s="381"/>
      <c r="Y26" s="382">
        <v>4</v>
      </c>
    </row>
    <row r="27" spans="1:25" ht="40.5" customHeight="1">
      <c r="A27" s="376" t="s">
        <v>113</v>
      </c>
      <c r="B27" s="377"/>
      <c r="C27" s="378"/>
      <c r="D27" s="378">
        <v>8</v>
      </c>
      <c r="E27" s="378"/>
      <c r="F27" s="378"/>
      <c r="G27" s="378"/>
      <c r="H27" s="378"/>
      <c r="I27" s="378"/>
      <c r="J27" s="378"/>
      <c r="K27" s="378"/>
      <c r="L27" s="378"/>
      <c r="M27" s="378"/>
      <c r="N27" s="378">
        <v>1</v>
      </c>
      <c r="O27" s="378"/>
      <c r="P27" s="378"/>
      <c r="Q27" s="379"/>
      <c r="R27" s="378"/>
      <c r="S27" s="378"/>
      <c r="T27" s="378"/>
      <c r="U27" s="378"/>
      <c r="V27" s="378"/>
      <c r="W27" s="378">
        <v>1</v>
      </c>
      <c r="X27" s="381"/>
      <c r="Y27" s="382">
        <v>10</v>
      </c>
    </row>
    <row r="28" spans="1:25" ht="40.5" customHeight="1">
      <c r="A28" s="376" t="s">
        <v>114</v>
      </c>
      <c r="B28" s="377"/>
      <c r="C28" s="378"/>
      <c r="D28" s="378">
        <v>19</v>
      </c>
      <c r="E28" s="378"/>
      <c r="F28" s="378"/>
      <c r="G28" s="378"/>
      <c r="H28" s="378"/>
      <c r="I28" s="378"/>
      <c r="J28" s="378"/>
      <c r="K28" s="378"/>
      <c r="L28" s="378"/>
      <c r="M28" s="378"/>
      <c r="N28" s="378"/>
      <c r="O28" s="378">
        <v>3</v>
      </c>
      <c r="P28" s="378"/>
      <c r="Q28" s="379"/>
      <c r="R28" s="378"/>
      <c r="S28" s="378"/>
      <c r="T28" s="378"/>
      <c r="U28" s="378"/>
      <c r="V28" s="378"/>
      <c r="W28" s="378"/>
      <c r="X28" s="381"/>
      <c r="Y28" s="382">
        <v>22</v>
      </c>
    </row>
    <row r="29" spans="1:25" ht="40.5" customHeight="1">
      <c r="A29" s="376" t="s">
        <v>115</v>
      </c>
      <c r="B29" s="377"/>
      <c r="C29" s="378"/>
      <c r="D29" s="378"/>
      <c r="E29" s="378"/>
      <c r="F29" s="378"/>
      <c r="G29" s="378"/>
      <c r="H29" s="378"/>
      <c r="I29" s="378"/>
      <c r="J29" s="378"/>
      <c r="K29" s="378"/>
      <c r="L29" s="378"/>
      <c r="M29" s="378"/>
      <c r="N29" s="378">
        <v>4</v>
      </c>
      <c r="O29" s="378"/>
      <c r="P29" s="378"/>
      <c r="Q29" s="379"/>
      <c r="R29" s="378"/>
      <c r="S29" s="378"/>
      <c r="T29" s="378"/>
      <c r="U29" s="378"/>
      <c r="V29" s="378"/>
      <c r="W29" s="378"/>
      <c r="X29" s="381"/>
      <c r="Y29" s="382">
        <v>4</v>
      </c>
    </row>
    <row r="30" spans="1:25" ht="40.5" customHeight="1">
      <c r="A30" s="376" t="s">
        <v>116</v>
      </c>
      <c r="B30" s="377"/>
      <c r="C30" s="378"/>
      <c r="D30" s="378"/>
      <c r="E30" s="378"/>
      <c r="F30" s="378"/>
      <c r="G30" s="378"/>
      <c r="H30" s="378"/>
      <c r="I30" s="378"/>
      <c r="J30" s="378"/>
      <c r="K30" s="378"/>
      <c r="L30" s="378"/>
      <c r="M30" s="378"/>
      <c r="N30" s="378">
        <v>4</v>
      </c>
      <c r="O30" s="378"/>
      <c r="P30" s="378"/>
      <c r="Q30" s="379"/>
      <c r="R30" s="378"/>
      <c r="S30" s="378"/>
      <c r="T30" s="378"/>
      <c r="U30" s="378"/>
      <c r="V30" s="378"/>
      <c r="W30" s="378"/>
      <c r="X30" s="381"/>
      <c r="Y30" s="382">
        <v>4</v>
      </c>
    </row>
    <row r="31" spans="1:25" ht="40.5" customHeight="1">
      <c r="A31" s="376" t="s">
        <v>117</v>
      </c>
      <c r="B31" s="377"/>
      <c r="C31" s="378"/>
      <c r="D31" s="378">
        <v>6</v>
      </c>
      <c r="E31" s="378"/>
      <c r="F31" s="378"/>
      <c r="G31" s="378"/>
      <c r="H31" s="378"/>
      <c r="I31" s="378"/>
      <c r="J31" s="378"/>
      <c r="K31" s="378"/>
      <c r="L31" s="378"/>
      <c r="M31" s="378"/>
      <c r="N31" s="378"/>
      <c r="O31" s="378"/>
      <c r="P31" s="378"/>
      <c r="Q31" s="379"/>
      <c r="R31" s="378"/>
      <c r="S31" s="378"/>
      <c r="T31" s="378"/>
      <c r="U31" s="378"/>
      <c r="V31" s="378"/>
      <c r="W31" s="378"/>
      <c r="X31" s="381"/>
      <c r="Y31" s="382">
        <v>6</v>
      </c>
    </row>
    <row r="32" spans="1:25" ht="40.5" customHeight="1">
      <c r="A32" s="376" t="s">
        <v>118</v>
      </c>
      <c r="B32" s="377"/>
      <c r="C32" s="378"/>
      <c r="D32" s="378"/>
      <c r="E32" s="378"/>
      <c r="F32" s="378"/>
      <c r="G32" s="378"/>
      <c r="H32" s="378"/>
      <c r="I32" s="378"/>
      <c r="J32" s="378"/>
      <c r="K32" s="378"/>
      <c r="L32" s="378"/>
      <c r="M32" s="378"/>
      <c r="N32" s="378">
        <v>4</v>
      </c>
      <c r="O32" s="378"/>
      <c r="P32" s="378"/>
      <c r="Q32" s="379"/>
      <c r="R32" s="378"/>
      <c r="S32" s="378"/>
      <c r="T32" s="378"/>
      <c r="U32" s="378">
        <v>1</v>
      </c>
      <c r="V32" s="378"/>
      <c r="W32" s="378"/>
      <c r="X32" s="381"/>
      <c r="Y32" s="382">
        <v>5</v>
      </c>
    </row>
    <row r="33" spans="1:25" ht="40.5" customHeight="1">
      <c r="A33" s="376" t="s">
        <v>119</v>
      </c>
      <c r="B33" s="377"/>
      <c r="C33" s="378"/>
      <c r="D33" s="378">
        <v>13</v>
      </c>
      <c r="E33" s="378"/>
      <c r="F33" s="378"/>
      <c r="G33" s="378"/>
      <c r="H33" s="378"/>
      <c r="I33" s="378"/>
      <c r="J33" s="378"/>
      <c r="K33" s="378"/>
      <c r="L33" s="378"/>
      <c r="M33" s="378"/>
      <c r="N33" s="378"/>
      <c r="O33" s="378"/>
      <c r="P33" s="378"/>
      <c r="Q33" s="379"/>
      <c r="R33" s="378"/>
      <c r="S33" s="378"/>
      <c r="T33" s="378"/>
      <c r="U33" s="378"/>
      <c r="V33" s="378"/>
      <c r="W33" s="378">
        <v>1</v>
      </c>
      <c r="X33" s="381"/>
      <c r="Y33" s="382">
        <v>14</v>
      </c>
    </row>
    <row r="34" spans="1:25" ht="40.5" customHeight="1">
      <c r="A34" s="383" t="s">
        <v>120</v>
      </c>
      <c r="B34" s="384"/>
      <c r="C34" s="379"/>
      <c r="D34" s="379">
        <v>6</v>
      </c>
      <c r="E34" s="379"/>
      <c r="F34" s="379"/>
      <c r="G34" s="379"/>
      <c r="H34" s="379"/>
      <c r="I34" s="379"/>
      <c r="J34" s="379"/>
      <c r="K34" s="379"/>
      <c r="L34" s="379"/>
      <c r="M34" s="379"/>
      <c r="N34" s="379"/>
      <c r="O34" s="379">
        <v>2</v>
      </c>
      <c r="P34" s="379"/>
      <c r="Q34" s="379"/>
      <c r="R34" s="379"/>
      <c r="S34" s="379"/>
      <c r="T34" s="379"/>
      <c r="U34" s="379"/>
      <c r="V34" s="379"/>
      <c r="W34" s="379"/>
      <c r="X34" s="385"/>
      <c r="Y34" s="382">
        <v>8</v>
      </c>
    </row>
    <row r="35" spans="1:25" ht="40.5" customHeight="1">
      <c r="A35" s="376" t="s">
        <v>121</v>
      </c>
      <c r="B35" s="377"/>
      <c r="C35" s="378"/>
      <c r="D35" s="378"/>
      <c r="E35" s="378"/>
      <c r="F35" s="378"/>
      <c r="G35" s="378"/>
      <c r="H35" s="378"/>
      <c r="I35" s="378"/>
      <c r="J35" s="378"/>
      <c r="K35" s="378">
        <v>6</v>
      </c>
      <c r="L35" s="378"/>
      <c r="M35" s="378"/>
      <c r="N35" s="378"/>
      <c r="O35" s="378"/>
      <c r="P35" s="378"/>
      <c r="Q35" s="379"/>
      <c r="R35" s="378"/>
      <c r="S35" s="378">
        <v>1</v>
      </c>
      <c r="T35" s="378"/>
      <c r="U35" s="378"/>
      <c r="V35" s="378"/>
      <c r="W35" s="378"/>
      <c r="X35" s="381"/>
      <c r="Y35" s="382">
        <v>7</v>
      </c>
    </row>
    <row r="36" spans="1:25" ht="40.5" customHeight="1">
      <c r="A36" s="376" t="s">
        <v>122</v>
      </c>
      <c r="B36" s="377"/>
      <c r="C36" s="378"/>
      <c r="D36" s="378">
        <v>2</v>
      </c>
      <c r="E36" s="378"/>
      <c r="F36" s="378"/>
      <c r="G36" s="378"/>
      <c r="H36" s="378"/>
      <c r="I36" s="378"/>
      <c r="J36" s="378"/>
      <c r="K36" s="378"/>
      <c r="L36" s="378"/>
      <c r="M36" s="378"/>
      <c r="N36" s="378"/>
      <c r="O36" s="378"/>
      <c r="P36" s="378"/>
      <c r="Q36" s="379"/>
      <c r="R36" s="378"/>
      <c r="S36" s="378"/>
      <c r="T36" s="378"/>
      <c r="U36" s="378"/>
      <c r="V36" s="378"/>
      <c r="W36" s="378"/>
      <c r="X36" s="381"/>
      <c r="Y36" s="382">
        <v>2</v>
      </c>
    </row>
    <row r="37" spans="1:25" ht="40.5" customHeight="1">
      <c r="A37" s="376" t="s">
        <v>123</v>
      </c>
      <c r="B37" s="377"/>
      <c r="C37" s="378"/>
      <c r="D37" s="378">
        <v>17</v>
      </c>
      <c r="E37" s="378"/>
      <c r="F37" s="378"/>
      <c r="G37" s="378"/>
      <c r="H37" s="378"/>
      <c r="I37" s="378"/>
      <c r="J37" s="378"/>
      <c r="K37" s="378"/>
      <c r="L37" s="378"/>
      <c r="M37" s="378"/>
      <c r="N37" s="378"/>
      <c r="O37" s="378"/>
      <c r="P37" s="378"/>
      <c r="Q37" s="379"/>
      <c r="R37" s="378"/>
      <c r="S37" s="378"/>
      <c r="T37" s="378"/>
      <c r="U37" s="378">
        <v>1</v>
      </c>
      <c r="V37" s="378"/>
      <c r="W37" s="378"/>
      <c r="X37" s="381"/>
      <c r="Y37" s="382">
        <v>18</v>
      </c>
    </row>
    <row r="38" spans="1:25" ht="40.5" customHeight="1">
      <c r="A38" s="376" t="s">
        <v>124</v>
      </c>
      <c r="B38" s="377"/>
      <c r="C38" s="378"/>
      <c r="D38" s="378">
        <v>4</v>
      </c>
      <c r="E38" s="378"/>
      <c r="F38" s="378"/>
      <c r="G38" s="378"/>
      <c r="H38" s="378"/>
      <c r="I38" s="378"/>
      <c r="J38" s="378"/>
      <c r="K38" s="378"/>
      <c r="L38" s="378"/>
      <c r="M38" s="378"/>
      <c r="N38" s="378"/>
      <c r="O38" s="378"/>
      <c r="P38" s="378"/>
      <c r="Q38" s="379"/>
      <c r="R38" s="378"/>
      <c r="S38" s="378"/>
      <c r="T38" s="378"/>
      <c r="U38" s="378"/>
      <c r="V38" s="378"/>
      <c r="W38" s="378"/>
      <c r="X38" s="381"/>
      <c r="Y38" s="382">
        <v>4</v>
      </c>
    </row>
    <row r="39" spans="1:25" ht="40.5" customHeight="1">
      <c r="A39" s="376" t="s">
        <v>125</v>
      </c>
      <c r="B39" s="377"/>
      <c r="C39" s="378"/>
      <c r="D39" s="378"/>
      <c r="E39" s="378">
        <v>3</v>
      </c>
      <c r="F39" s="378"/>
      <c r="G39" s="378"/>
      <c r="H39" s="378"/>
      <c r="I39" s="378"/>
      <c r="J39" s="378"/>
      <c r="K39" s="378"/>
      <c r="L39" s="378"/>
      <c r="M39" s="378"/>
      <c r="N39" s="378"/>
      <c r="O39" s="378"/>
      <c r="P39" s="378"/>
      <c r="Q39" s="379"/>
      <c r="R39" s="378"/>
      <c r="S39" s="378"/>
      <c r="T39" s="378">
        <v>10</v>
      </c>
      <c r="U39" s="378"/>
      <c r="V39" s="378"/>
      <c r="W39" s="378"/>
      <c r="X39" s="381"/>
      <c r="Y39" s="382">
        <v>13</v>
      </c>
    </row>
    <row r="40" spans="1:25" ht="15.75" customHeight="1">
      <c r="A40" s="386"/>
      <c r="B40" s="377"/>
      <c r="C40" s="381"/>
      <c r="D40" s="381"/>
      <c r="E40" s="387"/>
      <c r="F40" s="387"/>
      <c r="G40" s="387"/>
      <c r="H40" s="387"/>
      <c r="I40" s="387"/>
      <c r="J40" s="387"/>
      <c r="K40" s="387"/>
      <c r="L40" s="387"/>
      <c r="M40" s="387"/>
      <c r="N40" s="387"/>
      <c r="O40" s="387"/>
      <c r="P40" s="387"/>
      <c r="Q40" s="387"/>
      <c r="R40" s="387"/>
      <c r="S40" s="387"/>
      <c r="T40" s="387"/>
      <c r="U40" s="387"/>
      <c r="V40" s="387"/>
      <c r="W40" s="387"/>
      <c r="X40" s="635"/>
      <c r="Y40" s="387"/>
    </row>
    <row r="41" spans="1:25" ht="51" customHeight="1">
      <c r="A41" s="388" t="s">
        <v>90</v>
      </c>
      <c r="B41" s="377"/>
      <c r="C41" s="389">
        <v>2</v>
      </c>
      <c r="D41" s="389">
        <v>161</v>
      </c>
      <c r="E41" s="389">
        <v>3</v>
      </c>
      <c r="F41" s="389">
        <v>6</v>
      </c>
      <c r="G41" s="389">
        <v>32</v>
      </c>
      <c r="H41" s="389">
        <v>4</v>
      </c>
      <c r="I41" s="389">
        <v>1</v>
      </c>
      <c r="J41" s="389">
        <v>1</v>
      </c>
      <c r="K41" s="389">
        <v>8</v>
      </c>
      <c r="L41" s="389">
        <v>2</v>
      </c>
      <c r="M41" s="389">
        <v>2</v>
      </c>
      <c r="N41" s="389">
        <v>21</v>
      </c>
      <c r="O41" s="389">
        <v>5</v>
      </c>
      <c r="P41" s="389">
        <v>6</v>
      </c>
      <c r="Q41" s="389">
        <v>1</v>
      </c>
      <c r="R41" s="389">
        <v>3</v>
      </c>
      <c r="S41" s="389">
        <v>2</v>
      </c>
      <c r="T41" s="389">
        <v>10</v>
      </c>
      <c r="U41" s="389">
        <v>5</v>
      </c>
      <c r="V41" s="389">
        <v>1</v>
      </c>
      <c r="W41" s="389">
        <v>8</v>
      </c>
      <c r="X41" s="635"/>
      <c r="Y41" s="389">
        <v>284</v>
      </c>
    </row>
    <row r="42" spans="1:25" ht="35.1" customHeight="1">
      <c r="A42" s="377"/>
      <c r="B42" s="377"/>
      <c r="C42" s="387"/>
      <c r="D42" s="387"/>
      <c r="E42" s="387"/>
      <c r="F42" s="387"/>
      <c r="G42" s="387"/>
      <c r="H42" s="387"/>
      <c r="I42" s="387"/>
      <c r="J42" s="387"/>
      <c r="K42" s="387"/>
      <c r="L42" s="387"/>
      <c r="M42" s="387"/>
      <c r="N42" s="387"/>
      <c r="O42" s="387"/>
      <c r="P42" s="387"/>
      <c r="Q42" s="387"/>
      <c r="R42" s="387"/>
      <c r="S42" s="387"/>
      <c r="T42" s="387"/>
      <c r="U42" s="387"/>
      <c r="V42" s="387"/>
      <c r="W42" s="387"/>
      <c r="X42" s="635"/>
      <c r="Y42" s="387"/>
    </row>
    <row r="43" spans="1:25" ht="35.1" customHeight="1">
      <c r="A43" s="377"/>
      <c r="B43" s="377"/>
      <c r="C43" s="390"/>
      <c r="D43" s="390"/>
      <c r="E43" s="390"/>
      <c r="F43" s="390"/>
      <c r="G43" s="390"/>
      <c r="H43" s="390"/>
      <c r="I43" s="390"/>
      <c r="J43" s="390"/>
      <c r="K43" s="390"/>
      <c r="L43" s="390"/>
      <c r="M43" s="390"/>
      <c r="N43" s="390"/>
      <c r="O43" s="390"/>
      <c r="P43" s="390"/>
      <c r="Q43" s="390"/>
      <c r="R43" s="390"/>
      <c r="S43" s="390"/>
      <c r="T43" s="390"/>
      <c r="U43" s="390"/>
      <c r="V43" s="390"/>
      <c r="W43" s="390"/>
      <c r="X43" s="391"/>
      <c r="Y43" s="390"/>
    </row>
    <row r="44" spans="1:25" ht="21">
      <c r="A44" s="392" t="s">
        <v>213</v>
      </c>
      <c r="B44" s="393"/>
      <c r="C44" s="392"/>
      <c r="D44" s="392"/>
      <c r="E44" s="392"/>
      <c r="F44" s="392"/>
      <c r="G44" s="392"/>
      <c r="H44" s="392"/>
      <c r="I44" s="392"/>
      <c r="J44" s="392" t="s">
        <v>210</v>
      </c>
      <c r="K44" s="392"/>
      <c r="L44" s="392"/>
      <c r="M44" s="375"/>
      <c r="N44" s="392"/>
      <c r="O44" s="392"/>
      <c r="P44" s="392"/>
      <c r="Q44" s="392" t="s">
        <v>488</v>
      </c>
      <c r="R44" s="392"/>
      <c r="S44" s="392"/>
      <c r="T44" s="394"/>
      <c r="U44" s="394"/>
      <c r="V44" s="370"/>
      <c r="W44" s="370"/>
      <c r="X44" s="370"/>
      <c r="Y44" s="370"/>
    </row>
    <row r="45" spans="1:25" ht="21">
      <c r="A45" s="392" t="s">
        <v>211</v>
      </c>
      <c r="B45" s="392"/>
      <c r="C45" s="392"/>
      <c r="D45" s="392"/>
      <c r="E45" s="392"/>
      <c r="F45" s="392"/>
      <c r="G45" s="392"/>
      <c r="H45" s="392"/>
      <c r="I45" s="392"/>
      <c r="J45" s="392" t="s">
        <v>207</v>
      </c>
      <c r="K45" s="392"/>
      <c r="L45" s="392"/>
      <c r="M45" s="375"/>
      <c r="N45" s="392"/>
      <c r="O45" s="392"/>
      <c r="P45" s="392"/>
      <c r="Q45" s="392"/>
      <c r="R45" s="392"/>
      <c r="S45" s="392"/>
      <c r="T45" s="394"/>
      <c r="U45" s="394"/>
      <c r="V45" s="370"/>
      <c r="W45" s="370"/>
      <c r="X45" s="370"/>
      <c r="Y45" s="370"/>
    </row>
    <row r="46" spans="1:25" ht="21">
      <c r="A46" s="392" t="s">
        <v>674</v>
      </c>
      <c r="B46" s="392"/>
      <c r="C46" s="392"/>
      <c r="D46" s="392"/>
      <c r="E46" s="392"/>
      <c r="F46" s="392"/>
      <c r="G46" s="392"/>
      <c r="H46" s="392"/>
      <c r="I46" s="392"/>
      <c r="J46" s="392" t="s">
        <v>204</v>
      </c>
      <c r="K46" s="392"/>
      <c r="L46" s="392"/>
      <c r="M46" s="375"/>
      <c r="N46" s="392"/>
      <c r="O46" s="392"/>
      <c r="P46" s="392"/>
      <c r="Q46" s="392"/>
      <c r="R46" s="392"/>
      <c r="S46" s="392"/>
      <c r="T46" s="394"/>
      <c r="U46" s="394"/>
      <c r="V46" s="370"/>
      <c r="W46" s="370"/>
      <c r="X46" s="370"/>
      <c r="Y46" s="370"/>
    </row>
    <row r="47" spans="1:25" ht="21">
      <c r="A47" s="392" t="s">
        <v>675</v>
      </c>
      <c r="B47" s="392"/>
      <c r="C47" s="392"/>
      <c r="D47" s="392"/>
      <c r="E47" s="392"/>
      <c r="F47" s="392"/>
      <c r="G47" s="392"/>
      <c r="H47" s="392"/>
      <c r="I47" s="392"/>
      <c r="J47" s="392" t="s">
        <v>209</v>
      </c>
      <c r="K47" s="392"/>
      <c r="L47" s="392"/>
      <c r="M47" s="375"/>
      <c r="N47" s="392"/>
      <c r="O47" s="392"/>
      <c r="P47" s="392"/>
      <c r="Q47" s="392"/>
      <c r="R47" s="392"/>
      <c r="S47" s="392"/>
      <c r="T47" s="394"/>
      <c r="U47" s="394"/>
      <c r="V47" s="370"/>
      <c r="W47" s="370"/>
      <c r="X47" s="370"/>
      <c r="Y47" s="370"/>
    </row>
    <row r="48" spans="1:25" ht="21">
      <c r="A48" s="392" t="s">
        <v>212</v>
      </c>
      <c r="B48" s="392"/>
      <c r="C48" s="392"/>
      <c r="D48" s="392"/>
      <c r="E48" s="392"/>
      <c r="F48" s="392"/>
      <c r="G48" s="392"/>
      <c r="H48" s="392"/>
      <c r="I48" s="392"/>
      <c r="J48" s="392" t="s">
        <v>206</v>
      </c>
      <c r="K48" s="392"/>
      <c r="L48" s="392"/>
      <c r="M48" s="375"/>
      <c r="N48" s="392"/>
      <c r="O48" s="392"/>
      <c r="P48" s="392"/>
      <c r="Q48" s="392"/>
      <c r="R48" s="392"/>
      <c r="S48" s="392"/>
      <c r="T48" s="394"/>
      <c r="U48" s="394"/>
      <c r="V48" s="370"/>
      <c r="W48" s="370"/>
      <c r="X48" s="370"/>
      <c r="Y48" s="370"/>
    </row>
    <row r="49" spans="1:25" ht="21">
      <c r="A49" s="392" t="s">
        <v>208</v>
      </c>
      <c r="B49" s="392"/>
      <c r="C49" s="392"/>
      <c r="D49" s="392"/>
      <c r="E49" s="392"/>
      <c r="F49" s="392"/>
      <c r="G49" s="392"/>
      <c r="H49" s="392"/>
      <c r="I49" s="392"/>
      <c r="J49" s="392" t="s">
        <v>205</v>
      </c>
      <c r="K49" s="392"/>
      <c r="L49" s="392"/>
      <c r="M49" s="392"/>
      <c r="N49" s="392"/>
      <c r="O49" s="392"/>
      <c r="P49" s="392"/>
      <c r="Q49" s="392"/>
      <c r="R49" s="392"/>
      <c r="S49" s="392"/>
      <c r="T49" s="394"/>
      <c r="U49" s="394"/>
      <c r="V49" s="370"/>
      <c r="W49" s="370"/>
      <c r="X49" s="370"/>
      <c r="Y49" s="370"/>
    </row>
    <row r="50" spans="1:25" ht="21.9" customHeight="1">
      <c r="A50" s="392"/>
      <c r="B50" s="392"/>
      <c r="C50" s="392"/>
      <c r="D50" s="392"/>
      <c r="E50" s="392"/>
      <c r="F50" s="392"/>
      <c r="G50" s="392"/>
      <c r="H50" s="392"/>
      <c r="I50" s="392"/>
      <c r="J50" s="392"/>
      <c r="K50" s="392"/>
      <c r="L50" s="392"/>
      <c r="M50" s="392"/>
      <c r="N50" s="392"/>
      <c r="O50" s="392"/>
      <c r="P50" s="392"/>
      <c r="Q50" s="392"/>
      <c r="R50" s="392"/>
      <c r="S50" s="392"/>
      <c r="T50" s="394"/>
      <c r="U50" s="394"/>
      <c r="V50" s="370"/>
      <c r="W50" s="370"/>
      <c r="X50" s="370"/>
      <c r="Y50" s="370"/>
    </row>
    <row r="51" spans="1:25" ht="21.9" customHeight="1">
      <c r="A51" s="395" t="s">
        <v>81</v>
      </c>
      <c r="B51" s="395"/>
      <c r="C51" s="395"/>
      <c r="D51" s="395"/>
      <c r="E51" s="395"/>
      <c r="F51" s="395"/>
      <c r="G51" s="395"/>
      <c r="H51" s="395"/>
      <c r="I51" s="395"/>
      <c r="J51" s="395"/>
      <c r="K51" s="395"/>
      <c r="L51" s="395"/>
      <c r="M51" s="370"/>
      <c r="N51" s="370"/>
      <c r="O51" s="370"/>
      <c r="P51" s="370"/>
      <c r="Q51" s="370"/>
      <c r="R51" s="370"/>
      <c r="S51" s="370"/>
      <c r="T51" s="370"/>
      <c r="U51" s="370"/>
      <c r="V51" s="370"/>
      <c r="W51" s="370"/>
      <c r="X51" s="370"/>
      <c r="Y51" s="370"/>
    </row>
    <row r="52" spans="1:25" ht="21.9" customHeight="1">
      <c r="A52" s="636" t="s">
        <v>82</v>
      </c>
      <c r="B52" s="636"/>
      <c r="C52" s="636"/>
      <c r="D52" s="636"/>
      <c r="E52" s="636"/>
      <c r="F52" s="636"/>
      <c r="G52" s="636"/>
      <c r="H52" s="636"/>
      <c r="I52" s="636"/>
      <c r="J52" s="636"/>
      <c r="K52" s="636"/>
      <c r="L52" s="636"/>
      <c r="M52" s="370"/>
      <c r="N52" s="370"/>
      <c r="O52" s="370"/>
      <c r="P52" s="370"/>
      <c r="Q52" s="370"/>
      <c r="R52" s="370"/>
      <c r="S52" s="370"/>
      <c r="T52" s="370"/>
      <c r="U52" s="370"/>
      <c r="V52" s="370"/>
      <c r="W52" s="370"/>
      <c r="X52" s="370"/>
      <c r="Y52" s="370"/>
    </row>
    <row r="53" spans="1:25" ht="21.9" customHeight="1">
      <c r="A53" s="373"/>
      <c r="B53" s="370"/>
      <c r="C53" s="370"/>
      <c r="D53" s="370"/>
      <c r="E53" s="370"/>
      <c r="F53" s="370"/>
      <c r="G53" s="370"/>
      <c r="H53" s="370"/>
      <c r="I53" s="370"/>
      <c r="J53" s="370"/>
      <c r="K53" s="370"/>
      <c r="L53" s="370"/>
      <c r="M53" s="370"/>
      <c r="N53" s="370"/>
      <c r="O53" s="370"/>
      <c r="P53" s="370"/>
      <c r="Q53" s="370"/>
      <c r="R53" s="370"/>
      <c r="S53" s="370"/>
      <c r="T53" s="370"/>
      <c r="U53" s="370"/>
      <c r="V53" s="370"/>
      <c r="W53" s="370"/>
      <c r="X53" s="370"/>
      <c r="Y53" s="370"/>
    </row>
    <row r="54" spans="1:25" ht="21.9" customHeight="1">
      <c r="A54" s="370"/>
      <c r="B54" s="370"/>
      <c r="C54" s="370"/>
      <c r="D54" s="370"/>
      <c r="E54" s="370"/>
      <c r="F54" s="370"/>
      <c r="G54" s="370"/>
      <c r="H54" s="370"/>
      <c r="I54" s="370"/>
      <c r="J54" s="370"/>
      <c r="K54" s="370"/>
      <c r="L54" s="370"/>
      <c r="M54" s="370"/>
      <c r="N54" s="370"/>
      <c r="O54" s="370"/>
      <c r="P54" s="370"/>
      <c r="Q54" s="370"/>
      <c r="R54" s="370"/>
      <c r="S54" s="370"/>
      <c r="T54" s="370"/>
      <c r="U54" s="370"/>
      <c r="V54" s="370"/>
      <c r="W54" s="370"/>
      <c r="X54" s="370"/>
      <c r="Y54" s="370"/>
    </row>
    <row r="55" spans="1:25" ht="21.9" customHeight="1">
      <c r="A55" s="370"/>
      <c r="B55" s="370"/>
      <c r="C55" s="370"/>
      <c r="D55" s="370"/>
      <c r="E55" s="370"/>
      <c r="F55" s="370"/>
      <c r="G55" s="370"/>
      <c r="H55" s="370"/>
      <c r="I55" s="370"/>
      <c r="J55" s="370"/>
      <c r="K55" s="370"/>
      <c r="L55" s="370"/>
      <c r="M55" s="370"/>
      <c r="N55" s="370"/>
      <c r="O55" s="370"/>
      <c r="P55" s="370"/>
      <c r="Q55" s="370"/>
      <c r="R55" s="370"/>
      <c r="S55" s="370"/>
      <c r="T55" s="370"/>
      <c r="U55" s="370"/>
      <c r="V55" s="370"/>
      <c r="W55" s="370"/>
      <c r="X55" s="370"/>
      <c r="Y55" s="370"/>
    </row>
    <row r="56" spans="1:25" ht="21.9" customHeight="1">
      <c r="A56" s="370"/>
      <c r="B56" s="370"/>
      <c r="C56" s="370"/>
      <c r="D56" s="370"/>
      <c r="E56" s="370"/>
      <c r="F56" s="370"/>
      <c r="G56" s="370"/>
      <c r="H56" s="370"/>
      <c r="I56" s="370"/>
      <c r="J56" s="370"/>
      <c r="K56" s="370"/>
      <c r="L56" s="370"/>
      <c r="M56" s="370"/>
      <c r="N56" s="370"/>
      <c r="O56" s="370"/>
      <c r="P56" s="370"/>
      <c r="Q56" s="370"/>
      <c r="R56" s="370"/>
      <c r="S56" s="370"/>
      <c r="T56" s="370"/>
      <c r="U56" s="370"/>
      <c r="V56" s="370"/>
      <c r="W56" s="370"/>
      <c r="X56" s="370"/>
      <c r="Y56" s="370"/>
    </row>
    <row r="57" spans="1:25" ht="21.9" customHeight="1">
      <c r="A57" s="370"/>
      <c r="B57" s="370"/>
      <c r="C57" s="370"/>
      <c r="D57" s="370"/>
      <c r="E57" s="370"/>
      <c r="F57" s="370"/>
      <c r="G57" s="370"/>
      <c r="H57" s="370"/>
      <c r="I57" s="370"/>
      <c r="J57" s="370"/>
      <c r="K57" s="370"/>
      <c r="L57" s="370"/>
      <c r="M57" s="370"/>
      <c r="N57" s="370"/>
      <c r="O57" s="370"/>
      <c r="P57" s="370"/>
      <c r="Q57" s="370"/>
      <c r="R57" s="370"/>
      <c r="S57" s="370"/>
      <c r="T57" s="370"/>
      <c r="U57" s="370"/>
      <c r="V57" s="370"/>
      <c r="W57" s="370"/>
      <c r="X57" s="370"/>
      <c r="Y57" s="370"/>
    </row>
    <row r="58" spans="1:25" ht="21.9" customHeight="1">
      <c r="A58" s="370"/>
      <c r="B58" s="370"/>
      <c r="C58" s="370"/>
      <c r="D58" s="370"/>
      <c r="E58" s="370"/>
      <c r="F58" s="370"/>
      <c r="G58" s="370"/>
      <c r="H58" s="370"/>
      <c r="I58" s="370"/>
      <c r="J58" s="370"/>
      <c r="K58" s="370"/>
      <c r="L58" s="370"/>
      <c r="M58" s="370"/>
      <c r="N58" s="370"/>
      <c r="O58" s="370"/>
      <c r="P58" s="370"/>
      <c r="Q58" s="370"/>
      <c r="R58" s="370"/>
      <c r="S58" s="370"/>
      <c r="T58" s="370"/>
      <c r="U58" s="370"/>
      <c r="V58" s="370"/>
      <c r="W58" s="370"/>
      <c r="X58" s="370"/>
      <c r="Y58" s="370"/>
    </row>
  </sheetData>
  <mergeCells count="27">
    <mergeCell ref="X40:X42"/>
    <mergeCell ref="A52:L52"/>
    <mergeCell ref="T4:T6"/>
    <mergeCell ref="U4:W5"/>
    <mergeCell ref="X4:X6"/>
    <mergeCell ref="I4:I6"/>
    <mergeCell ref="J4:O4"/>
    <mergeCell ref="P4:P6"/>
    <mergeCell ref="Q4:Q6"/>
    <mergeCell ref="R4:R6"/>
    <mergeCell ref="S4:S6"/>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s>
  <printOptions horizontalCentered="1"/>
  <pageMargins left="0.23622047244094491" right="0.23622047244094491" top="0.74803149606299213" bottom="0.35433070866141736" header="0" footer="0.31496062992125984"/>
  <pageSetup scale="25"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166B2-0452-4A9E-8402-8EF6128F7B10}">
  <sheetPr>
    <pageSetUpPr fitToPage="1"/>
  </sheetPr>
  <dimension ref="A1:V407"/>
  <sheetViews>
    <sheetView topLeftCell="A358" zoomScale="80" zoomScaleNormal="80" zoomScaleSheetLayoutView="70" workbookViewId="0">
      <selection activeCell="E371" sqref="E371"/>
    </sheetView>
  </sheetViews>
  <sheetFormatPr baseColWidth="10" defaultRowHeight="13.2"/>
  <cols>
    <col min="1" max="1" width="97" customWidth="1"/>
    <col min="2" max="2" width="1.44140625" customWidth="1"/>
    <col min="3" max="5" width="13.5546875" customWidth="1"/>
    <col min="6" max="6" width="1.44140625" customWidth="1"/>
    <col min="7" max="10" width="14.44140625" customWidth="1"/>
    <col min="11" max="12" width="13.5546875" customWidth="1"/>
    <col min="13" max="13" width="1.44140625" customWidth="1"/>
    <col min="14" max="17" width="14.44140625" customWidth="1"/>
    <col min="18" max="19" width="13.5546875" customWidth="1"/>
    <col min="20" max="20" width="1.44140625" customWidth="1"/>
    <col min="21" max="21" width="13.5546875" customWidth="1"/>
  </cols>
  <sheetData>
    <row r="1" spans="1:22" ht="33" customHeight="1">
      <c r="A1" s="122" t="s">
        <v>22</v>
      </c>
      <c r="B1" s="122"/>
      <c r="C1" s="122"/>
      <c r="D1" s="122"/>
      <c r="E1" s="122"/>
      <c r="F1" s="122"/>
      <c r="G1" s="122"/>
      <c r="H1" s="122"/>
      <c r="I1" s="122"/>
      <c r="J1" s="122"/>
      <c r="K1" s="122"/>
      <c r="L1" s="122"/>
      <c r="M1" s="122"/>
      <c r="N1" s="122"/>
      <c r="O1" s="122"/>
      <c r="P1" s="122"/>
      <c r="Q1" s="122"/>
      <c r="R1" s="122"/>
      <c r="S1" s="122"/>
      <c r="T1" s="122"/>
      <c r="U1" s="122"/>
    </row>
    <row r="2" spans="1:22" ht="65.099999999999994" customHeight="1">
      <c r="A2" s="641" t="s">
        <v>214</v>
      </c>
      <c r="B2" s="641"/>
      <c r="C2" s="641"/>
      <c r="D2" s="641"/>
      <c r="E2" s="641"/>
      <c r="F2" s="641"/>
      <c r="G2" s="641"/>
      <c r="H2" s="641"/>
      <c r="I2" s="641"/>
      <c r="J2" s="641"/>
      <c r="K2" s="641"/>
      <c r="L2" s="641"/>
      <c r="M2" s="641"/>
      <c r="N2" s="641"/>
      <c r="O2" s="641"/>
      <c r="P2" s="641"/>
      <c r="Q2" s="641"/>
      <c r="R2" s="641"/>
      <c r="S2" s="641"/>
      <c r="T2" s="641"/>
      <c r="U2" s="641"/>
      <c r="V2" s="198"/>
    </row>
    <row r="3" spans="1:22" ht="33" customHeight="1">
      <c r="A3" s="641" t="str">
        <f>UPPER(CONCATENATE("Octubre 2022"))</f>
        <v>OCTUBRE 2022</v>
      </c>
      <c r="B3" s="641"/>
      <c r="C3" s="641"/>
      <c r="D3" s="641"/>
      <c r="E3" s="641"/>
      <c r="F3" s="641"/>
      <c r="G3" s="641"/>
      <c r="H3" s="641"/>
      <c r="I3" s="641"/>
      <c r="J3" s="641"/>
      <c r="K3" s="641"/>
      <c r="L3" s="641"/>
      <c r="M3" s="641"/>
      <c r="N3" s="641"/>
      <c r="O3" s="641"/>
      <c r="P3" s="641"/>
      <c r="Q3" s="641"/>
      <c r="R3" s="641"/>
      <c r="S3" s="641"/>
      <c r="T3" s="641"/>
      <c r="U3" s="641"/>
      <c r="V3" s="198"/>
    </row>
    <row r="4" spans="1:22" ht="12" customHeight="1">
      <c r="A4" s="199"/>
      <c r="B4" s="122"/>
      <c r="C4" s="122"/>
      <c r="D4" s="122"/>
      <c r="E4" s="122"/>
      <c r="F4" s="122"/>
      <c r="G4" s="122"/>
      <c r="H4" s="122"/>
      <c r="I4" s="122"/>
      <c r="J4" s="122"/>
      <c r="K4" s="122"/>
      <c r="L4" s="122"/>
      <c r="M4" s="122"/>
      <c r="N4" s="122"/>
      <c r="O4" s="122"/>
      <c r="P4" s="122"/>
      <c r="Q4" s="122"/>
      <c r="R4" s="122"/>
      <c r="S4" s="122"/>
      <c r="T4" s="122"/>
      <c r="U4" s="122"/>
    </row>
    <row r="5" spans="1:22" ht="24.9" customHeight="1">
      <c r="A5" s="640" t="s">
        <v>86</v>
      </c>
      <c r="B5" s="639"/>
      <c r="C5" s="616" t="s">
        <v>215</v>
      </c>
      <c r="D5" s="640" t="s">
        <v>0</v>
      </c>
      <c r="E5" s="640"/>
      <c r="F5" s="200"/>
      <c r="G5" s="640" t="s">
        <v>87</v>
      </c>
      <c r="H5" s="640"/>
      <c r="I5" s="640"/>
      <c r="J5" s="640"/>
      <c r="K5" s="640"/>
      <c r="L5" s="640"/>
      <c r="M5" s="200"/>
      <c r="N5" s="640" t="s">
        <v>88</v>
      </c>
      <c r="O5" s="640"/>
      <c r="P5" s="640"/>
      <c r="Q5" s="640"/>
      <c r="R5" s="640"/>
      <c r="S5" s="640"/>
      <c r="T5" s="639"/>
      <c r="U5" s="640" t="s">
        <v>90</v>
      </c>
    </row>
    <row r="6" spans="1:22" ht="24.9" customHeight="1">
      <c r="A6" s="640"/>
      <c r="B6" s="639"/>
      <c r="C6" s="616"/>
      <c r="D6" s="640" t="s">
        <v>216</v>
      </c>
      <c r="E6" s="640" t="s">
        <v>217</v>
      </c>
      <c r="F6" s="200"/>
      <c r="G6" s="640" t="s">
        <v>143</v>
      </c>
      <c r="H6" s="640"/>
      <c r="I6" s="640" t="s">
        <v>144</v>
      </c>
      <c r="J6" s="640"/>
      <c r="K6" s="640" t="s">
        <v>93</v>
      </c>
      <c r="L6" s="640" t="s">
        <v>53</v>
      </c>
      <c r="M6" s="200"/>
      <c r="N6" s="640" t="s">
        <v>676</v>
      </c>
      <c r="O6" s="640"/>
      <c r="P6" s="640" t="s">
        <v>144</v>
      </c>
      <c r="Q6" s="640"/>
      <c r="R6" s="640" t="s">
        <v>93</v>
      </c>
      <c r="S6" s="640" t="s">
        <v>53</v>
      </c>
      <c r="T6" s="639"/>
      <c r="U6" s="640"/>
    </row>
    <row r="7" spans="1:22" ht="24.9" customHeight="1">
      <c r="A7" s="640"/>
      <c r="B7" s="639"/>
      <c r="C7" s="616"/>
      <c r="D7" s="640"/>
      <c r="E7" s="640"/>
      <c r="F7" s="200"/>
      <c r="G7" s="324" t="s">
        <v>91</v>
      </c>
      <c r="H7" s="324" t="s">
        <v>92</v>
      </c>
      <c r="I7" s="324" t="s">
        <v>91</v>
      </c>
      <c r="J7" s="324" t="s">
        <v>92</v>
      </c>
      <c r="K7" s="640"/>
      <c r="L7" s="640"/>
      <c r="M7" s="200"/>
      <c r="N7" s="324" t="s">
        <v>91</v>
      </c>
      <c r="O7" s="324" t="s">
        <v>92</v>
      </c>
      <c r="P7" s="324" t="s">
        <v>91</v>
      </c>
      <c r="Q7" s="324" t="s">
        <v>92</v>
      </c>
      <c r="R7" s="640"/>
      <c r="S7" s="640"/>
      <c r="T7" s="639"/>
      <c r="U7" s="640"/>
    </row>
    <row r="8" spans="1:22" ht="12" customHeight="1">
      <c r="A8" s="128"/>
      <c r="B8" s="128"/>
      <c r="C8" s="128"/>
      <c r="D8" s="128"/>
      <c r="E8" s="128"/>
      <c r="F8" s="128"/>
      <c r="G8" s="128"/>
      <c r="H8" s="128"/>
      <c r="I8" s="128"/>
      <c r="J8" s="128"/>
      <c r="K8" s="128"/>
      <c r="L8" s="128"/>
      <c r="M8" s="128"/>
      <c r="N8" s="128"/>
      <c r="O8" s="128"/>
      <c r="P8" s="128"/>
      <c r="Q8" s="128"/>
      <c r="R8" s="128"/>
      <c r="S8" s="128"/>
      <c r="T8" s="128"/>
      <c r="U8" s="128"/>
    </row>
    <row r="9" spans="1:22" ht="24.75" customHeight="1">
      <c r="A9" s="202" t="s">
        <v>94</v>
      </c>
      <c r="B9" s="201"/>
      <c r="C9" s="203">
        <v>1808</v>
      </c>
      <c r="D9" s="204">
        <v>302</v>
      </c>
      <c r="E9" s="205">
        <v>0.16700000000000001</v>
      </c>
      <c r="F9" s="201"/>
      <c r="G9" s="206">
        <v>666</v>
      </c>
      <c r="H9" s="204">
        <v>49</v>
      </c>
      <c r="I9" s="207">
        <v>1121</v>
      </c>
      <c r="J9" s="204">
        <v>64</v>
      </c>
      <c r="K9" s="207">
        <v>1900</v>
      </c>
      <c r="L9" s="205">
        <v>0.90047393364928907</v>
      </c>
      <c r="M9" s="201"/>
      <c r="N9" s="206">
        <v>86</v>
      </c>
      <c r="O9" s="204">
        <v>8</v>
      </c>
      <c r="P9" s="204">
        <v>101</v>
      </c>
      <c r="Q9" s="204">
        <v>15</v>
      </c>
      <c r="R9" s="204">
        <v>210</v>
      </c>
      <c r="S9" s="205">
        <v>9.9526066350710901E-2</v>
      </c>
      <c r="T9" s="201"/>
      <c r="U9" s="208">
        <v>2110</v>
      </c>
    </row>
    <row r="10" spans="1:22" ht="24.75" customHeight="1">
      <c r="A10" s="396"/>
      <c r="B10" s="397"/>
      <c r="C10" s="398"/>
      <c r="D10" s="399"/>
      <c r="E10" s="400"/>
      <c r="F10" s="397"/>
      <c r="G10" s="398"/>
      <c r="H10" s="399"/>
      <c r="I10" s="399"/>
      <c r="J10" s="399"/>
      <c r="K10" s="399"/>
      <c r="L10" s="401"/>
      <c r="M10" s="397"/>
      <c r="N10" s="398"/>
      <c r="O10" s="399"/>
      <c r="P10" s="399"/>
      <c r="Q10" s="399"/>
      <c r="R10" s="399"/>
      <c r="S10" s="401"/>
      <c r="T10" s="397"/>
      <c r="U10" s="396"/>
    </row>
    <row r="11" spans="1:22" ht="24.75" customHeight="1">
      <c r="A11" s="402" t="s">
        <v>218</v>
      </c>
      <c r="B11" s="403"/>
      <c r="C11" s="404">
        <v>1123</v>
      </c>
      <c r="D11" s="405">
        <v>170</v>
      </c>
      <c r="E11" s="406">
        <v>0.15140000000000001</v>
      </c>
      <c r="F11" s="403"/>
      <c r="G11" s="407">
        <v>652</v>
      </c>
      <c r="H11" s="405"/>
      <c r="I11" s="405">
        <v>511</v>
      </c>
      <c r="J11" s="405"/>
      <c r="K11" s="408">
        <v>1163</v>
      </c>
      <c r="L11" s="406">
        <v>0.89945862335653515</v>
      </c>
      <c r="M11" s="403"/>
      <c r="N11" s="407">
        <v>84</v>
      </c>
      <c r="O11" s="405"/>
      <c r="P11" s="405">
        <v>46</v>
      </c>
      <c r="Q11" s="405"/>
      <c r="R11" s="405">
        <v>130</v>
      </c>
      <c r="S11" s="406">
        <v>0.10054137664346481</v>
      </c>
      <c r="T11" s="403"/>
      <c r="U11" s="158">
        <v>1293</v>
      </c>
    </row>
    <row r="12" spans="1:22" ht="24.75" customHeight="1">
      <c r="A12" s="402" t="s">
        <v>219</v>
      </c>
      <c r="B12" s="403"/>
      <c r="C12" s="407">
        <v>565</v>
      </c>
      <c r="D12" s="405">
        <v>116</v>
      </c>
      <c r="E12" s="406">
        <v>0.20530000000000001</v>
      </c>
      <c r="F12" s="403"/>
      <c r="G12" s="407">
        <v>14</v>
      </c>
      <c r="H12" s="405"/>
      <c r="I12" s="405">
        <v>610</v>
      </c>
      <c r="J12" s="405"/>
      <c r="K12" s="405">
        <v>624</v>
      </c>
      <c r="L12" s="406">
        <v>0.91629955947136565</v>
      </c>
      <c r="M12" s="403"/>
      <c r="N12" s="407">
        <v>2</v>
      </c>
      <c r="O12" s="405"/>
      <c r="P12" s="405">
        <v>55</v>
      </c>
      <c r="Q12" s="405"/>
      <c r="R12" s="405">
        <v>57</v>
      </c>
      <c r="S12" s="406">
        <v>8.3700440528634359E-2</v>
      </c>
      <c r="T12" s="403"/>
      <c r="U12" s="409">
        <v>681</v>
      </c>
    </row>
    <row r="13" spans="1:22" ht="24.75" customHeight="1">
      <c r="A13" s="402" t="s">
        <v>220</v>
      </c>
      <c r="B13" s="403"/>
      <c r="C13" s="407">
        <v>120</v>
      </c>
      <c r="D13" s="405">
        <v>16</v>
      </c>
      <c r="E13" s="406">
        <v>0.1333</v>
      </c>
      <c r="F13" s="403"/>
      <c r="G13" s="407"/>
      <c r="H13" s="405">
        <v>49</v>
      </c>
      <c r="I13" s="405"/>
      <c r="J13" s="405">
        <v>64</v>
      </c>
      <c r="K13" s="405">
        <v>113</v>
      </c>
      <c r="L13" s="406">
        <v>0.83088235294117652</v>
      </c>
      <c r="M13" s="403"/>
      <c r="N13" s="407"/>
      <c r="O13" s="405">
        <v>8</v>
      </c>
      <c r="P13" s="405"/>
      <c r="Q13" s="405">
        <v>15</v>
      </c>
      <c r="R13" s="405">
        <v>23</v>
      </c>
      <c r="S13" s="406">
        <v>0.16911764705882351</v>
      </c>
      <c r="T13" s="403"/>
      <c r="U13" s="409">
        <v>136</v>
      </c>
    </row>
    <row r="14" spans="1:22" ht="24.75" customHeight="1">
      <c r="A14" s="396"/>
      <c r="B14" s="397"/>
      <c r="C14" s="398"/>
      <c r="D14" s="399"/>
      <c r="E14" s="400"/>
      <c r="F14" s="397"/>
      <c r="G14" s="398"/>
      <c r="H14" s="399"/>
      <c r="I14" s="399"/>
      <c r="J14" s="399"/>
      <c r="K14" s="399"/>
      <c r="L14" s="401"/>
      <c r="M14" s="397"/>
      <c r="N14" s="398"/>
      <c r="O14" s="399"/>
      <c r="P14" s="399"/>
      <c r="Q14" s="399"/>
      <c r="R14" s="399"/>
      <c r="S14" s="401"/>
      <c r="T14" s="397"/>
      <c r="U14" s="396"/>
    </row>
    <row r="15" spans="1:22" ht="24.75" customHeight="1">
      <c r="A15" s="202" t="s">
        <v>95</v>
      </c>
      <c r="B15" s="201"/>
      <c r="C15" s="203">
        <v>16065</v>
      </c>
      <c r="D15" s="207">
        <v>-2723</v>
      </c>
      <c r="E15" s="205">
        <v>-0.16950000000000001</v>
      </c>
      <c r="F15" s="201"/>
      <c r="G15" s="203">
        <v>5082</v>
      </c>
      <c r="H15" s="204">
        <v>309</v>
      </c>
      <c r="I15" s="207">
        <v>5757</v>
      </c>
      <c r="J15" s="204">
        <v>241</v>
      </c>
      <c r="K15" s="207">
        <v>11389</v>
      </c>
      <c r="L15" s="205">
        <v>0.85362014690451204</v>
      </c>
      <c r="M15" s="201"/>
      <c r="N15" s="203">
        <v>1067</v>
      </c>
      <c r="O15" s="204">
        <v>101</v>
      </c>
      <c r="P15" s="204">
        <v>709</v>
      </c>
      <c r="Q15" s="204">
        <v>76</v>
      </c>
      <c r="R15" s="207">
        <v>1953</v>
      </c>
      <c r="S15" s="205">
        <v>0.14637985309548793</v>
      </c>
      <c r="T15" s="201"/>
      <c r="U15" s="208">
        <v>13342</v>
      </c>
    </row>
    <row r="16" spans="1:22" ht="24.75" customHeight="1">
      <c r="A16" s="396"/>
      <c r="B16" s="397"/>
      <c r="C16" s="398"/>
      <c r="D16" s="399"/>
      <c r="E16" s="400"/>
      <c r="F16" s="397"/>
      <c r="G16" s="398"/>
      <c r="H16" s="399"/>
      <c r="I16" s="399"/>
      <c r="J16" s="399"/>
      <c r="K16" s="399"/>
      <c r="L16" s="401"/>
      <c r="M16" s="397"/>
      <c r="N16" s="398"/>
      <c r="O16" s="399"/>
      <c r="P16" s="399"/>
      <c r="Q16" s="399"/>
      <c r="R16" s="399"/>
      <c r="S16" s="401"/>
      <c r="T16" s="397"/>
      <c r="U16" s="396"/>
    </row>
    <row r="17" spans="1:21" ht="24.75" customHeight="1">
      <c r="A17" s="402" t="s">
        <v>221</v>
      </c>
      <c r="B17" s="403"/>
      <c r="C17" s="404">
        <v>4608</v>
      </c>
      <c r="D17" s="408">
        <v>-3101</v>
      </c>
      <c r="E17" s="406">
        <v>-0.67300000000000004</v>
      </c>
      <c r="F17" s="403"/>
      <c r="G17" s="407">
        <v>104</v>
      </c>
      <c r="H17" s="405"/>
      <c r="I17" s="408">
        <v>1191</v>
      </c>
      <c r="J17" s="405"/>
      <c r="K17" s="408">
        <v>1295</v>
      </c>
      <c r="L17" s="406">
        <v>0.8593231585932315</v>
      </c>
      <c r="M17" s="403"/>
      <c r="N17" s="407"/>
      <c r="O17" s="405"/>
      <c r="P17" s="405">
        <v>212</v>
      </c>
      <c r="Q17" s="405"/>
      <c r="R17" s="405">
        <v>212</v>
      </c>
      <c r="S17" s="406">
        <v>0.14067684140676839</v>
      </c>
      <c r="T17" s="403"/>
      <c r="U17" s="158">
        <v>1507</v>
      </c>
    </row>
    <row r="18" spans="1:21" ht="24.75" customHeight="1">
      <c r="A18" s="402" t="s">
        <v>222</v>
      </c>
      <c r="B18" s="403"/>
      <c r="C18" s="404">
        <v>2556</v>
      </c>
      <c r="D18" s="408">
        <v>2016</v>
      </c>
      <c r="E18" s="406">
        <v>0.78869999999999996</v>
      </c>
      <c r="F18" s="403"/>
      <c r="G18" s="404">
        <v>2211</v>
      </c>
      <c r="H18" s="405">
        <v>165</v>
      </c>
      <c r="I18" s="408">
        <v>1022</v>
      </c>
      <c r="J18" s="405">
        <v>151</v>
      </c>
      <c r="K18" s="408">
        <v>3549</v>
      </c>
      <c r="L18" s="406">
        <v>0.77624671916010501</v>
      </c>
      <c r="M18" s="403"/>
      <c r="N18" s="407">
        <v>754</v>
      </c>
      <c r="O18" s="405">
        <v>67</v>
      </c>
      <c r="P18" s="405">
        <v>179</v>
      </c>
      <c r="Q18" s="405">
        <v>23</v>
      </c>
      <c r="R18" s="408">
        <v>1023</v>
      </c>
      <c r="S18" s="406">
        <v>0.22375328083989501</v>
      </c>
      <c r="T18" s="403"/>
      <c r="U18" s="158">
        <v>4572</v>
      </c>
    </row>
    <row r="19" spans="1:21" ht="24.75" customHeight="1">
      <c r="A19" s="402" t="s">
        <v>223</v>
      </c>
      <c r="B19" s="403"/>
      <c r="C19" s="404">
        <v>1780</v>
      </c>
      <c r="D19" s="405">
        <v>453</v>
      </c>
      <c r="E19" s="406">
        <v>0.2545</v>
      </c>
      <c r="F19" s="403"/>
      <c r="G19" s="404">
        <v>1505</v>
      </c>
      <c r="H19" s="405">
        <v>94</v>
      </c>
      <c r="I19" s="405">
        <v>298</v>
      </c>
      <c r="J19" s="405">
        <v>33</v>
      </c>
      <c r="K19" s="408">
        <v>1930</v>
      </c>
      <c r="L19" s="406">
        <v>0.86430810568741601</v>
      </c>
      <c r="M19" s="403"/>
      <c r="N19" s="407">
        <v>157</v>
      </c>
      <c r="O19" s="405">
        <v>22</v>
      </c>
      <c r="P19" s="405">
        <v>84</v>
      </c>
      <c r="Q19" s="405">
        <v>40</v>
      </c>
      <c r="R19" s="405">
        <v>303</v>
      </c>
      <c r="S19" s="406">
        <v>0.13569189431258397</v>
      </c>
      <c r="T19" s="403"/>
      <c r="U19" s="158">
        <v>2233</v>
      </c>
    </row>
    <row r="20" spans="1:21" ht="24.75" customHeight="1">
      <c r="A20" s="402" t="s">
        <v>224</v>
      </c>
      <c r="B20" s="403"/>
      <c r="C20" s="404">
        <v>5922</v>
      </c>
      <c r="D20" s="408">
        <v>-2151</v>
      </c>
      <c r="E20" s="406">
        <v>-0.36320000000000002</v>
      </c>
      <c r="F20" s="403"/>
      <c r="G20" s="407">
        <v>653</v>
      </c>
      <c r="H20" s="405"/>
      <c r="I20" s="408">
        <v>2923</v>
      </c>
      <c r="J20" s="405"/>
      <c r="K20" s="408">
        <v>3576</v>
      </c>
      <c r="L20" s="406">
        <v>0.94828957836117733</v>
      </c>
      <c r="M20" s="403"/>
      <c r="N20" s="407">
        <v>69</v>
      </c>
      <c r="O20" s="405"/>
      <c r="P20" s="405">
        <v>126</v>
      </c>
      <c r="Q20" s="405"/>
      <c r="R20" s="405">
        <v>195</v>
      </c>
      <c r="S20" s="406">
        <v>5.1710421638822598E-2</v>
      </c>
      <c r="T20" s="403"/>
      <c r="U20" s="158">
        <v>3771</v>
      </c>
    </row>
    <row r="21" spans="1:21" ht="24.75" customHeight="1">
      <c r="A21" s="402" t="s">
        <v>225</v>
      </c>
      <c r="B21" s="403"/>
      <c r="C21" s="404">
        <v>1199</v>
      </c>
      <c r="D21" s="405">
        <v>60</v>
      </c>
      <c r="E21" s="406">
        <v>0.05</v>
      </c>
      <c r="F21" s="403"/>
      <c r="G21" s="407">
        <v>609</v>
      </c>
      <c r="H21" s="405">
        <v>50</v>
      </c>
      <c r="I21" s="405">
        <v>323</v>
      </c>
      <c r="J21" s="405">
        <v>57</v>
      </c>
      <c r="K21" s="408">
        <v>1039</v>
      </c>
      <c r="L21" s="406">
        <v>0.82525814138204923</v>
      </c>
      <c r="M21" s="403"/>
      <c r="N21" s="407">
        <v>87</v>
      </c>
      <c r="O21" s="405">
        <v>12</v>
      </c>
      <c r="P21" s="405">
        <v>108</v>
      </c>
      <c r="Q21" s="405">
        <v>13</v>
      </c>
      <c r="R21" s="405">
        <v>220</v>
      </c>
      <c r="S21" s="406">
        <v>0.17474185861795075</v>
      </c>
      <c r="T21" s="403"/>
      <c r="U21" s="158">
        <v>1259</v>
      </c>
    </row>
    <row r="22" spans="1:21" ht="24.75" customHeight="1">
      <c r="A22" s="396"/>
      <c r="B22" s="397"/>
      <c r="C22" s="398"/>
      <c r="D22" s="399"/>
      <c r="E22" s="400"/>
      <c r="F22" s="397"/>
      <c r="G22" s="398"/>
      <c r="H22" s="399"/>
      <c r="I22" s="399"/>
      <c r="J22" s="399"/>
      <c r="K22" s="399"/>
      <c r="L22" s="401"/>
      <c r="M22" s="397"/>
      <c r="N22" s="398"/>
      <c r="O22" s="399"/>
      <c r="P22" s="399"/>
      <c r="Q22" s="399"/>
      <c r="R22" s="399"/>
      <c r="S22" s="401"/>
      <c r="T22" s="397"/>
      <c r="U22" s="396"/>
    </row>
    <row r="23" spans="1:21" ht="24.75" customHeight="1">
      <c r="A23" s="202" t="s">
        <v>96</v>
      </c>
      <c r="B23" s="201"/>
      <c r="C23" s="203">
        <v>1616</v>
      </c>
      <c r="D23" s="204">
        <v>-355</v>
      </c>
      <c r="E23" s="205">
        <v>-0.21970000000000001</v>
      </c>
      <c r="F23" s="201"/>
      <c r="G23" s="206">
        <v>477</v>
      </c>
      <c r="H23" s="204">
        <v>18</v>
      </c>
      <c r="I23" s="204">
        <v>616</v>
      </c>
      <c r="J23" s="204">
        <v>13</v>
      </c>
      <c r="K23" s="207">
        <v>1124</v>
      </c>
      <c r="L23" s="205">
        <v>0.89135606661379851</v>
      </c>
      <c r="M23" s="201"/>
      <c r="N23" s="206">
        <v>42</v>
      </c>
      <c r="O23" s="204">
        <v>9</v>
      </c>
      <c r="P23" s="204">
        <v>84</v>
      </c>
      <c r="Q23" s="204">
        <v>2</v>
      </c>
      <c r="R23" s="204">
        <v>137</v>
      </c>
      <c r="S23" s="205">
        <v>0.10864393338620143</v>
      </c>
      <c r="T23" s="201"/>
      <c r="U23" s="208">
        <v>1261</v>
      </c>
    </row>
    <row r="24" spans="1:21" ht="24.75" customHeight="1">
      <c r="A24" s="396"/>
      <c r="B24" s="397"/>
      <c r="C24" s="398"/>
      <c r="D24" s="399"/>
      <c r="E24" s="400"/>
      <c r="F24" s="397"/>
      <c r="G24" s="398"/>
      <c r="H24" s="399"/>
      <c r="I24" s="399"/>
      <c r="J24" s="399"/>
      <c r="K24" s="399"/>
      <c r="L24" s="401"/>
      <c r="M24" s="397"/>
      <c r="N24" s="398"/>
      <c r="O24" s="399"/>
      <c r="P24" s="399"/>
      <c r="Q24" s="399"/>
      <c r="R24" s="399"/>
      <c r="S24" s="401"/>
      <c r="T24" s="397"/>
      <c r="U24" s="396"/>
    </row>
    <row r="25" spans="1:21" ht="24.75" customHeight="1">
      <c r="A25" s="402" t="s">
        <v>226</v>
      </c>
      <c r="B25" s="403"/>
      <c r="C25" s="407">
        <v>617</v>
      </c>
      <c r="D25" s="405">
        <v>-42</v>
      </c>
      <c r="E25" s="406">
        <v>-6.8099999999999994E-2</v>
      </c>
      <c r="F25" s="403"/>
      <c r="G25" s="407">
        <v>186</v>
      </c>
      <c r="H25" s="405">
        <v>18</v>
      </c>
      <c r="I25" s="405">
        <v>236</v>
      </c>
      <c r="J25" s="405">
        <v>13</v>
      </c>
      <c r="K25" s="405">
        <v>453</v>
      </c>
      <c r="L25" s="406">
        <v>0.78782608695652168</v>
      </c>
      <c r="M25" s="403"/>
      <c r="N25" s="407">
        <v>39</v>
      </c>
      <c r="O25" s="405">
        <v>9</v>
      </c>
      <c r="P25" s="405">
        <v>72</v>
      </c>
      <c r="Q25" s="405">
        <v>2</v>
      </c>
      <c r="R25" s="405">
        <v>122</v>
      </c>
      <c r="S25" s="406">
        <v>0.21217391304347824</v>
      </c>
      <c r="T25" s="403"/>
      <c r="U25" s="409">
        <v>575</v>
      </c>
    </row>
    <row r="26" spans="1:21" ht="24.75" customHeight="1">
      <c r="A26" s="402" t="s">
        <v>227</v>
      </c>
      <c r="B26" s="403"/>
      <c r="C26" s="407">
        <v>730</v>
      </c>
      <c r="D26" s="405">
        <v>-308</v>
      </c>
      <c r="E26" s="406">
        <v>-0.4219</v>
      </c>
      <c r="F26" s="403"/>
      <c r="G26" s="407">
        <v>187</v>
      </c>
      <c r="H26" s="405"/>
      <c r="I26" s="405">
        <v>221</v>
      </c>
      <c r="J26" s="405"/>
      <c r="K26" s="405">
        <v>408</v>
      </c>
      <c r="L26" s="406">
        <v>0.96682464454976302</v>
      </c>
      <c r="M26" s="403"/>
      <c r="N26" s="407">
        <v>3</v>
      </c>
      <c r="O26" s="405"/>
      <c r="P26" s="405">
        <v>11</v>
      </c>
      <c r="Q26" s="405"/>
      <c r="R26" s="405">
        <v>14</v>
      </c>
      <c r="S26" s="406">
        <v>3.3175355450236969E-2</v>
      </c>
      <c r="T26" s="403"/>
      <c r="U26" s="409">
        <v>422</v>
      </c>
    </row>
    <row r="27" spans="1:21" ht="24.75" customHeight="1">
      <c r="A27" s="402" t="s">
        <v>228</v>
      </c>
      <c r="B27" s="403"/>
      <c r="C27" s="407">
        <v>143</v>
      </c>
      <c r="D27" s="405">
        <v>-2</v>
      </c>
      <c r="E27" s="406">
        <v>-1.4E-2</v>
      </c>
      <c r="F27" s="403"/>
      <c r="G27" s="407">
        <v>48</v>
      </c>
      <c r="H27" s="405"/>
      <c r="I27" s="405">
        <v>92</v>
      </c>
      <c r="J27" s="405"/>
      <c r="K27" s="405">
        <v>140</v>
      </c>
      <c r="L27" s="406">
        <v>0.99290780141843971</v>
      </c>
      <c r="M27" s="403"/>
      <c r="N27" s="407"/>
      <c r="O27" s="405"/>
      <c r="P27" s="405">
        <v>1</v>
      </c>
      <c r="Q27" s="405"/>
      <c r="R27" s="405">
        <v>1</v>
      </c>
      <c r="S27" s="406">
        <v>7.0921985815602835E-3</v>
      </c>
      <c r="T27" s="403"/>
      <c r="U27" s="409">
        <v>141</v>
      </c>
    </row>
    <row r="28" spans="1:21" ht="24.75" customHeight="1">
      <c r="A28" s="402" t="s">
        <v>229</v>
      </c>
      <c r="B28" s="403"/>
      <c r="C28" s="407">
        <v>126</v>
      </c>
      <c r="D28" s="405">
        <v>-3</v>
      </c>
      <c r="E28" s="406">
        <v>-2.3800000000000002E-2</v>
      </c>
      <c r="F28" s="403"/>
      <c r="G28" s="407">
        <v>56</v>
      </c>
      <c r="H28" s="405"/>
      <c r="I28" s="405">
        <v>67</v>
      </c>
      <c r="J28" s="405"/>
      <c r="K28" s="405">
        <v>123</v>
      </c>
      <c r="L28" s="406">
        <v>1</v>
      </c>
      <c r="M28" s="403"/>
      <c r="N28" s="407"/>
      <c r="O28" s="405"/>
      <c r="P28" s="405"/>
      <c r="Q28" s="405"/>
      <c r="R28" s="405">
        <v>0</v>
      </c>
      <c r="S28" s="406">
        <v>0</v>
      </c>
      <c r="T28" s="403"/>
      <c r="U28" s="409">
        <v>123</v>
      </c>
    </row>
    <row r="29" spans="1:21" ht="24.75" customHeight="1">
      <c r="A29" s="396"/>
      <c r="B29" s="397"/>
      <c r="C29" s="398"/>
      <c r="D29" s="399"/>
      <c r="E29" s="400"/>
      <c r="F29" s="397"/>
      <c r="G29" s="398"/>
      <c r="H29" s="399"/>
      <c r="I29" s="399"/>
      <c r="J29" s="399"/>
      <c r="K29" s="399"/>
      <c r="L29" s="401"/>
      <c r="M29" s="397"/>
      <c r="N29" s="398"/>
      <c r="O29" s="399"/>
      <c r="P29" s="399"/>
      <c r="Q29" s="399"/>
      <c r="R29" s="399"/>
      <c r="S29" s="401"/>
      <c r="T29" s="397"/>
      <c r="U29" s="396"/>
    </row>
    <row r="30" spans="1:21" ht="24.75" customHeight="1">
      <c r="A30" s="202" t="s">
        <v>97</v>
      </c>
      <c r="B30" s="201"/>
      <c r="C30" s="203">
        <v>1782</v>
      </c>
      <c r="D30" s="204">
        <v>-693</v>
      </c>
      <c r="E30" s="205">
        <v>-0.38890000000000002</v>
      </c>
      <c r="F30" s="201"/>
      <c r="G30" s="206">
        <v>248</v>
      </c>
      <c r="H30" s="204">
        <v>12</v>
      </c>
      <c r="I30" s="204">
        <v>744</v>
      </c>
      <c r="J30" s="204">
        <v>16</v>
      </c>
      <c r="K30" s="207">
        <v>1020</v>
      </c>
      <c r="L30" s="205">
        <v>0.9366391184573003</v>
      </c>
      <c r="M30" s="201"/>
      <c r="N30" s="206">
        <v>26</v>
      </c>
      <c r="O30" s="204">
        <v>5</v>
      </c>
      <c r="P30" s="204">
        <v>36</v>
      </c>
      <c r="Q30" s="204">
        <v>2</v>
      </c>
      <c r="R30" s="204">
        <v>69</v>
      </c>
      <c r="S30" s="205">
        <v>6.3360881542699726E-2</v>
      </c>
      <c r="T30" s="201"/>
      <c r="U30" s="208">
        <v>1089</v>
      </c>
    </row>
    <row r="31" spans="1:21" ht="24.75" customHeight="1">
      <c r="A31" s="396"/>
      <c r="B31" s="397"/>
      <c r="C31" s="398"/>
      <c r="D31" s="399"/>
      <c r="E31" s="400"/>
      <c r="F31" s="397"/>
      <c r="G31" s="398"/>
      <c r="H31" s="399"/>
      <c r="I31" s="399"/>
      <c r="J31" s="399"/>
      <c r="K31" s="399"/>
      <c r="L31" s="401"/>
      <c r="M31" s="397"/>
      <c r="N31" s="398"/>
      <c r="O31" s="399"/>
      <c r="P31" s="399"/>
      <c r="Q31" s="399"/>
      <c r="R31" s="399"/>
      <c r="S31" s="401"/>
      <c r="T31" s="397"/>
      <c r="U31" s="396"/>
    </row>
    <row r="32" spans="1:21" ht="24.75" customHeight="1">
      <c r="A32" s="402" t="s">
        <v>230</v>
      </c>
      <c r="B32" s="403"/>
      <c r="C32" s="404">
        <v>1400</v>
      </c>
      <c r="D32" s="405">
        <v>-600</v>
      </c>
      <c r="E32" s="406">
        <v>-0.42859999999999998</v>
      </c>
      <c r="F32" s="403"/>
      <c r="G32" s="407">
        <v>169</v>
      </c>
      <c r="H32" s="405">
        <v>7</v>
      </c>
      <c r="I32" s="405">
        <v>550</v>
      </c>
      <c r="J32" s="405">
        <v>12</v>
      </c>
      <c r="K32" s="405">
        <v>738</v>
      </c>
      <c r="L32" s="406">
        <v>0.92249999999999999</v>
      </c>
      <c r="M32" s="403"/>
      <c r="N32" s="407">
        <v>21</v>
      </c>
      <c r="O32" s="405">
        <v>5</v>
      </c>
      <c r="P32" s="405">
        <v>34</v>
      </c>
      <c r="Q32" s="405">
        <v>2</v>
      </c>
      <c r="R32" s="405">
        <v>62</v>
      </c>
      <c r="S32" s="406">
        <v>7.7499999999999999E-2</v>
      </c>
      <c r="T32" s="403"/>
      <c r="U32" s="409">
        <v>800</v>
      </c>
    </row>
    <row r="33" spans="1:21" ht="24.75" customHeight="1">
      <c r="A33" s="402" t="s">
        <v>231</v>
      </c>
      <c r="B33" s="403"/>
      <c r="C33" s="407">
        <v>382</v>
      </c>
      <c r="D33" s="405">
        <v>-93</v>
      </c>
      <c r="E33" s="406">
        <v>-0.24349999999999999</v>
      </c>
      <c r="F33" s="403"/>
      <c r="G33" s="407">
        <v>79</v>
      </c>
      <c r="H33" s="405">
        <v>5</v>
      </c>
      <c r="I33" s="405">
        <v>194</v>
      </c>
      <c r="J33" s="405">
        <v>4</v>
      </c>
      <c r="K33" s="405">
        <v>282</v>
      </c>
      <c r="L33" s="406">
        <v>0.97577854671280273</v>
      </c>
      <c r="M33" s="403"/>
      <c r="N33" s="407">
        <v>5</v>
      </c>
      <c r="O33" s="405"/>
      <c r="P33" s="405">
        <v>2</v>
      </c>
      <c r="Q33" s="405"/>
      <c r="R33" s="405">
        <v>7</v>
      </c>
      <c r="S33" s="406">
        <v>2.4221453287197228E-2</v>
      </c>
      <c r="T33" s="403"/>
      <c r="U33" s="409">
        <v>289</v>
      </c>
    </row>
    <row r="34" spans="1:21" ht="24.75" customHeight="1">
      <c r="A34" s="396"/>
      <c r="B34" s="397"/>
      <c r="C34" s="398"/>
      <c r="D34" s="399"/>
      <c r="E34" s="400"/>
      <c r="F34" s="397"/>
      <c r="G34" s="398"/>
      <c r="H34" s="399"/>
      <c r="I34" s="399"/>
      <c r="J34" s="399"/>
      <c r="K34" s="399"/>
      <c r="L34" s="401"/>
      <c r="M34" s="397"/>
      <c r="N34" s="398"/>
      <c r="O34" s="399"/>
      <c r="P34" s="399"/>
      <c r="Q34" s="399"/>
      <c r="R34" s="399"/>
      <c r="S34" s="401"/>
      <c r="T34" s="397"/>
      <c r="U34" s="396"/>
    </row>
    <row r="35" spans="1:21" ht="24.75" customHeight="1">
      <c r="A35" s="202" t="s">
        <v>100</v>
      </c>
      <c r="B35" s="201"/>
      <c r="C35" s="203">
        <v>4610</v>
      </c>
      <c r="D35" s="204">
        <v>368</v>
      </c>
      <c r="E35" s="205">
        <v>7.9799999999999996E-2</v>
      </c>
      <c r="F35" s="201"/>
      <c r="G35" s="203">
        <v>2468</v>
      </c>
      <c r="H35" s="204">
        <v>152</v>
      </c>
      <c r="I35" s="207">
        <v>2075</v>
      </c>
      <c r="J35" s="204">
        <v>62</v>
      </c>
      <c r="K35" s="207">
        <v>4757</v>
      </c>
      <c r="L35" s="205">
        <v>0.95560466050622739</v>
      </c>
      <c r="M35" s="201"/>
      <c r="N35" s="206">
        <v>60</v>
      </c>
      <c r="O35" s="204">
        <v>8</v>
      </c>
      <c r="P35" s="204">
        <v>135</v>
      </c>
      <c r="Q35" s="204">
        <v>18</v>
      </c>
      <c r="R35" s="204">
        <v>221</v>
      </c>
      <c r="S35" s="205">
        <v>4.4395339493772605E-2</v>
      </c>
      <c r="T35" s="201"/>
      <c r="U35" s="208">
        <v>4978</v>
      </c>
    </row>
    <row r="36" spans="1:21" ht="24.75" customHeight="1">
      <c r="A36" s="396"/>
      <c r="B36" s="397"/>
      <c r="C36" s="398"/>
      <c r="D36" s="399"/>
      <c r="E36" s="400"/>
      <c r="F36" s="397"/>
      <c r="G36" s="398"/>
      <c r="H36" s="399"/>
      <c r="I36" s="399"/>
      <c r="J36" s="399"/>
      <c r="K36" s="399"/>
      <c r="L36" s="401"/>
      <c r="M36" s="397"/>
      <c r="N36" s="398"/>
      <c r="O36" s="399"/>
      <c r="P36" s="399"/>
      <c r="Q36" s="399"/>
      <c r="R36" s="399"/>
      <c r="S36" s="401"/>
      <c r="T36" s="397"/>
      <c r="U36" s="396"/>
    </row>
    <row r="37" spans="1:21" ht="24.75" customHeight="1">
      <c r="A37" s="402" t="s">
        <v>232</v>
      </c>
      <c r="B37" s="403"/>
      <c r="C37" s="404">
        <v>1780</v>
      </c>
      <c r="D37" s="405">
        <v>-155</v>
      </c>
      <c r="E37" s="406">
        <v>-8.7099999999999997E-2</v>
      </c>
      <c r="F37" s="403"/>
      <c r="G37" s="407">
        <v>875</v>
      </c>
      <c r="H37" s="405">
        <v>78</v>
      </c>
      <c r="I37" s="405">
        <v>547</v>
      </c>
      <c r="J37" s="405">
        <v>36</v>
      </c>
      <c r="K37" s="408">
        <v>1536</v>
      </c>
      <c r="L37" s="406">
        <v>0.94523076923076932</v>
      </c>
      <c r="M37" s="403"/>
      <c r="N37" s="407">
        <v>10</v>
      </c>
      <c r="O37" s="405">
        <v>1</v>
      </c>
      <c r="P37" s="405">
        <v>69</v>
      </c>
      <c r="Q37" s="405">
        <v>9</v>
      </c>
      <c r="R37" s="405">
        <v>89</v>
      </c>
      <c r="S37" s="406">
        <v>5.4769230769230771E-2</v>
      </c>
      <c r="T37" s="403"/>
      <c r="U37" s="158">
        <v>1625</v>
      </c>
    </row>
    <row r="38" spans="1:21" ht="24.75" customHeight="1">
      <c r="A38" s="402" t="s">
        <v>233</v>
      </c>
      <c r="B38" s="403"/>
      <c r="C38" s="407">
        <v>910</v>
      </c>
      <c r="D38" s="405">
        <v>111</v>
      </c>
      <c r="E38" s="406">
        <v>0.122</v>
      </c>
      <c r="F38" s="403"/>
      <c r="G38" s="407">
        <v>382</v>
      </c>
      <c r="H38" s="405"/>
      <c r="I38" s="405">
        <v>533</v>
      </c>
      <c r="J38" s="405"/>
      <c r="K38" s="405">
        <v>915</v>
      </c>
      <c r="L38" s="406">
        <v>0.89618021547502447</v>
      </c>
      <c r="M38" s="403"/>
      <c r="N38" s="407">
        <v>48</v>
      </c>
      <c r="O38" s="405"/>
      <c r="P38" s="405">
        <v>58</v>
      </c>
      <c r="Q38" s="405"/>
      <c r="R38" s="405">
        <v>106</v>
      </c>
      <c r="S38" s="406">
        <v>0.10381978452497551</v>
      </c>
      <c r="T38" s="403"/>
      <c r="U38" s="158">
        <v>1021</v>
      </c>
    </row>
    <row r="39" spans="1:21" ht="24.75" customHeight="1">
      <c r="A39" s="402" t="s">
        <v>234</v>
      </c>
      <c r="B39" s="403"/>
      <c r="C39" s="407">
        <v>276</v>
      </c>
      <c r="D39" s="405">
        <v>95</v>
      </c>
      <c r="E39" s="406">
        <v>0.34420000000000001</v>
      </c>
      <c r="F39" s="403"/>
      <c r="G39" s="407">
        <v>121</v>
      </c>
      <c r="H39" s="405">
        <v>41</v>
      </c>
      <c r="I39" s="405">
        <v>193</v>
      </c>
      <c r="J39" s="405">
        <v>14</v>
      </c>
      <c r="K39" s="405">
        <v>369</v>
      </c>
      <c r="L39" s="406">
        <v>0.99460916442048519</v>
      </c>
      <c r="M39" s="403"/>
      <c r="N39" s="407"/>
      <c r="O39" s="405"/>
      <c r="P39" s="405">
        <v>2</v>
      </c>
      <c r="Q39" s="405"/>
      <c r="R39" s="405">
        <v>2</v>
      </c>
      <c r="S39" s="406">
        <v>5.3908355795148242E-3</v>
      </c>
      <c r="T39" s="403"/>
      <c r="U39" s="409">
        <v>371</v>
      </c>
    </row>
    <row r="40" spans="1:21" ht="24.75" customHeight="1">
      <c r="A40" s="402" t="s">
        <v>235</v>
      </c>
      <c r="B40" s="403"/>
      <c r="C40" s="407">
        <v>200</v>
      </c>
      <c r="D40" s="405">
        <v>19</v>
      </c>
      <c r="E40" s="406">
        <v>9.5000000000000001E-2</v>
      </c>
      <c r="F40" s="403"/>
      <c r="G40" s="407">
        <v>115</v>
      </c>
      <c r="H40" s="405"/>
      <c r="I40" s="405">
        <v>101</v>
      </c>
      <c r="J40" s="405"/>
      <c r="K40" s="405">
        <v>216</v>
      </c>
      <c r="L40" s="406">
        <v>0.98630136986301364</v>
      </c>
      <c r="M40" s="403"/>
      <c r="N40" s="407">
        <v>1</v>
      </c>
      <c r="O40" s="405"/>
      <c r="P40" s="405">
        <v>2</v>
      </c>
      <c r="Q40" s="405"/>
      <c r="R40" s="405">
        <v>3</v>
      </c>
      <c r="S40" s="406">
        <v>1.3698630136986301E-2</v>
      </c>
      <c r="T40" s="403"/>
      <c r="U40" s="409">
        <v>219</v>
      </c>
    </row>
    <row r="41" spans="1:21" ht="24.75" customHeight="1">
      <c r="A41" s="402" t="s">
        <v>236</v>
      </c>
      <c r="B41" s="403"/>
      <c r="C41" s="407">
        <v>240</v>
      </c>
      <c r="D41" s="405">
        <v>29</v>
      </c>
      <c r="E41" s="406">
        <v>0.1208</v>
      </c>
      <c r="F41" s="403"/>
      <c r="G41" s="407">
        <v>150</v>
      </c>
      <c r="H41" s="405"/>
      <c r="I41" s="405">
        <v>119</v>
      </c>
      <c r="J41" s="405"/>
      <c r="K41" s="405">
        <v>269</v>
      </c>
      <c r="L41" s="406">
        <v>1</v>
      </c>
      <c r="M41" s="403"/>
      <c r="N41" s="407"/>
      <c r="O41" s="405"/>
      <c r="P41" s="405"/>
      <c r="Q41" s="405"/>
      <c r="R41" s="405">
        <v>0</v>
      </c>
      <c r="S41" s="406">
        <v>0</v>
      </c>
      <c r="T41" s="403"/>
      <c r="U41" s="409">
        <v>269</v>
      </c>
    </row>
    <row r="42" spans="1:21" ht="24.75" customHeight="1">
      <c r="A42" s="402" t="s">
        <v>237</v>
      </c>
      <c r="B42" s="403"/>
      <c r="C42" s="407">
        <v>138</v>
      </c>
      <c r="D42" s="405">
        <v>123</v>
      </c>
      <c r="E42" s="406">
        <v>0.89129999999999998</v>
      </c>
      <c r="F42" s="403"/>
      <c r="G42" s="407">
        <v>108</v>
      </c>
      <c r="H42" s="405"/>
      <c r="I42" s="405">
        <v>151</v>
      </c>
      <c r="J42" s="405"/>
      <c r="K42" s="405">
        <v>259</v>
      </c>
      <c r="L42" s="406">
        <v>0.9923371647509579</v>
      </c>
      <c r="M42" s="403"/>
      <c r="N42" s="407">
        <v>1</v>
      </c>
      <c r="O42" s="405"/>
      <c r="P42" s="405">
        <v>1</v>
      </c>
      <c r="Q42" s="405"/>
      <c r="R42" s="405">
        <v>2</v>
      </c>
      <c r="S42" s="406">
        <v>7.6628352490421461E-3</v>
      </c>
      <c r="T42" s="403"/>
      <c r="U42" s="409">
        <v>261</v>
      </c>
    </row>
    <row r="43" spans="1:21" ht="24.75" customHeight="1">
      <c r="A43" s="402" t="s">
        <v>238</v>
      </c>
      <c r="B43" s="403"/>
      <c r="C43" s="407">
        <v>124</v>
      </c>
      <c r="D43" s="405">
        <v>48</v>
      </c>
      <c r="E43" s="406">
        <v>0.3871</v>
      </c>
      <c r="F43" s="403"/>
      <c r="G43" s="407">
        <v>90</v>
      </c>
      <c r="H43" s="405"/>
      <c r="I43" s="405">
        <v>82</v>
      </c>
      <c r="J43" s="405"/>
      <c r="K43" s="405">
        <v>172</v>
      </c>
      <c r="L43" s="406">
        <v>1</v>
      </c>
      <c r="M43" s="403"/>
      <c r="N43" s="407"/>
      <c r="O43" s="405"/>
      <c r="P43" s="405"/>
      <c r="Q43" s="405"/>
      <c r="R43" s="405">
        <v>0</v>
      </c>
      <c r="S43" s="406">
        <v>0</v>
      </c>
      <c r="T43" s="403"/>
      <c r="U43" s="409">
        <v>172</v>
      </c>
    </row>
    <row r="44" spans="1:21" ht="24.75" customHeight="1">
      <c r="A44" s="402" t="s">
        <v>239</v>
      </c>
      <c r="B44" s="403"/>
      <c r="C44" s="407">
        <v>120</v>
      </c>
      <c r="D44" s="405">
        <v>205</v>
      </c>
      <c r="E44" s="406">
        <v>1.7082999999999999</v>
      </c>
      <c r="F44" s="403"/>
      <c r="G44" s="407">
        <v>246</v>
      </c>
      <c r="H44" s="405">
        <v>2</v>
      </c>
      <c r="I44" s="405">
        <v>75</v>
      </c>
      <c r="J44" s="405"/>
      <c r="K44" s="405">
        <v>323</v>
      </c>
      <c r="L44" s="406">
        <v>0.99384615384615382</v>
      </c>
      <c r="M44" s="403"/>
      <c r="N44" s="407"/>
      <c r="O44" s="405"/>
      <c r="P44" s="405">
        <v>2</v>
      </c>
      <c r="Q44" s="405"/>
      <c r="R44" s="405">
        <v>2</v>
      </c>
      <c r="S44" s="406">
        <v>6.1538461538461538E-3</v>
      </c>
      <c r="T44" s="403"/>
      <c r="U44" s="409">
        <v>325</v>
      </c>
    </row>
    <row r="45" spans="1:21" ht="24.75" customHeight="1">
      <c r="A45" s="402" t="s">
        <v>240</v>
      </c>
      <c r="B45" s="403"/>
      <c r="C45" s="407">
        <v>200</v>
      </c>
      <c r="D45" s="405">
        <v>-200</v>
      </c>
      <c r="E45" s="406">
        <v>-1</v>
      </c>
      <c r="F45" s="403"/>
      <c r="G45" s="407"/>
      <c r="H45" s="405"/>
      <c r="I45" s="405"/>
      <c r="J45" s="405"/>
      <c r="K45" s="405">
        <v>0</v>
      </c>
      <c r="L45" s="406" t="s">
        <v>489</v>
      </c>
      <c r="M45" s="403"/>
      <c r="N45" s="407"/>
      <c r="O45" s="405"/>
      <c r="P45" s="405"/>
      <c r="Q45" s="405"/>
      <c r="R45" s="405">
        <v>0</v>
      </c>
      <c r="S45" s="406" t="s">
        <v>489</v>
      </c>
      <c r="T45" s="403"/>
      <c r="U45" s="409">
        <v>0</v>
      </c>
    </row>
    <row r="46" spans="1:21" ht="24.75" customHeight="1">
      <c r="A46" s="402" t="s">
        <v>241</v>
      </c>
      <c r="B46" s="403"/>
      <c r="C46" s="407">
        <v>120</v>
      </c>
      <c r="D46" s="405">
        <v>207</v>
      </c>
      <c r="E46" s="406">
        <v>1.7250000000000001</v>
      </c>
      <c r="F46" s="403"/>
      <c r="G46" s="407">
        <v>192</v>
      </c>
      <c r="H46" s="405"/>
      <c r="I46" s="405">
        <v>134</v>
      </c>
      <c r="J46" s="405"/>
      <c r="K46" s="405">
        <v>326</v>
      </c>
      <c r="L46" s="406">
        <v>0.99694189602446481</v>
      </c>
      <c r="M46" s="403"/>
      <c r="N46" s="407"/>
      <c r="O46" s="405"/>
      <c r="P46" s="405">
        <v>1</v>
      </c>
      <c r="Q46" s="405"/>
      <c r="R46" s="405">
        <v>1</v>
      </c>
      <c r="S46" s="406">
        <v>3.0581039755351678E-3</v>
      </c>
      <c r="T46" s="403"/>
      <c r="U46" s="409">
        <v>327</v>
      </c>
    </row>
    <row r="47" spans="1:21" ht="24.75" customHeight="1">
      <c r="A47" s="402" t="s">
        <v>242</v>
      </c>
      <c r="B47" s="403"/>
      <c r="C47" s="407">
        <v>132</v>
      </c>
      <c r="D47" s="405">
        <v>-35</v>
      </c>
      <c r="E47" s="406">
        <v>-0.26519999999999999</v>
      </c>
      <c r="F47" s="403"/>
      <c r="G47" s="407">
        <v>49</v>
      </c>
      <c r="H47" s="405"/>
      <c r="I47" s="405">
        <v>48</v>
      </c>
      <c r="J47" s="405"/>
      <c r="K47" s="405">
        <v>97</v>
      </c>
      <c r="L47" s="406">
        <v>1</v>
      </c>
      <c r="M47" s="403"/>
      <c r="N47" s="407"/>
      <c r="O47" s="405"/>
      <c r="P47" s="405"/>
      <c r="Q47" s="405"/>
      <c r="R47" s="405">
        <v>0</v>
      </c>
      <c r="S47" s="406">
        <v>0</v>
      </c>
      <c r="T47" s="403"/>
      <c r="U47" s="409">
        <v>97</v>
      </c>
    </row>
    <row r="48" spans="1:21" ht="24.75" customHeight="1">
      <c r="A48" s="402" t="s">
        <v>243</v>
      </c>
      <c r="B48" s="403"/>
      <c r="C48" s="407">
        <v>64</v>
      </c>
      <c r="D48" s="405">
        <v>-5</v>
      </c>
      <c r="E48" s="406">
        <v>-7.8100000000000003E-2</v>
      </c>
      <c r="F48" s="403"/>
      <c r="G48" s="407"/>
      <c r="H48" s="405">
        <v>31</v>
      </c>
      <c r="I48" s="405"/>
      <c r="J48" s="405">
        <v>12</v>
      </c>
      <c r="K48" s="405">
        <v>43</v>
      </c>
      <c r="L48" s="406">
        <v>0.72881355932203395</v>
      </c>
      <c r="M48" s="403"/>
      <c r="N48" s="407"/>
      <c r="O48" s="405">
        <v>7</v>
      </c>
      <c r="P48" s="405"/>
      <c r="Q48" s="405">
        <v>9</v>
      </c>
      <c r="R48" s="405">
        <v>16</v>
      </c>
      <c r="S48" s="406">
        <v>0.2711864406779661</v>
      </c>
      <c r="T48" s="403"/>
      <c r="U48" s="409">
        <v>59</v>
      </c>
    </row>
    <row r="49" spans="1:21" ht="24.75" customHeight="1">
      <c r="A49" s="402" t="s">
        <v>244</v>
      </c>
      <c r="B49" s="403"/>
      <c r="C49" s="407">
        <v>40</v>
      </c>
      <c r="D49" s="405">
        <v>70</v>
      </c>
      <c r="E49" s="406">
        <v>1.75</v>
      </c>
      <c r="F49" s="403"/>
      <c r="G49" s="407">
        <v>90</v>
      </c>
      <c r="H49" s="405"/>
      <c r="I49" s="405">
        <v>20</v>
      </c>
      <c r="J49" s="405"/>
      <c r="K49" s="405">
        <v>110</v>
      </c>
      <c r="L49" s="406">
        <v>1</v>
      </c>
      <c r="M49" s="403"/>
      <c r="N49" s="407"/>
      <c r="O49" s="405"/>
      <c r="P49" s="405"/>
      <c r="Q49" s="405"/>
      <c r="R49" s="405">
        <v>0</v>
      </c>
      <c r="S49" s="406">
        <v>0</v>
      </c>
      <c r="T49" s="403"/>
      <c r="U49" s="409">
        <v>110</v>
      </c>
    </row>
    <row r="50" spans="1:21" ht="24.75" customHeight="1">
      <c r="A50" s="402" t="s">
        <v>245</v>
      </c>
      <c r="B50" s="403"/>
      <c r="C50" s="407">
        <v>146</v>
      </c>
      <c r="D50" s="405">
        <v>-77</v>
      </c>
      <c r="E50" s="406">
        <v>-0.52739999999999998</v>
      </c>
      <c r="F50" s="403"/>
      <c r="G50" s="407">
        <v>36</v>
      </c>
      <c r="H50" s="405"/>
      <c r="I50" s="405">
        <v>33</v>
      </c>
      <c r="J50" s="405"/>
      <c r="K50" s="405">
        <v>69</v>
      </c>
      <c r="L50" s="406">
        <v>1</v>
      </c>
      <c r="M50" s="403"/>
      <c r="N50" s="407"/>
      <c r="O50" s="405"/>
      <c r="P50" s="405"/>
      <c r="Q50" s="405"/>
      <c r="R50" s="405">
        <v>0</v>
      </c>
      <c r="S50" s="406">
        <v>0</v>
      </c>
      <c r="T50" s="403"/>
      <c r="U50" s="409">
        <v>69</v>
      </c>
    </row>
    <row r="51" spans="1:21" ht="24.75" customHeight="1">
      <c r="A51" s="402" t="s">
        <v>246</v>
      </c>
      <c r="B51" s="403"/>
      <c r="C51" s="407">
        <v>120</v>
      </c>
      <c r="D51" s="405">
        <v>-67</v>
      </c>
      <c r="E51" s="406">
        <v>-0.55830000000000002</v>
      </c>
      <c r="F51" s="403"/>
      <c r="G51" s="407">
        <v>14</v>
      </c>
      <c r="H51" s="405"/>
      <c r="I51" s="405">
        <v>39</v>
      </c>
      <c r="J51" s="405"/>
      <c r="K51" s="405">
        <v>53</v>
      </c>
      <c r="L51" s="406">
        <v>1</v>
      </c>
      <c r="M51" s="403"/>
      <c r="N51" s="407"/>
      <c r="O51" s="405"/>
      <c r="P51" s="405"/>
      <c r="Q51" s="405"/>
      <c r="R51" s="405">
        <v>0</v>
      </c>
      <c r="S51" s="406">
        <v>0</v>
      </c>
      <c r="T51" s="403"/>
      <c r="U51" s="409">
        <v>53</v>
      </c>
    </row>
    <row r="52" spans="1:21" ht="24.75" customHeight="1">
      <c r="A52" s="396"/>
      <c r="B52" s="397"/>
      <c r="C52" s="398"/>
      <c r="D52" s="399"/>
      <c r="E52" s="400"/>
      <c r="F52" s="397"/>
      <c r="G52" s="398"/>
      <c r="H52" s="399"/>
      <c r="I52" s="399"/>
      <c r="J52" s="399"/>
      <c r="K52" s="399"/>
      <c r="L52" s="401"/>
      <c r="M52" s="397"/>
      <c r="N52" s="398"/>
      <c r="O52" s="399"/>
      <c r="P52" s="399"/>
      <c r="Q52" s="399"/>
      <c r="R52" s="399"/>
      <c r="S52" s="401"/>
      <c r="T52" s="397"/>
      <c r="U52" s="396"/>
    </row>
    <row r="53" spans="1:21" ht="24.75" customHeight="1">
      <c r="A53" s="202" t="s">
        <v>101</v>
      </c>
      <c r="B53" s="201"/>
      <c r="C53" s="203">
        <v>7386</v>
      </c>
      <c r="D53" s="207">
        <v>1522</v>
      </c>
      <c r="E53" s="205">
        <v>0.20610000000000001</v>
      </c>
      <c r="F53" s="201"/>
      <c r="G53" s="203">
        <v>3109</v>
      </c>
      <c r="H53" s="204">
        <v>134</v>
      </c>
      <c r="I53" s="207">
        <v>4592</v>
      </c>
      <c r="J53" s="204">
        <v>180</v>
      </c>
      <c r="K53" s="207">
        <v>8015</v>
      </c>
      <c r="L53" s="205">
        <v>0.89975303098338566</v>
      </c>
      <c r="M53" s="201"/>
      <c r="N53" s="206">
        <v>297</v>
      </c>
      <c r="O53" s="204">
        <v>75</v>
      </c>
      <c r="P53" s="204">
        <v>441</v>
      </c>
      <c r="Q53" s="204">
        <v>80</v>
      </c>
      <c r="R53" s="204">
        <v>893</v>
      </c>
      <c r="S53" s="205">
        <v>0.10024696901661428</v>
      </c>
      <c r="T53" s="201"/>
      <c r="U53" s="208">
        <v>8908</v>
      </c>
    </row>
    <row r="54" spans="1:21" ht="24.75" customHeight="1">
      <c r="A54" s="396"/>
      <c r="B54" s="397"/>
      <c r="C54" s="398"/>
      <c r="D54" s="399"/>
      <c r="E54" s="400"/>
      <c r="F54" s="397"/>
      <c r="G54" s="398"/>
      <c r="H54" s="399"/>
      <c r="I54" s="399"/>
      <c r="J54" s="399"/>
      <c r="K54" s="399"/>
      <c r="L54" s="401"/>
      <c r="M54" s="397"/>
      <c r="N54" s="398"/>
      <c r="O54" s="399"/>
      <c r="P54" s="399"/>
      <c r="Q54" s="399"/>
      <c r="R54" s="399"/>
      <c r="S54" s="401"/>
      <c r="T54" s="397"/>
      <c r="U54" s="396"/>
    </row>
    <row r="55" spans="1:21" ht="24.75" customHeight="1">
      <c r="A55" s="402" t="s">
        <v>247</v>
      </c>
      <c r="B55" s="403"/>
      <c r="C55" s="407">
        <v>229</v>
      </c>
      <c r="D55" s="405">
        <v>-41</v>
      </c>
      <c r="E55" s="406">
        <v>-0.17899999999999999</v>
      </c>
      <c r="F55" s="403"/>
      <c r="G55" s="407"/>
      <c r="H55" s="405">
        <v>47</v>
      </c>
      <c r="I55" s="405"/>
      <c r="J55" s="405">
        <v>103</v>
      </c>
      <c r="K55" s="405">
        <v>150</v>
      </c>
      <c r="L55" s="406">
        <v>0.7978723404255319</v>
      </c>
      <c r="M55" s="403"/>
      <c r="N55" s="407"/>
      <c r="O55" s="405">
        <v>7</v>
      </c>
      <c r="P55" s="405"/>
      <c r="Q55" s="405">
        <v>31</v>
      </c>
      <c r="R55" s="405">
        <v>38</v>
      </c>
      <c r="S55" s="406">
        <v>0.2021276595744681</v>
      </c>
      <c r="T55" s="403"/>
      <c r="U55" s="409">
        <v>188</v>
      </c>
    </row>
    <row r="56" spans="1:21" ht="24.75" customHeight="1">
      <c r="A56" s="402" t="s">
        <v>248</v>
      </c>
      <c r="B56" s="403"/>
      <c r="C56" s="404">
        <v>1894</v>
      </c>
      <c r="D56" s="405">
        <v>807</v>
      </c>
      <c r="E56" s="406">
        <v>0.42609999999999998</v>
      </c>
      <c r="F56" s="403"/>
      <c r="G56" s="407">
        <v>789</v>
      </c>
      <c r="H56" s="405"/>
      <c r="I56" s="408">
        <v>1409</v>
      </c>
      <c r="J56" s="405"/>
      <c r="K56" s="408">
        <v>2198</v>
      </c>
      <c r="L56" s="406">
        <v>0.81377267678637533</v>
      </c>
      <c r="M56" s="403"/>
      <c r="N56" s="407">
        <v>176</v>
      </c>
      <c r="O56" s="405"/>
      <c r="P56" s="405">
        <v>327</v>
      </c>
      <c r="Q56" s="405"/>
      <c r="R56" s="405">
        <v>503</v>
      </c>
      <c r="S56" s="406">
        <v>0.18622732321362459</v>
      </c>
      <c r="T56" s="403"/>
      <c r="U56" s="158">
        <v>2701</v>
      </c>
    </row>
    <row r="57" spans="1:21" ht="24.75" customHeight="1">
      <c r="A57" s="402" t="s">
        <v>249</v>
      </c>
      <c r="B57" s="403"/>
      <c r="C57" s="407">
        <v>995</v>
      </c>
      <c r="D57" s="405">
        <v>-193</v>
      </c>
      <c r="E57" s="406">
        <v>-0.19400000000000001</v>
      </c>
      <c r="F57" s="403"/>
      <c r="G57" s="407">
        <v>193</v>
      </c>
      <c r="H57" s="405"/>
      <c r="I57" s="405">
        <v>556</v>
      </c>
      <c r="J57" s="405"/>
      <c r="K57" s="405">
        <v>749</v>
      </c>
      <c r="L57" s="406">
        <v>0.93391521197007477</v>
      </c>
      <c r="M57" s="403"/>
      <c r="N57" s="407">
        <v>4</v>
      </c>
      <c r="O57" s="405"/>
      <c r="P57" s="405">
        <v>49</v>
      </c>
      <c r="Q57" s="405"/>
      <c r="R57" s="405">
        <v>53</v>
      </c>
      <c r="S57" s="406">
        <v>6.6084788029925179E-2</v>
      </c>
      <c r="T57" s="403"/>
      <c r="U57" s="409">
        <v>802</v>
      </c>
    </row>
    <row r="58" spans="1:21" ht="24.75" customHeight="1">
      <c r="A58" s="402" t="s">
        <v>250</v>
      </c>
      <c r="B58" s="403"/>
      <c r="C58" s="404">
        <v>2852</v>
      </c>
      <c r="D58" s="408">
        <v>1099</v>
      </c>
      <c r="E58" s="406">
        <v>0.38529999999999998</v>
      </c>
      <c r="F58" s="403"/>
      <c r="G58" s="404">
        <v>1855</v>
      </c>
      <c r="H58" s="405"/>
      <c r="I58" s="408">
        <v>1936</v>
      </c>
      <c r="J58" s="405"/>
      <c r="K58" s="408">
        <v>3791</v>
      </c>
      <c r="L58" s="406">
        <v>0.9595039230574538</v>
      </c>
      <c r="M58" s="403"/>
      <c r="N58" s="407">
        <v>114</v>
      </c>
      <c r="O58" s="405"/>
      <c r="P58" s="405">
        <v>46</v>
      </c>
      <c r="Q58" s="405"/>
      <c r="R58" s="405">
        <v>160</v>
      </c>
      <c r="S58" s="406">
        <v>4.0496076942546193E-2</v>
      </c>
      <c r="T58" s="403"/>
      <c r="U58" s="158">
        <v>3951</v>
      </c>
    </row>
    <row r="59" spans="1:21" ht="24.75" customHeight="1">
      <c r="A59" s="402" t="s">
        <v>251</v>
      </c>
      <c r="B59" s="403"/>
      <c r="C59" s="407">
        <v>292</v>
      </c>
      <c r="D59" s="405">
        <v>-24</v>
      </c>
      <c r="E59" s="406">
        <v>-8.2199999999999995E-2</v>
      </c>
      <c r="F59" s="403"/>
      <c r="G59" s="407">
        <v>66</v>
      </c>
      <c r="H59" s="405"/>
      <c r="I59" s="405">
        <v>188</v>
      </c>
      <c r="J59" s="405"/>
      <c r="K59" s="405">
        <v>254</v>
      </c>
      <c r="L59" s="406">
        <v>0.94776119402985071</v>
      </c>
      <c r="M59" s="403"/>
      <c r="N59" s="407">
        <v>2</v>
      </c>
      <c r="O59" s="405"/>
      <c r="P59" s="405">
        <v>12</v>
      </c>
      <c r="Q59" s="405"/>
      <c r="R59" s="405">
        <v>14</v>
      </c>
      <c r="S59" s="406">
        <v>5.2238805970149259E-2</v>
      </c>
      <c r="T59" s="403"/>
      <c r="U59" s="409">
        <v>268</v>
      </c>
    </row>
    <row r="60" spans="1:21" ht="24.75" customHeight="1">
      <c r="A60" s="402" t="s">
        <v>252</v>
      </c>
      <c r="B60" s="403"/>
      <c r="C60" s="407">
        <v>168</v>
      </c>
      <c r="D60" s="405">
        <v>-41</v>
      </c>
      <c r="E60" s="406">
        <v>-0.24399999999999999</v>
      </c>
      <c r="F60" s="403"/>
      <c r="G60" s="407">
        <v>37</v>
      </c>
      <c r="H60" s="405"/>
      <c r="I60" s="405">
        <v>88</v>
      </c>
      <c r="J60" s="405"/>
      <c r="K60" s="405">
        <v>125</v>
      </c>
      <c r="L60" s="406">
        <v>0.98425196850393704</v>
      </c>
      <c r="M60" s="403"/>
      <c r="N60" s="407"/>
      <c r="O60" s="405"/>
      <c r="P60" s="405">
        <v>2</v>
      </c>
      <c r="Q60" s="405"/>
      <c r="R60" s="405">
        <v>2</v>
      </c>
      <c r="S60" s="406">
        <v>1.5748031496062992E-2</v>
      </c>
      <c r="T60" s="403"/>
      <c r="U60" s="409">
        <v>127</v>
      </c>
    </row>
    <row r="61" spans="1:21" ht="24.75" customHeight="1">
      <c r="A61" s="402" t="s">
        <v>253</v>
      </c>
      <c r="B61" s="403"/>
      <c r="C61" s="407">
        <v>376</v>
      </c>
      <c r="D61" s="405">
        <v>-5</v>
      </c>
      <c r="E61" s="406">
        <v>-1.3299999999999999E-2</v>
      </c>
      <c r="F61" s="403"/>
      <c r="G61" s="407">
        <v>141</v>
      </c>
      <c r="H61" s="405"/>
      <c r="I61" s="405">
        <v>225</v>
      </c>
      <c r="J61" s="405"/>
      <c r="K61" s="405">
        <v>366</v>
      </c>
      <c r="L61" s="406">
        <v>0.98652291105121293</v>
      </c>
      <c r="M61" s="403"/>
      <c r="N61" s="407">
        <v>1</v>
      </c>
      <c r="O61" s="405"/>
      <c r="P61" s="405">
        <v>4</v>
      </c>
      <c r="Q61" s="405"/>
      <c r="R61" s="405">
        <v>5</v>
      </c>
      <c r="S61" s="406">
        <v>1.3477088948787061E-2</v>
      </c>
      <c r="T61" s="403"/>
      <c r="U61" s="409">
        <v>371</v>
      </c>
    </row>
    <row r="62" spans="1:21" ht="24.75" customHeight="1">
      <c r="A62" s="402" t="s">
        <v>254</v>
      </c>
      <c r="B62" s="403"/>
      <c r="C62" s="407">
        <v>260</v>
      </c>
      <c r="D62" s="405">
        <v>21</v>
      </c>
      <c r="E62" s="406">
        <v>8.0799999999999997E-2</v>
      </c>
      <c r="F62" s="403"/>
      <c r="G62" s="407"/>
      <c r="H62" s="405">
        <v>87</v>
      </c>
      <c r="I62" s="405"/>
      <c r="J62" s="405">
        <v>77</v>
      </c>
      <c r="K62" s="405">
        <v>164</v>
      </c>
      <c r="L62" s="406">
        <v>0.58362989323843417</v>
      </c>
      <c r="M62" s="403"/>
      <c r="N62" s="407"/>
      <c r="O62" s="405">
        <v>68</v>
      </c>
      <c r="P62" s="405"/>
      <c r="Q62" s="405">
        <v>49</v>
      </c>
      <c r="R62" s="405">
        <v>117</v>
      </c>
      <c r="S62" s="406">
        <v>0.41637010676156583</v>
      </c>
      <c r="T62" s="403"/>
      <c r="U62" s="409">
        <v>281</v>
      </c>
    </row>
    <row r="63" spans="1:21" ht="24.75" customHeight="1">
      <c r="A63" s="402" t="s">
        <v>255</v>
      </c>
      <c r="B63" s="403"/>
      <c r="C63" s="407">
        <v>320</v>
      </c>
      <c r="D63" s="405">
        <v>-101</v>
      </c>
      <c r="E63" s="406">
        <v>-0.31559999999999999</v>
      </c>
      <c r="F63" s="403"/>
      <c r="G63" s="407">
        <v>28</v>
      </c>
      <c r="H63" s="405"/>
      <c r="I63" s="405">
        <v>190</v>
      </c>
      <c r="J63" s="405"/>
      <c r="K63" s="405">
        <v>218</v>
      </c>
      <c r="L63" s="406">
        <v>0.99543378995433784</v>
      </c>
      <c r="M63" s="403"/>
      <c r="N63" s="407"/>
      <c r="O63" s="405"/>
      <c r="P63" s="405">
        <v>1</v>
      </c>
      <c r="Q63" s="405"/>
      <c r="R63" s="405">
        <v>1</v>
      </c>
      <c r="S63" s="406">
        <v>4.5662100456621002E-3</v>
      </c>
      <c r="T63" s="403"/>
      <c r="U63" s="409">
        <v>219</v>
      </c>
    </row>
    <row r="64" spans="1:21" ht="24.75" customHeight="1">
      <c r="A64" s="413"/>
      <c r="B64" s="403"/>
      <c r="C64" s="410"/>
      <c r="D64" s="410"/>
      <c r="E64" s="406"/>
      <c r="F64" s="403"/>
      <c r="G64" s="410"/>
      <c r="H64" s="410"/>
      <c r="I64" s="410"/>
      <c r="J64" s="410"/>
      <c r="K64" s="410"/>
      <c r="L64" s="406"/>
      <c r="M64" s="403"/>
      <c r="N64" s="410"/>
      <c r="O64" s="410"/>
      <c r="P64" s="410"/>
      <c r="Q64" s="410"/>
      <c r="R64" s="410"/>
      <c r="S64" s="406"/>
      <c r="T64" s="403"/>
      <c r="U64" s="410"/>
    </row>
    <row r="65" spans="1:21" ht="24.75" customHeight="1">
      <c r="A65" s="202" t="s">
        <v>102</v>
      </c>
      <c r="B65" s="201"/>
      <c r="C65" s="203">
        <v>27718</v>
      </c>
      <c r="D65" s="207">
        <v>-1916</v>
      </c>
      <c r="E65" s="205">
        <v>-6.9099999999999995E-2</v>
      </c>
      <c r="F65" s="201"/>
      <c r="G65" s="203">
        <v>6059</v>
      </c>
      <c r="H65" s="204">
        <v>503</v>
      </c>
      <c r="I65" s="207">
        <v>15757</v>
      </c>
      <c r="J65" s="204">
        <v>796</v>
      </c>
      <c r="K65" s="207">
        <v>23115</v>
      </c>
      <c r="L65" s="205">
        <v>0.8958607859855825</v>
      </c>
      <c r="M65" s="201"/>
      <c r="N65" s="206">
        <v>462</v>
      </c>
      <c r="O65" s="204">
        <v>66</v>
      </c>
      <c r="P65" s="207">
        <v>2050</v>
      </c>
      <c r="Q65" s="204">
        <v>109</v>
      </c>
      <c r="R65" s="207">
        <v>2687</v>
      </c>
      <c r="S65" s="205">
        <v>0.10413921401441749</v>
      </c>
      <c r="T65" s="201"/>
      <c r="U65" s="208">
        <v>25802</v>
      </c>
    </row>
    <row r="66" spans="1:21" ht="24.75" customHeight="1">
      <c r="A66" s="396"/>
      <c r="B66" s="397"/>
      <c r="C66" s="398"/>
      <c r="D66" s="399"/>
      <c r="E66" s="400"/>
      <c r="F66" s="397"/>
      <c r="G66" s="398"/>
      <c r="H66" s="399"/>
      <c r="I66" s="399"/>
      <c r="J66" s="399"/>
      <c r="K66" s="399"/>
      <c r="L66" s="401"/>
      <c r="M66" s="397"/>
      <c r="N66" s="398"/>
      <c r="O66" s="399"/>
      <c r="P66" s="399"/>
      <c r="Q66" s="399"/>
      <c r="R66" s="399"/>
      <c r="S66" s="401"/>
      <c r="T66" s="397"/>
      <c r="U66" s="396"/>
    </row>
    <row r="67" spans="1:21" ht="24.75" customHeight="1">
      <c r="A67" s="402" t="s">
        <v>266</v>
      </c>
      <c r="B67" s="403"/>
      <c r="C67" s="404">
        <v>2051</v>
      </c>
      <c r="D67" s="405">
        <v>428</v>
      </c>
      <c r="E67" s="406">
        <v>0.2087</v>
      </c>
      <c r="F67" s="403"/>
      <c r="G67" s="407">
        <v>55</v>
      </c>
      <c r="H67" s="405"/>
      <c r="I67" s="408">
        <v>2119</v>
      </c>
      <c r="J67" s="405"/>
      <c r="K67" s="408">
        <v>2174</v>
      </c>
      <c r="L67" s="406">
        <v>0.8769665187575636</v>
      </c>
      <c r="M67" s="403"/>
      <c r="N67" s="407">
        <v>1</v>
      </c>
      <c r="O67" s="405"/>
      <c r="P67" s="405">
        <v>304</v>
      </c>
      <c r="Q67" s="405"/>
      <c r="R67" s="405">
        <v>305</v>
      </c>
      <c r="S67" s="406">
        <v>0.12303348124243646</v>
      </c>
      <c r="T67" s="403"/>
      <c r="U67" s="158">
        <v>2479</v>
      </c>
    </row>
    <row r="68" spans="1:21" ht="24.75" customHeight="1">
      <c r="A68" s="402" t="s">
        <v>267</v>
      </c>
      <c r="B68" s="403"/>
      <c r="C68" s="407">
        <v>336</v>
      </c>
      <c r="D68" s="405">
        <v>-282</v>
      </c>
      <c r="E68" s="406">
        <v>-0.83930000000000005</v>
      </c>
      <c r="F68" s="403"/>
      <c r="G68" s="407"/>
      <c r="H68" s="405"/>
      <c r="I68" s="405">
        <v>52</v>
      </c>
      <c r="J68" s="405"/>
      <c r="K68" s="405">
        <v>52</v>
      </c>
      <c r="L68" s="406">
        <v>0.96296296296296291</v>
      </c>
      <c r="M68" s="403"/>
      <c r="N68" s="407"/>
      <c r="O68" s="405"/>
      <c r="P68" s="405">
        <v>2</v>
      </c>
      <c r="Q68" s="405"/>
      <c r="R68" s="405">
        <v>2</v>
      </c>
      <c r="S68" s="406">
        <v>3.7037037037037035E-2</v>
      </c>
      <c r="T68" s="403"/>
      <c r="U68" s="409">
        <v>54</v>
      </c>
    </row>
    <row r="69" spans="1:21" ht="24.75" customHeight="1">
      <c r="A69" s="402" t="s">
        <v>268</v>
      </c>
      <c r="B69" s="403"/>
      <c r="C69" s="407">
        <v>448</v>
      </c>
      <c r="D69" s="405">
        <v>-180</v>
      </c>
      <c r="E69" s="406">
        <v>-0.40179999999999999</v>
      </c>
      <c r="F69" s="403"/>
      <c r="G69" s="407">
        <v>121</v>
      </c>
      <c r="H69" s="405"/>
      <c r="I69" s="405">
        <v>136</v>
      </c>
      <c r="J69" s="405"/>
      <c r="K69" s="405">
        <v>257</v>
      </c>
      <c r="L69" s="406">
        <v>0.95895522388059706</v>
      </c>
      <c r="M69" s="403"/>
      <c r="N69" s="407">
        <v>2</v>
      </c>
      <c r="O69" s="405"/>
      <c r="P69" s="405">
        <v>9</v>
      </c>
      <c r="Q69" s="405"/>
      <c r="R69" s="405">
        <v>11</v>
      </c>
      <c r="S69" s="406">
        <v>4.1044776119402986E-2</v>
      </c>
      <c r="T69" s="403"/>
      <c r="U69" s="409">
        <v>268</v>
      </c>
    </row>
    <row r="70" spans="1:21" ht="24.75" customHeight="1">
      <c r="A70" s="402" t="s">
        <v>269</v>
      </c>
      <c r="B70" s="403"/>
      <c r="C70" s="407">
        <v>422</v>
      </c>
      <c r="D70" s="405">
        <v>-310</v>
      </c>
      <c r="E70" s="406">
        <v>-0.73460000000000003</v>
      </c>
      <c r="F70" s="403"/>
      <c r="G70" s="407">
        <v>2</v>
      </c>
      <c r="H70" s="405"/>
      <c r="I70" s="405">
        <v>108</v>
      </c>
      <c r="J70" s="405"/>
      <c r="K70" s="405">
        <v>110</v>
      </c>
      <c r="L70" s="406">
        <v>0.9821428571428571</v>
      </c>
      <c r="M70" s="403"/>
      <c r="N70" s="407"/>
      <c r="O70" s="405"/>
      <c r="P70" s="405">
        <v>2</v>
      </c>
      <c r="Q70" s="405"/>
      <c r="R70" s="405">
        <v>2</v>
      </c>
      <c r="S70" s="406">
        <v>1.785714285714286E-2</v>
      </c>
      <c r="T70" s="403"/>
      <c r="U70" s="409">
        <v>112</v>
      </c>
    </row>
    <row r="71" spans="1:21" ht="24.75" customHeight="1">
      <c r="A71" s="402" t="s">
        <v>270</v>
      </c>
      <c r="B71" s="403"/>
      <c r="C71" s="404">
        <v>6092</v>
      </c>
      <c r="D71" s="405">
        <v>709</v>
      </c>
      <c r="E71" s="406">
        <v>0.1164</v>
      </c>
      <c r="F71" s="403"/>
      <c r="G71" s="404">
        <v>2011</v>
      </c>
      <c r="H71" s="405"/>
      <c r="I71" s="408">
        <v>4106</v>
      </c>
      <c r="J71" s="405"/>
      <c r="K71" s="408">
        <v>6117</v>
      </c>
      <c r="L71" s="406">
        <v>0.89942655491839429</v>
      </c>
      <c r="M71" s="403"/>
      <c r="N71" s="407">
        <v>200</v>
      </c>
      <c r="O71" s="405"/>
      <c r="P71" s="405">
        <v>484</v>
      </c>
      <c r="Q71" s="405"/>
      <c r="R71" s="405">
        <v>684</v>
      </c>
      <c r="S71" s="406">
        <v>0.10057344508160565</v>
      </c>
      <c r="T71" s="403"/>
      <c r="U71" s="158">
        <v>6801</v>
      </c>
    </row>
    <row r="72" spans="1:21" ht="24.75" customHeight="1">
      <c r="A72" s="402" t="s">
        <v>271</v>
      </c>
      <c r="B72" s="403"/>
      <c r="C72" s="404">
        <v>6208</v>
      </c>
      <c r="D72" s="408">
        <v>1927</v>
      </c>
      <c r="E72" s="406">
        <v>0.31040000000000001</v>
      </c>
      <c r="F72" s="403"/>
      <c r="G72" s="404">
        <v>2617</v>
      </c>
      <c r="H72" s="405"/>
      <c r="I72" s="408">
        <v>4846</v>
      </c>
      <c r="J72" s="405"/>
      <c r="K72" s="408">
        <v>7463</v>
      </c>
      <c r="L72" s="406">
        <v>0.91739397664413036</v>
      </c>
      <c r="M72" s="403"/>
      <c r="N72" s="407">
        <v>118</v>
      </c>
      <c r="O72" s="405"/>
      <c r="P72" s="405">
        <v>554</v>
      </c>
      <c r="Q72" s="405"/>
      <c r="R72" s="405">
        <v>672</v>
      </c>
      <c r="S72" s="406">
        <v>8.2606023355869695E-2</v>
      </c>
      <c r="T72" s="403"/>
      <c r="U72" s="158">
        <v>8135</v>
      </c>
    </row>
    <row r="73" spans="1:21" ht="24.75" customHeight="1">
      <c r="A73" s="402" t="s">
        <v>272</v>
      </c>
      <c r="B73" s="403"/>
      <c r="C73" s="404">
        <v>5319</v>
      </c>
      <c r="D73" s="408">
        <v>-1296</v>
      </c>
      <c r="E73" s="406">
        <v>-0.2437</v>
      </c>
      <c r="F73" s="403"/>
      <c r="G73" s="404">
        <v>1205</v>
      </c>
      <c r="H73" s="405"/>
      <c r="I73" s="408">
        <v>2358</v>
      </c>
      <c r="J73" s="405"/>
      <c r="K73" s="408">
        <v>3563</v>
      </c>
      <c r="L73" s="406">
        <v>0.88565746955008706</v>
      </c>
      <c r="M73" s="403"/>
      <c r="N73" s="407">
        <v>133</v>
      </c>
      <c r="O73" s="405"/>
      <c r="P73" s="405">
        <v>327</v>
      </c>
      <c r="Q73" s="405"/>
      <c r="R73" s="405">
        <v>460</v>
      </c>
      <c r="S73" s="406">
        <v>0.11434253044991299</v>
      </c>
      <c r="T73" s="403"/>
      <c r="U73" s="158">
        <v>4023</v>
      </c>
    </row>
    <row r="74" spans="1:21" ht="24.75" customHeight="1">
      <c r="A74" s="402" t="s">
        <v>273</v>
      </c>
      <c r="B74" s="403"/>
      <c r="C74" s="404">
        <v>3223</v>
      </c>
      <c r="D74" s="408">
        <v>-2016</v>
      </c>
      <c r="E74" s="406">
        <v>-0.62549999999999994</v>
      </c>
      <c r="F74" s="403"/>
      <c r="G74" s="407">
        <v>18</v>
      </c>
      <c r="H74" s="405"/>
      <c r="I74" s="408">
        <v>1006</v>
      </c>
      <c r="J74" s="405"/>
      <c r="K74" s="408">
        <v>1024</v>
      </c>
      <c r="L74" s="406">
        <v>0.84838442419221205</v>
      </c>
      <c r="M74" s="403"/>
      <c r="N74" s="407">
        <v>5</v>
      </c>
      <c r="O74" s="405"/>
      <c r="P74" s="405">
        <v>178</v>
      </c>
      <c r="Q74" s="405"/>
      <c r="R74" s="405">
        <v>183</v>
      </c>
      <c r="S74" s="406">
        <v>0.15161557580778789</v>
      </c>
      <c r="T74" s="403"/>
      <c r="U74" s="158">
        <v>1207</v>
      </c>
    </row>
    <row r="75" spans="1:21" ht="24.75" customHeight="1">
      <c r="A75" s="402" t="s">
        <v>274</v>
      </c>
      <c r="B75" s="403"/>
      <c r="C75" s="404">
        <v>1581</v>
      </c>
      <c r="D75" s="405">
        <v>-261</v>
      </c>
      <c r="E75" s="406">
        <v>-0.1651</v>
      </c>
      <c r="F75" s="403"/>
      <c r="G75" s="407"/>
      <c r="H75" s="405">
        <v>477</v>
      </c>
      <c r="I75" s="405"/>
      <c r="J75" s="405">
        <v>686</v>
      </c>
      <c r="K75" s="408">
        <v>1163</v>
      </c>
      <c r="L75" s="406">
        <v>0.8810606060606061</v>
      </c>
      <c r="M75" s="403"/>
      <c r="N75" s="407"/>
      <c r="O75" s="405">
        <v>62</v>
      </c>
      <c r="P75" s="405"/>
      <c r="Q75" s="405">
        <v>95</v>
      </c>
      <c r="R75" s="405">
        <v>157</v>
      </c>
      <c r="S75" s="406">
        <v>0.11893939393939394</v>
      </c>
      <c r="T75" s="403"/>
      <c r="U75" s="158">
        <v>1320</v>
      </c>
    </row>
    <row r="76" spans="1:21" ht="24.75" customHeight="1">
      <c r="A76" s="402" t="s">
        <v>275</v>
      </c>
      <c r="B76" s="403"/>
      <c r="C76" s="407">
        <v>415</v>
      </c>
      <c r="D76" s="405">
        <v>-261</v>
      </c>
      <c r="E76" s="406">
        <v>-0.62890000000000001</v>
      </c>
      <c r="F76" s="403"/>
      <c r="G76" s="407"/>
      <c r="H76" s="405">
        <v>26</v>
      </c>
      <c r="I76" s="405"/>
      <c r="J76" s="405">
        <v>110</v>
      </c>
      <c r="K76" s="405">
        <v>136</v>
      </c>
      <c r="L76" s="406">
        <v>0.88311688311688319</v>
      </c>
      <c r="M76" s="403"/>
      <c r="N76" s="407"/>
      <c r="O76" s="405">
        <v>4</v>
      </c>
      <c r="P76" s="405"/>
      <c r="Q76" s="405">
        <v>14</v>
      </c>
      <c r="R76" s="405">
        <v>18</v>
      </c>
      <c r="S76" s="406">
        <v>0.11688311688311689</v>
      </c>
      <c r="T76" s="403"/>
      <c r="U76" s="409">
        <v>154</v>
      </c>
    </row>
    <row r="77" spans="1:21" ht="24.75" customHeight="1">
      <c r="A77" s="402" t="s">
        <v>276</v>
      </c>
      <c r="B77" s="403"/>
      <c r="C77" s="407">
        <v>87</v>
      </c>
      <c r="D77" s="405">
        <v>-61</v>
      </c>
      <c r="E77" s="406">
        <v>-0.70109999999999995</v>
      </c>
      <c r="F77" s="403"/>
      <c r="G77" s="407">
        <v>1</v>
      </c>
      <c r="H77" s="405"/>
      <c r="I77" s="405">
        <v>25</v>
      </c>
      <c r="J77" s="405"/>
      <c r="K77" s="405">
        <v>26</v>
      </c>
      <c r="L77" s="406">
        <v>1</v>
      </c>
      <c r="M77" s="403"/>
      <c r="N77" s="407"/>
      <c r="O77" s="405"/>
      <c r="P77" s="405"/>
      <c r="Q77" s="405"/>
      <c r="R77" s="405">
        <v>0</v>
      </c>
      <c r="S77" s="406">
        <v>0</v>
      </c>
      <c r="T77" s="403"/>
      <c r="U77" s="409">
        <v>26</v>
      </c>
    </row>
    <row r="78" spans="1:21" ht="24.75" customHeight="1">
      <c r="A78" s="402" t="s">
        <v>277</v>
      </c>
      <c r="B78" s="403"/>
      <c r="C78" s="407">
        <v>768</v>
      </c>
      <c r="D78" s="405">
        <v>-149</v>
      </c>
      <c r="E78" s="406">
        <v>-0.19400000000000001</v>
      </c>
      <c r="F78" s="403"/>
      <c r="G78" s="407">
        <v>8</v>
      </c>
      <c r="H78" s="405"/>
      <c r="I78" s="405">
        <v>512</v>
      </c>
      <c r="J78" s="405"/>
      <c r="K78" s="405">
        <v>520</v>
      </c>
      <c r="L78" s="406">
        <v>0.84006462035541185</v>
      </c>
      <c r="M78" s="403"/>
      <c r="N78" s="407">
        <v>3</v>
      </c>
      <c r="O78" s="405"/>
      <c r="P78" s="405">
        <v>96</v>
      </c>
      <c r="Q78" s="405"/>
      <c r="R78" s="405">
        <v>99</v>
      </c>
      <c r="S78" s="406">
        <v>0.15993537964458804</v>
      </c>
      <c r="T78" s="403"/>
      <c r="U78" s="409">
        <v>619</v>
      </c>
    </row>
    <row r="79" spans="1:21" ht="24.75" customHeight="1">
      <c r="A79" s="402" t="s">
        <v>278</v>
      </c>
      <c r="B79" s="403"/>
      <c r="C79" s="407">
        <v>768</v>
      </c>
      <c r="D79" s="405">
        <v>-164</v>
      </c>
      <c r="E79" s="406">
        <v>-0.2135</v>
      </c>
      <c r="F79" s="403"/>
      <c r="G79" s="407">
        <v>21</v>
      </c>
      <c r="H79" s="405"/>
      <c r="I79" s="405">
        <v>489</v>
      </c>
      <c r="J79" s="405"/>
      <c r="K79" s="405">
        <v>510</v>
      </c>
      <c r="L79" s="406">
        <v>0.8443708609271523</v>
      </c>
      <c r="M79" s="403"/>
      <c r="N79" s="407"/>
      <c r="O79" s="405"/>
      <c r="P79" s="405">
        <v>94</v>
      </c>
      <c r="Q79" s="405"/>
      <c r="R79" s="405">
        <v>94</v>
      </c>
      <c r="S79" s="406">
        <v>0.15562913907284767</v>
      </c>
      <c r="T79" s="403"/>
      <c r="U79" s="409">
        <v>604</v>
      </c>
    </row>
    <row r="80" spans="1:21" ht="24.75" customHeight="1">
      <c r="A80" s="396"/>
      <c r="B80" s="397"/>
      <c r="C80" s="398"/>
      <c r="D80" s="399"/>
      <c r="E80" s="400"/>
      <c r="F80" s="397"/>
      <c r="G80" s="398"/>
      <c r="H80" s="399"/>
      <c r="I80" s="399"/>
      <c r="J80" s="399"/>
      <c r="K80" s="399"/>
      <c r="L80" s="401"/>
      <c r="M80" s="397"/>
      <c r="N80" s="398"/>
      <c r="O80" s="399"/>
      <c r="P80" s="399"/>
      <c r="Q80" s="399"/>
      <c r="R80" s="399"/>
      <c r="S80" s="401"/>
      <c r="T80" s="397"/>
      <c r="U80" s="396"/>
    </row>
    <row r="81" spans="1:21" ht="24.75" customHeight="1">
      <c r="A81" s="202" t="s">
        <v>98</v>
      </c>
      <c r="B81" s="201"/>
      <c r="C81" s="203">
        <v>2940</v>
      </c>
      <c r="D81" s="207">
        <v>1393</v>
      </c>
      <c r="E81" s="205">
        <v>0.4738</v>
      </c>
      <c r="F81" s="201"/>
      <c r="G81" s="203">
        <v>2181</v>
      </c>
      <c r="H81" s="204">
        <v>122</v>
      </c>
      <c r="I81" s="207">
        <v>1905</v>
      </c>
      <c r="J81" s="204">
        <v>101</v>
      </c>
      <c r="K81" s="207">
        <v>4309</v>
      </c>
      <c r="L81" s="205">
        <v>0.99446111239326096</v>
      </c>
      <c r="M81" s="201"/>
      <c r="N81" s="206">
        <v>7</v>
      </c>
      <c r="O81" s="204"/>
      <c r="P81" s="204">
        <v>14</v>
      </c>
      <c r="Q81" s="204">
        <v>3</v>
      </c>
      <c r="R81" s="204">
        <v>24</v>
      </c>
      <c r="S81" s="205">
        <v>5.5388876067389804E-3</v>
      </c>
      <c r="T81" s="201"/>
      <c r="U81" s="208">
        <v>4333</v>
      </c>
    </row>
    <row r="82" spans="1:21" ht="24.75" customHeight="1">
      <c r="A82" s="396"/>
      <c r="B82" s="397"/>
      <c r="C82" s="398"/>
      <c r="D82" s="399"/>
      <c r="E82" s="400"/>
      <c r="F82" s="397"/>
      <c r="G82" s="398"/>
      <c r="H82" s="399"/>
      <c r="I82" s="399"/>
      <c r="J82" s="399"/>
      <c r="K82" s="399"/>
      <c r="L82" s="401"/>
      <c r="M82" s="397"/>
      <c r="N82" s="398"/>
      <c r="O82" s="399"/>
      <c r="P82" s="399"/>
      <c r="Q82" s="399"/>
      <c r="R82" s="399"/>
      <c r="S82" s="401"/>
      <c r="T82" s="397"/>
      <c r="U82" s="396"/>
    </row>
    <row r="83" spans="1:21" ht="24.75" customHeight="1">
      <c r="A83" s="402" t="s">
        <v>256</v>
      </c>
      <c r="B83" s="403"/>
      <c r="C83" s="407">
        <v>906</v>
      </c>
      <c r="D83" s="405">
        <v>248</v>
      </c>
      <c r="E83" s="406">
        <v>0.2737</v>
      </c>
      <c r="F83" s="403"/>
      <c r="G83" s="407">
        <v>638</v>
      </c>
      <c r="H83" s="405"/>
      <c r="I83" s="405">
        <v>512</v>
      </c>
      <c r="J83" s="405"/>
      <c r="K83" s="408">
        <v>1150</v>
      </c>
      <c r="L83" s="406">
        <v>0.99653379549393417</v>
      </c>
      <c r="M83" s="403"/>
      <c r="N83" s="407">
        <v>2</v>
      </c>
      <c r="O83" s="405"/>
      <c r="P83" s="405">
        <v>2</v>
      </c>
      <c r="Q83" s="405"/>
      <c r="R83" s="405">
        <v>4</v>
      </c>
      <c r="S83" s="406">
        <v>3.4662045060658581E-3</v>
      </c>
      <c r="T83" s="403"/>
      <c r="U83" s="158">
        <v>1154</v>
      </c>
    </row>
    <row r="84" spans="1:21" ht="24.75" customHeight="1">
      <c r="A84" s="402" t="s">
        <v>257</v>
      </c>
      <c r="B84" s="403"/>
      <c r="C84" s="407">
        <v>750</v>
      </c>
      <c r="D84" s="405">
        <v>420</v>
      </c>
      <c r="E84" s="406">
        <v>0.56000000000000005</v>
      </c>
      <c r="F84" s="403"/>
      <c r="G84" s="407">
        <v>591</v>
      </c>
      <c r="H84" s="405"/>
      <c r="I84" s="405">
        <v>572</v>
      </c>
      <c r="J84" s="405"/>
      <c r="K84" s="408">
        <v>1163</v>
      </c>
      <c r="L84" s="406">
        <v>0.99401709401709393</v>
      </c>
      <c r="M84" s="403"/>
      <c r="N84" s="407">
        <v>3</v>
      </c>
      <c r="O84" s="405"/>
      <c r="P84" s="405">
        <v>4</v>
      </c>
      <c r="Q84" s="405"/>
      <c r="R84" s="405">
        <v>7</v>
      </c>
      <c r="S84" s="406">
        <v>5.9829059829059825E-3</v>
      </c>
      <c r="T84" s="403"/>
      <c r="U84" s="158">
        <v>1170</v>
      </c>
    </row>
    <row r="85" spans="1:21" ht="24.75" customHeight="1">
      <c r="A85" s="402" t="s">
        <v>258</v>
      </c>
      <c r="B85" s="403"/>
      <c r="C85" s="407">
        <v>60</v>
      </c>
      <c r="D85" s="405">
        <v>2</v>
      </c>
      <c r="E85" s="406">
        <v>3.3300000000000003E-2</v>
      </c>
      <c r="F85" s="403"/>
      <c r="G85" s="407"/>
      <c r="H85" s="405">
        <v>27</v>
      </c>
      <c r="I85" s="405"/>
      <c r="J85" s="405">
        <v>35</v>
      </c>
      <c r="K85" s="405">
        <v>62</v>
      </c>
      <c r="L85" s="406">
        <v>1</v>
      </c>
      <c r="M85" s="403"/>
      <c r="N85" s="407"/>
      <c r="O85" s="405"/>
      <c r="P85" s="405"/>
      <c r="Q85" s="405"/>
      <c r="R85" s="405">
        <v>0</v>
      </c>
      <c r="S85" s="406">
        <v>0</v>
      </c>
      <c r="T85" s="403"/>
      <c r="U85" s="409">
        <v>62</v>
      </c>
    </row>
    <row r="86" spans="1:21" ht="24.75" customHeight="1">
      <c r="A86" s="402" t="s">
        <v>259</v>
      </c>
      <c r="B86" s="403"/>
      <c r="C86" s="404">
        <v>1020</v>
      </c>
      <c r="D86" s="405">
        <v>763</v>
      </c>
      <c r="E86" s="406">
        <v>0.748</v>
      </c>
      <c r="F86" s="403"/>
      <c r="G86" s="407">
        <v>952</v>
      </c>
      <c r="H86" s="405"/>
      <c r="I86" s="405">
        <v>821</v>
      </c>
      <c r="J86" s="405"/>
      <c r="K86" s="408">
        <v>1773</v>
      </c>
      <c r="L86" s="406">
        <v>0.99439147504206393</v>
      </c>
      <c r="M86" s="403"/>
      <c r="N86" s="407">
        <v>2</v>
      </c>
      <c r="O86" s="405"/>
      <c r="P86" s="405">
        <v>8</v>
      </c>
      <c r="Q86" s="405"/>
      <c r="R86" s="405">
        <v>10</v>
      </c>
      <c r="S86" s="406">
        <v>5.6085249579360631E-3</v>
      </c>
      <c r="T86" s="403"/>
      <c r="U86" s="158">
        <v>1783</v>
      </c>
    </row>
    <row r="87" spans="1:21" ht="24.75" customHeight="1">
      <c r="A87" s="402" t="s">
        <v>260</v>
      </c>
      <c r="B87" s="403"/>
      <c r="C87" s="407">
        <v>84</v>
      </c>
      <c r="D87" s="405">
        <v>-33</v>
      </c>
      <c r="E87" s="406">
        <v>-0.39290000000000003</v>
      </c>
      <c r="F87" s="403"/>
      <c r="G87" s="407"/>
      <c r="H87" s="405">
        <v>12</v>
      </c>
      <c r="I87" s="405"/>
      <c r="J87" s="405">
        <v>36</v>
      </c>
      <c r="K87" s="405">
        <v>48</v>
      </c>
      <c r="L87" s="406">
        <v>0.94117647058823539</v>
      </c>
      <c r="M87" s="403"/>
      <c r="N87" s="407"/>
      <c r="O87" s="405"/>
      <c r="P87" s="405"/>
      <c r="Q87" s="405">
        <v>3</v>
      </c>
      <c r="R87" s="405">
        <v>3</v>
      </c>
      <c r="S87" s="406">
        <v>5.8823529411764712E-2</v>
      </c>
      <c r="T87" s="403"/>
      <c r="U87" s="409">
        <v>51</v>
      </c>
    </row>
    <row r="88" spans="1:21" ht="24.75" customHeight="1">
      <c r="A88" s="402" t="s">
        <v>261</v>
      </c>
      <c r="B88" s="403"/>
      <c r="C88" s="407">
        <v>120</v>
      </c>
      <c r="D88" s="405">
        <v>-7</v>
      </c>
      <c r="E88" s="406">
        <v>-5.8299999999999998E-2</v>
      </c>
      <c r="F88" s="403"/>
      <c r="G88" s="407"/>
      <c r="H88" s="405">
        <v>83</v>
      </c>
      <c r="I88" s="405"/>
      <c r="J88" s="405">
        <v>30</v>
      </c>
      <c r="K88" s="405">
        <v>113</v>
      </c>
      <c r="L88" s="406">
        <v>1</v>
      </c>
      <c r="M88" s="403"/>
      <c r="N88" s="407"/>
      <c r="O88" s="405"/>
      <c r="P88" s="405"/>
      <c r="Q88" s="405"/>
      <c r="R88" s="405">
        <v>0</v>
      </c>
      <c r="S88" s="406">
        <v>0</v>
      </c>
      <c r="T88" s="403"/>
      <c r="U88" s="409">
        <v>113</v>
      </c>
    </row>
    <row r="89" spans="1:21" ht="24.75" customHeight="1">
      <c r="A89" s="396"/>
      <c r="B89" s="397"/>
      <c r="C89" s="398"/>
      <c r="D89" s="399"/>
      <c r="E89" s="400"/>
      <c r="F89" s="397"/>
      <c r="G89" s="398"/>
      <c r="H89" s="399"/>
      <c r="I89" s="399"/>
      <c r="J89" s="399"/>
      <c r="K89" s="399"/>
      <c r="L89" s="401"/>
      <c r="M89" s="397"/>
      <c r="N89" s="398"/>
      <c r="O89" s="399"/>
      <c r="P89" s="399"/>
      <c r="Q89" s="399"/>
      <c r="R89" s="399"/>
      <c r="S89" s="401"/>
      <c r="T89" s="397"/>
      <c r="U89" s="396"/>
    </row>
    <row r="90" spans="1:21" ht="24.75" customHeight="1">
      <c r="A90" s="202" t="s">
        <v>99</v>
      </c>
      <c r="B90" s="201"/>
      <c r="C90" s="203">
        <v>3573</v>
      </c>
      <c r="D90" s="207">
        <v>-2287</v>
      </c>
      <c r="E90" s="205">
        <v>-0.6401</v>
      </c>
      <c r="F90" s="201"/>
      <c r="G90" s="206">
        <v>319</v>
      </c>
      <c r="H90" s="204">
        <v>13</v>
      </c>
      <c r="I90" s="204">
        <v>535</v>
      </c>
      <c r="J90" s="204">
        <v>15</v>
      </c>
      <c r="K90" s="204">
        <v>882</v>
      </c>
      <c r="L90" s="205">
        <v>0.68584758942457225</v>
      </c>
      <c r="M90" s="201"/>
      <c r="N90" s="206">
        <v>192</v>
      </c>
      <c r="O90" s="204">
        <v>20</v>
      </c>
      <c r="P90" s="204">
        <v>183</v>
      </c>
      <c r="Q90" s="204">
        <v>9</v>
      </c>
      <c r="R90" s="204">
        <v>404</v>
      </c>
      <c r="S90" s="205">
        <v>0.3141524105754277</v>
      </c>
      <c r="T90" s="201"/>
      <c r="U90" s="208">
        <v>1286</v>
      </c>
    </row>
    <row r="91" spans="1:21" ht="24.75" customHeight="1">
      <c r="A91" s="396"/>
      <c r="B91" s="397"/>
      <c r="C91" s="398"/>
      <c r="D91" s="399"/>
      <c r="E91" s="400"/>
      <c r="F91" s="397"/>
      <c r="G91" s="398"/>
      <c r="H91" s="399"/>
      <c r="I91" s="399"/>
      <c r="J91" s="399"/>
      <c r="K91" s="399"/>
      <c r="L91" s="401"/>
      <c r="M91" s="397"/>
      <c r="N91" s="398"/>
      <c r="O91" s="399"/>
      <c r="P91" s="399"/>
      <c r="Q91" s="399"/>
      <c r="R91" s="399"/>
      <c r="S91" s="401"/>
      <c r="T91" s="397"/>
      <c r="U91" s="396"/>
    </row>
    <row r="92" spans="1:21" ht="24.75" customHeight="1">
      <c r="A92" s="402" t="s">
        <v>262</v>
      </c>
      <c r="B92" s="403"/>
      <c r="C92" s="407">
        <v>108</v>
      </c>
      <c r="D92" s="405">
        <v>-59</v>
      </c>
      <c r="E92" s="406">
        <v>-0.54630000000000001</v>
      </c>
      <c r="F92" s="403"/>
      <c r="G92" s="407">
        <v>49</v>
      </c>
      <c r="H92" s="405"/>
      <c r="I92" s="405"/>
      <c r="J92" s="405"/>
      <c r="K92" s="405">
        <v>49</v>
      </c>
      <c r="L92" s="406">
        <v>1</v>
      </c>
      <c r="M92" s="403"/>
      <c r="N92" s="407"/>
      <c r="O92" s="405"/>
      <c r="P92" s="405"/>
      <c r="Q92" s="405"/>
      <c r="R92" s="405">
        <v>0</v>
      </c>
      <c r="S92" s="406">
        <v>0</v>
      </c>
      <c r="T92" s="403"/>
      <c r="U92" s="409">
        <v>49</v>
      </c>
    </row>
    <row r="93" spans="1:21" ht="24.75" customHeight="1">
      <c r="A93" s="402" t="s">
        <v>263</v>
      </c>
      <c r="B93" s="403"/>
      <c r="C93" s="404">
        <v>2484</v>
      </c>
      <c r="D93" s="408">
        <v>-1634</v>
      </c>
      <c r="E93" s="406">
        <v>-0.65780000000000005</v>
      </c>
      <c r="F93" s="403"/>
      <c r="G93" s="407">
        <v>189</v>
      </c>
      <c r="H93" s="405"/>
      <c r="I93" s="405">
        <v>381</v>
      </c>
      <c r="J93" s="405"/>
      <c r="K93" s="405">
        <v>570</v>
      </c>
      <c r="L93" s="406">
        <v>0.67058823529411771</v>
      </c>
      <c r="M93" s="403"/>
      <c r="N93" s="407">
        <v>162</v>
      </c>
      <c r="O93" s="405"/>
      <c r="P93" s="405">
        <v>118</v>
      </c>
      <c r="Q93" s="405"/>
      <c r="R93" s="405">
        <v>280</v>
      </c>
      <c r="S93" s="406">
        <v>0.32941176470588229</v>
      </c>
      <c r="T93" s="403"/>
      <c r="U93" s="409">
        <v>850</v>
      </c>
    </row>
    <row r="94" spans="1:21" ht="24.75" customHeight="1">
      <c r="A94" s="402" t="s">
        <v>264</v>
      </c>
      <c r="B94" s="403"/>
      <c r="C94" s="407">
        <v>775</v>
      </c>
      <c r="D94" s="405">
        <v>-445</v>
      </c>
      <c r="E94" s="406">
        <v>-0.57420000000000004</v>
      </c>
      <c r="F94" s="403"/>
      <c r="G94" s="407">
        <v>81</v>
      </c>
      <c r="H94" s="405"/>
      <c r="I94" s="405">
        <v>154</v>
      </c>
      <c r="J94" s="405"/>
      <c r="K94" s="405">
        <v>235</v>
      </c>
      <c r="L94" s="406">
        <v>0.71212121212121215</v>
      </c>
      <c r="M94" s="403"/>
      <c r="N94" s="407">
        <v>30</v>
      </c>
      <c r="O94" s="405"/>
      <c r="P94" s="405">
        <v>65</v>
      </c>
      <c r="Q94" s="405"/>
      <c r="R94" s="405">
        <v>95</v>
      </c>
      <c r="S94" s="406">
        <v>0.2878787878787879</v>
      </c>
      <c r="T94" s="403"/>
      <c r="U94" s="409">
        <v>330</v>
      </c>
    </row>
    <row r="95" spans="1:21" ht="24.75" customHeight="1">
      <c r="A95" s="402" t="s">
        <v>265</v>
      </c>
      <c r="B95" s="403"/>
      <c r="C95" s="407">
        <v>206</v>
      </c>
      <c r="D95" s="405">
        <v>-149</v>
      </c>
      <c r="E95" s="406">
        <v>-0.72330000000000005</v>
      </c>
      <c r="F95" s="403"/>
      <c r="G95" s="407"/>
      <c r="H95" s="405">
        <v>13</v>
      </c>
      <c r="I95" s="405"/>
      <c r="J95" s="405">
        <v>15</v>
      </c>
      <c r="K95" s="405">
        <v>28</v>
      </c>
      <c r="L95" s="406">
        <v>0.49122807017543862</v>
      </c>
      <c r="M95" s="403"/>
      <c r="N95" s="407"/>
      <c r="O95" s="405">
        <v>20</v>
      </c>
      <c r="P95" s="405"/>
      <c r="Q95" s="405">
        <v>9</v>
      </c>
      <c r="R95" s="405">
        <v>29</v>
      </c>
      <c r="S95" s="406">
        <v>0.50877192982456132</v>
      </c>
      <c r="T95" s="403"/>
      <c r="U95" s="409">
        <v>57</v>
      </c>
    </row>
    <row r="96" spans="1:21" ht="24.75" customHeight="1">
      <c r="A96" s="396"/>
      <c r="B96" s="397"/>
      <c r="C96" s="398"/>
      <c r="D96" s="399"/>
      <c r="E96" s="400"/>
      <c r="F96" s="397"/>
      <c r="G96" s="398"/>
      <c r="H96" s="399"/>
      <c r="I96" s="399"/>
      <c r="J96" s="399"/>
      <c r="K96" s="399"/>
      <c r="L96" s="401"/>
      <c r="M96" s="397"/>
      <c r="N96" s="398"/>
      <c r="O96" s="399"/>
      <c r="P96" s="399"/>
      <c r="Q96" s="399"/>
      <c r="R96" s="399"/>
      <c r="S96" s="401"/>
      <c r="T96" s="397"/>
      <c r="U96" s="396"/>
    </row>
    <row r="97" spans="1:21" ht="24.75" customHeight="1">
      <c r="A97" s="202" t="s">
        <v>103</v>
      </c>
      <c r="B97" s="201"/>
      <c r="C97" s="203">
        <v>2295</v>
      </c>
      <c r="D97" s="207">
        <v>1577</v>
      </c>
      <c r="E97" s="205">
        <v>0.68710000000000004</v>
      </c>
      <c r="F97" s="201"/>
      <c r="G97" s="203">
        <v>1311</v>
      </c>
      <c r="H97" s="204">
        <v>110</v>
      </c>
      <c r="I97" s="207">
        <v>2277</v>
      </c>
      <c r="J97" s="204">
        <v>131</v>
      </c>
      <c r="K97" s="207">
        <v>3829</v>
      </c>
      <c r="L97" s="205">
        <v>0.98889462809917361</v>
      </c>
      <c r="M97" s="201"/>
      <c r="N97" s="206">
        <v>6</v>
      </c>
      <c r="O97" s="204"/>
      <c r="P97" s="204">
        <v>36</v>
      </c>
      <c r="Q97" s="204">
        <v>1</v>
      </c>
      <c r="R97" s="204">
        <v>43</v>
      </c>
      <c r="S97" s="205">
        <v>1.1105371900826446E-2</v>
      </c>
      <c r="T97" s="201"/>
      <c r="U97" s="208">
        <v>3872</v>
      </c>
    </row>
    <row r="98" spans="1:21" ht="24.75" customHeight="1">
      <c r="A98" s="396"/>
      <c r="B98" s="397"/>
      <c r="C98" s="398"/>
      <c r="D98" s="399"/>
      <c r="E98" s="400"/>
      <c r="F98" s="397"/>
      <c r="G98" s="398"/>
      <c r="H98" s="399"/>
      <c r="I98" s="399"/>
      <c r="J98" s="399"/>
      <c r="K98" s="399"/>
      <c r="L98" s="401"/>
      <c r="M98" s="397"/>
      <c r="N98" s="398"/>
      <c r="O98" s="399"/>
      <c r="P98" s="399"/>
      <c r="Q98" s="399"/>
      <c r="R98" s="399"/>
      <c r="S98" s="401"/>
      <c r="T98" s="397"/>
      <c r="U98" s="396"/>
    </row>
    <row r="99" spans="1:21" ht="24.75" customHeight="1">
      <c r="A99" s="402" t="s">
        <v>279</v>
      </c>
      <c r="B99" s="403"/>
      <c r="C99" s="407">
        <v>178</v>
      </c>
      <c r="D99" s="405">
        <v>-6</v>
      </c>
      <c r="E99" s="406">
        <v>-3.3700000000000001E-2</v>
      </c>
      <c r="F99" s="403"/>
      <c r="G99" s="407">
        <v>24</v>
      </c>
      <c r="H99" s="405"/>
      <c r="I99" s="405">
        <v>146</v>
      </c>
      <c r="J99" s="405"/>
      <c r="K99" s="405">
        <v>170</v>
      </c>
      <c r="L99" s="406">
        <v>0.98837209302325579</v>
      </c>
      <c r="M99" s="403"/>
      <c r="N99" s="407">
        <v>1</v>
      </c>
      <c r="O99" s="405"/>
      <c r="P99" s="405">
        <v>1</v>
      </c>
      <c r="Q99" s="405"/>
      <c r="R99" s="405">
        <v>2</v>
      </c>
      <c r="S99" s="406">
        <v>1.1627906976744186E-2</v>
      </c>
      <c r="T99" s="403"/>
      <c r="U99" s="409">
        <v>172</v>
      </c>
    </row>
    <row r="100" spans="1:21" ht="24.75" customHeight="1">
      <c r="A100" s="402" t="s">
        <v>280</v>
      </c>
      <c r="B100" s="403"/>
      <c r="C100" s="404">
        <v>2007</v>
      </c>
      <c r="D100" s="408">
        <v>1614</v>
      </c>
      <c r="E100" s="406">
        <v>0.80420000000000003</v>
      </c>
      <c r="F100" s="403"/>
      <c r="G100" s="404">
        <v>1273</v>
      </c>
      <c r="H100" s="405">
        <v>110</v>
      </c>
      <c r="I100" s="408">
        <v>2067</v>
      </c>
      <c r="J100" s="405">
        <v>131</v>
      </c>
      <c r="K100" s="408">
        <v>3581</v>
      </c>
      <c r="L100" s="406">
        <v>0.98895332780999723</v>
      </c>
      <c r="M100" s="403"/>
      <c r="N100" s="407">
        <v>5</v>
      </c>
      <c r="O100" s="405"/>
      <c r="P100" s="405">
        <v>34</v>
      </c>
      <c r="Q100" s="405">
        <v>1</v>
      </c>
      <c r="R100" s="405">
        <v>40</v>
      </c>
      <c r="S100" s="406">
        <v>1.1046672190002762E-2</v>
      </c>
      <c r="T100" s="403"/>
      <c r="U100" s="158">
        <v>3621</v>
      </c>
    </row>
    <row r="101" spans="1:21" ht="24.75" customHeight="1">
      <c r="A101" s="402" t="s">
        <v>281</v>
      </c>
      <c r="B101" s="403"/>
      <c r="C101" s="407">
        <v>110</v>
      </c>
      <c r="D101" s="405">
        <v>-31</v>
      </c>
      <c r="E101" s="406">
        <v>-0.28179999999999999</v>
      </c>
      <c r="F101" s="403"/>
      <c r="G101" s="407">
        <v>14</v>
      </c>
      <c r="H101" s="405"/>
      <c r="I101" s="405">
        <v>64</v>
      </c>
      <c r="J101" s="405"/>
      <c r="K101" s="405">
        <v>78</v>
      </c>
      <c r="L101" s="406">
        <v>0.98734177215189878</v>
      </c>
      <c r="M101" s="403"/>
      <c r="N101" s="407"/>
      <c r="O101" s="405"/>
      <c r="P101" s="405">
        <v>1</v>
      </c>
      <c r="Q101" s="405"/>
      <c r="R101" s="405">
        <v>1</v>
      </c>
      <c r="S101" s="406">
        <v>1.2658227848101267E-2</v>
      </c>
      <c r="T101" s="403"/>
      <c r="U101" s="409">
        <v>79</v>
      </c>
    </row>
    <row r="102" spans="1:21" ht="24.75" customHeight="1">
      <c r="A102" s="413"/>
      <c r="B102" s="403"/>
      <c r="C102" s="410"/>
      <c r="D102" s="410"/>
      <c r="E102" s="406"/>
      <c r="F102" s="403"/>
      <c r="G102" s="410"/>
      <c r="H102" s="410"/>
      <c r="I102" s="410"/>
      <c r="J102" s="410"/>
      <c r="K102" s="410"/>
      <c r="L102" s="406"/>
      <c r="M102" s="403"/>
      <c r="N102" s="410"/>
      <c r="O102" s="410"/>
      <c r="P102" s="410"/>
      <c r="Q102" s="410"/>
      <c r="R102" s="410"/>
      <c r="S102" s="406"/>
      <c r="T102" s="403"/>
      <c r="U102" s="410"/>
    </row>
    <row r="103" spans="1:21" ht="24.75" customHeight="1">
      <c r="A103" s="202" t="s">
        <v>108</v>
      </c>
      <c r="B103" s="201"/>
      <c r="C103" s="203">
        <v>14327</v>
      </c>
      <c r="D103" s="207">
        <v>20278</v>
      </c>
      <c r="E103" s="205">
        <v>1.4154</v>
      </c>
      <c r="F103" s="201"/>
      <c r="G103" s="203">
        <v>9710</v>
      </c>
      <c r="H103" s="204">
        <v>757</v>
      </c>
      <c r="I103" s="207">
        <v>21508</v>
      </c>
      <c r="J103" s="207">
        <v>1257</v>
      </c>
      <c r="K103" s="207">
        <v>33232</v>
      </c>
      <c r="L103" s="205">
        <v>0.960323652651351</v>
      </c>
      <c r="M103" s="201"/>
      <c r="N103" s="206">
        <v>732</v>
      </c>
      <c r="O103" s="204">
        <v>101</v>
      </c>
      <c r="P103" s="204">
        <v>487</v>
      </c>
      <c r="Q103" s="204">
        <v>53</v>
      </c>
      <c r="R103" s="207">
        <v>1373</v>
      </c>
      <c r="S103" s="205">
        <v>3.9676347348649041E-2</v>
      </c>
      <c r="T103" s="201"/>
      <c r="U103" s="208">
        <v>34605</v>
      </c>
    </row>
    <row r="104" spans="1:21" ht="24.75" customHeight="1">
      <c r="A104" s="396"/>
      <c r="B104" s="397"/>
      <c r="C104" s="398"/>
      <c r="D104" s="399"/>
      <c r="E104" s="400"/>
      <c r="F104" s="397"/>
      <c r="G104" s="398"/>
      <c r="H104" s="399"/>
      <c r="I104" s="399"/>
      <c r="J104" s="399"/>
      <c r="K104" s="399"/>
      <c r="L104" s="401"/>
      <c r="M104" s="397"/>
      <c r="N104" s="398"/>
      <c r="O104" s="399"/>
      <c r="P104" s="399"/>
      <c r="Q104" s="399"/>
      <c r="R104" s="399"/>
      <c r="S104" s="401"/>
      <c r="T104" s="397"/>
      <c r="U104" s="396"/>
    </row>
    <row r="105" spans="1:21" ht="24.75" customHeight="1">
      <c r="A105" s="402" t="s">
        <v>329</v>
      </c>
      <c r="B105" s="403"/>
      <c r="C105" s="404">
        <v>1834</v>
      </c>
      <c r="D105" s="408">
        <v>3872</v>
      </c>
      <c r="E105" s="406">
        <v>2.1112000000000002</v>
      </c>
      <c r="F105" s="403"/>
      <c r="G105" s="404">
        <v>1856</v>
      </c>
      <c r="H105" s="405">
        <v>133</v>
      </c>
      <c r="I105" s="408">
        <v>2924</v>
      </c>
      <c r="J105" s="405">
        <v>174</v>
      </c>
      <c r="K105" s="408">
        <v>5087</v>
      </c>
      <c r="L105" s="406">
        <v>0.8915177006659657</v>
      </c>
      <c r="M105" s="403"/>
      <c r="N105" s="407">
        <v>409</v>
      </c>
      <c r="O105" s="405">
        <v>53</v>
      </c>
      <c r="P105" s="405">
        <v>149</v>
      </c>
      <c r="Q105" s="405">
        <v>8</v>
      </c>
      <c r="R105" s="405">
        <v>619</v>
      </c>
      <c r="S105" s="406">
        <v>0.10848229933403435</v>
      </c>
      <c r="T105" s="403"/>
      <c r="U105" s="158">
        <v>5706</v>
      </c>
    </row>
    <row r="106" spans="1:21" ht="24.75" customHeight="1">
      <c r="A106" s="402" t="s">
        <v>330</v>
      </c>
      <c r="B106" s="403"/>
      <c r="C106" s="404">
        <v>1773</v>
      </c>
      <c r="D106" s="408">
        <v>4147</v>
      </c>
      <c r="E106" s="406">
        <v>2.339</v>
      </c>
      <c r="F106" s="403"/>
      <c r="G106" s="404">
        <v>2000</v>
      </c>
      <c r="H106" s="405">
        <v>130</v>
      </c>
      <c r="I106" s="408">
        <v>3511</v>
      </c>
      <c r="J106" s="405">
        <v>217</v>
      </c>
      <c r="K106" s="408">
        <v>5858</v>
      </c>
      <c r="L106" s="406">
        <v>0.98952702702702711</v>
      </c>
      <c r="M106" s="403"/>
      <c r="N106" s="407">
        <v>26</v>
      </c>
      <c r="O106" s="405">
        <v>2</v>
      </c>
      <c r="P106" s="405">
        <v>33</v>
      </c>
      <c r="Q106" s="405">
        <v>1</v>
      </c>
      <c r="R106" s="405">
        <v>62</v>
      </c>
      <c r="S106" s="406">
        <v>1.0472972972972974E-2</v>
      </c>
      <c r="T106" s="403"/>
      <c r="U106" s="158">
        <v>5920</v>
      </c>
    </row>
    <row r="107" spans="1:21" ht="24.75" customHeight="1">
      <c r="A107" s="402" t="s">
        <v>331</v>
      </c>
      <c r="B107" s="403"/>
      <c r="C107" s="404">
        <v>1069</v>
      </c>
      <c r="D107" s="408">
        <v>4467</v>
      </c>
      <c r="E107" s="406">
        <v>4.1787000000000001</v>
      </c>
      <c r="F107" s="403"/>
      <c r="G107" s="404">
        <v>1544</v>
      </c>
      <c r="H107" s="405">
        <v>175</v>
      </c>
      <c r="I107" s="408">
        <v>3556</v>
      </c>
      <c r="J107" s="405">
        <v>179</v>
      </c>
      <c r="K107" s="408">
        <v>5454</v>
      </c>
      <c r="L107" s="406">
        <v>0.98518786127167635</v>
      </c>
      <c r="M107" s="403"/>
      <c r="N107" s="407">
        <v>22</v>
      </c>
      <c r="O107" s="405">
        <v>11</v>
      </c>
      <c r="P107" s="405">
        <v>43</v>
      </c>
      <c r="Q107" s="405">
        <v>6</v>
      </c>
      <c r="R107" s="405">
        <v>82</v>
      </c>
      <c r="S107" s="406">
        <v>1.4812138728323701E-2</v>
      </c>
      <c r="T107" s="403"/>
      <c r="U107" s="158">
        <v>5536</v>
      </c>
    </row>
    <row r="108" spans="1:21" ht="24.75" customHeight="1">
      <c r="A108" s="402" t="s">
        <v>332</v>
      </c>
      <c r="B108" s="403"/>
      <c r="C108" s="404">
        <v>2197</v>
      </c>
      <c r="D108" s="408">
        <v>2433</v>
      </c>
      <c r="E108" s="406">
        <v>1.1073999999999999</v>
      </c>
      <c r="F108" s="403"/>
      <c r="G108" s="404">
        <v>1071</v>
      </c>
      <c r="H108" s="405">
        <v>173</v>
      </c>
      <c r="I108" s="408">
        <v>2707</v>
      </c>
      <c r="J108" s="405">
        <v>225</v>
      </c>
      <c r="K108" s="408">
        <v>4176</v>
      </c>
      <c r="L108" s="406">
        <v>0.90194384449244058</v>
      </c>
      <c r="M108" s="403"/>
      <c r="N108" s="407">
        <v>210</v>
      </c>
      <c r="O108" s="405">
        <v>34</v>
      </c>
      <c r="P108" s="405">
        <v>184</v>
      </c>
      <c r="Q108" s="405">
        <v>26</v>
      </c>
      <c r="R108" s="405">
        <v>454</v>
      </c>
      <c r="S108" s="406">
        <v>9.8056155507559403E-2</v>
      </c>
      <c r="T108" s="403"/>
      <c r="U108" s="158">
        <v>4630</v>
      </c>
    </row>
    <row r="109" spans="1:21" ht="24.75" customHeight="1">
      <c r="A109" s="402" t="s">
        <v>333</v>
      </c>
      <c r="B109" s="403"/>
      <c r="C109" s="407">
        <v>557</v>
      </c>
      <c r="D109" s="408">
        <v>3081</v>
      </c>
      <c r="E109" s="406">
        <v>5.5313999999999997</v>
      </c>
      <c r="F109" s="403"/>
      <c r="G109" s="407">
        <v>732</v>
      </c>
      <c r="H109" s="405">
        <v>74</v>
      </c>
      <c r="I109" s="408">
        <v>2639</v>
      </c>
      <c r="J109" s="405">
        <v>156</v>
      </c>
      <c r="K109" s="408">
        <v>3601</v>
      </c>
      <c r="L109" s="406">
        <v>0.98982957669048932</v>
      </c>
      <c r="M109" s="403"/>
      <c r="N109" s="407">
        <v>14</v>
      </c>
      <c r="O109" s="405">
        <v>1</v>
      </c>
      <c r="P109" s="405">
        <v>17</v>
      </c>
      <c r="Q109" s="405">
        <v>5</v>
      </c>
      <c r="R109" s="405">
        <v>37</v>
      </c>
      <c r="S109" s="406">
        <v>1.017042330951072E-2</v>
      </c>
      <c r="T109" s="403"/>
      <c r="U109" s="158">
        <v>3638</v>
      </c>
    </row>
    <row r="110" spans="1:21" ht="24.75" customHeight="1">
      <c r="A110" s="402" t="s">
        <v>334</v>
      </c>
      <c r="B110" s="403"/>
      <c r="C110" s="407">
        <v>623</v>
      </c>
      <c r="D110" s="405">
        <v>81</v>
      </c>
      <c r="E110" s="406">
        <v>0.13</v>
      </c>
      <c r="F110" s="403"/>
      <c r="G110" s="407">
        <v>478</v>
      </c>
      <c r="H110" s="405">
        <v>49</v>
      </c>
      <c r="I110" s="405">
        <v>162</v>
      </c>
      <c r="J110" s="405">
        <v>8</v>
      </c>
      <c r="K110" s="405">
        <v>697</v>
      </c>
      <c r="L110" s="406">
        <v>0.99005681818181812</v>
      </c>
      <c r="M110" s="403"/>
      <c r="N110" s="407">
        <v>1</v>
      </c>
      <c r="O110" s="405"/>
      <c r="P110" s="405">
        <v>6</v>
      </c>
      <c r="Q110" s="405"/>
      <c r="R110" s="405">
        <v>7</v>
      </c>
      <c r="S110" s="406">
        <v>9.943181818181818E-3</v>
      </c>
      <c r="T110" s="403"/>
      <c r="U110" s="409">
        <v>704</v>
      </c>
    </row>
    <row r="111" spans="1:21" ht="24.75" customHeight="1">
      <c r="A111" s="402" t="s">
        <v>335</v>
      </c>
      <c r="B111" s="403"/>
      <c r="C111" s="407">
        <v>490</v>
      </c>
      <c r="D111" s="405">
        <v>623</v>
      </c>
      <c r="E111" s="406">
        <v>1.2714000000000001</v>
      </c>
      <c r="F111" s="403"/>
      <c r="G111" s="407">
        <v>836</v>
      </c>
      <c r="H111" s="405"/>
      <c r="I111" s="405">
        <v>276</v>
      </c>
      <c r="J111" s="405"/>
      <c r="K111" s="408">
        <v>1112</v>
      </c>
      <c r="L111" s="406">
        <v>0.99910152740341418</v>
      </c>
      <c r="M111" s="403"/>
      <c r="N111" s="407">
        <v>1</v>
      </c>
      <c r="O111" s="405"/>
      <c r="P111" s="405"/>
      <c r="Q111" s="405"/>
      <c r="R111" s="405">
        <v>1</v>
      </c>
      <c r="S111" s="406">
        <v>8.9847259658580407E-4</v>
      </c>
      <c r="T111" s="403"/>
      <c r="U111" s="158">
        <v>1113</v>
      </c>
    </row>
    <row r="112" spans="1:21" ht="24.75" customHeight="1">
      <c r="A112" s="402" t="s">
        <v>336</v>
      </c>
      <c r="B112" s="403"/>
      <c r="C112" s="407">
        <v>952</v>
      </c>
      <c r="D112" s="405">
        <v>122</v>
      </c>
      <c r="E112" s="406">
        <v>0.12820000000000001</v>
      </c>
      <c r="F112" s="403"/>
      <c r="G112" s="407">
        <v>142</v>
      </c>
      <c r="H112" s="405"/>
      <c r="I112" s="405">
        <v>882</v>
      </c>
      <c r="J112" s="405"/>
      <c r="K112" s="408">
        <v>1024</v>
      </c>
      <c r="L112" s="406">
        <v>0.95344506517690875</v>
      </c>
      <c r="M112" s="403"/>
      <c r="N112" s="407">
        <v>24</v>
      </c>
      <c r="O112" s="405"/>
      <c r="P112" s="405">
        <v>26</v>
      </c>
      <c r="Q112" s="405"/>
      <c r="R112" s="405">
        <v>50</v>
      </c>
      <c r="S112" s="406">
        <v>4.6554934823091247E-2</v>
      </c>
      <c r="T112" s="403"/>
      <c r="U112" s="158">
        <v>1074</v>
      </c>
    </row>
    <row r="113" spans="1:21" ht="24.75" customHeight="1">
      <c r="A113" s="402" t="s">
        <v>337</v>
      </c>
      <c r="B113" s="403"/>
      <c r="C113" s="407">
        <v>120</v>
      </c>
      <c r="D113" s="405">
        <v>410</v>
      </c>
      <c r="E113" s="406">
        <v>3.4167000000000001</v>
      </c>
      <c r="F113" s="403"/>
      <c r="G113" s="407">
        <v>144</v>
      </c>
      <c r="H113" s="405"/>
      <c r="I113" s="405">
        <v>383</v>
      </c>
      <c r="J113" s="405"/>
      <c r="K113" s="405">
        <v>527</v>
      </c>
      <c r="L113" s="406">
        <v>0.99433962264150955</v>
      </c>
      <c r="M113" s="403"/>
      <c r="N113" s="407">
        <v>1</v>
      </c>
      <c r="O113" s="405"/>
      <c r="P113" s="405">
        <v>2</v>
      </c>
      <c r="Q113" s="405"/>
      <c r="R113" s="405">
        <v>3</v>
      </c>
      <c r="S113" s="406">
        <v>5.6603773584905656E-3</v>
      </c>
      <c r="T113" s="403"/>
      <c r="U113" s="409">
        <v>530</v>
      </c>
    </row>
    <row r="114" spans="1:21" ht="24.75" customHeight="1">
      <c r="A114" s="402" t="s">
        <v>338</v>
      </c>
      <c r="B114" s="403"/>
      <c r="C114" s="407">
        <v>193</v>
      </c>
      <c r="D114" s="405">
        <v>229</v>
      </c>
      <c r="E114" s="406">
        <v>1.1865000000000001</v>
      </c>
      <c r="F114" s="403"/>
      <c r="G114" s="407"/>
      <c r="H114" s="405"/>
      <c r="I114" s="405">
        <v>422</v>
      </c>
      <c r="J114" s="405"/>
      <c r="K114" s="405">
        <v>422</v>
      </c>
      <c r="L114" s="406">
        <v>1</v>
      </c>
      <c r="M114" s="403"/>
      <c r="N114" s="407"/>
      <c r="O114" s="405"/>
      <c r="P114" s="405"/>
      <c r="Q114" s="405"/>
      <c r="R114" s="405">
        <v>0</v>
      </c>
      <c r="S114" s="406">
        <v>0</v>
      </c>
      <c r="T114" s="403"/>
      <c r="U114" s="409">
        <v>422</v>
      </c>
    </row>
    <row r="115" spans="1:21" ht="24.75" customHeight="1">
      <c r="A115" s="402" t="s">
        <v>339</v>
      </c>
      <c r="B115" s="403"/>
      <c r="C115" s="407">
        <v>260</v>
      </c>
      <c r="D115" s="405">
        <v>158</v>
      </c>
      <c r="E115" s="406">
        <v>0.60770000000000002</v>
      </c>
      <c r="F115" s="403"/>
      <c r="G115" s="407">
        <v>87</v>
      </c>
      <c r="H115" s="405"/>
      <c r="I115" s="405">
        <v>320</v>
      </c>
      <c r="J115" s="405"/>
      <c r="K115" s="405">
        <v>407</v>
      </c>
      <c r="L115" s="406">
        <v>0.97368421052631571</v>
      </c>
      <c r="M115" s="403"/>
      <c r="N115" s="407">
        <v>7</v>
      </c>
      <c r="O115" s="405"/>
      <c r="P115" s="405">
        <v>4</v>
      </c>
      <c r="Q115" s="405"/>
      <c r="R115" s="405">
        <v>11</v>
      </c>
      <c r="S115" s="406">
        <v>2.6315789473684213E-2</v>
      </c>
      <c r="T115" s="403"/>
      <c r="U115" s="409">
        <v>418</v>
      </c>
    </row>
    <row r="116" spans="1:21" ht="24.75" customHeight="1">
      <c r="A116" s="402" t="s">
        <v>340</v>
      </c>
      <c r="B116" s="403"/>
      <c r="C116" s="407">
        <v>86</v>
      </c>
      <c r="D116" s="405">
        <v>215</v>
      </c>
      <c r="E116" s="406">
        <v>2.5</v>
      </c>
      <c r="F116" s="403"/>
      <c r="G116" s="407">
        <v>73</v>
      </c>
      <c r="H116" s="405"/>
      <c r="I116" s="405">
        <v>222</v>
      </c>
      <c r="J116" s="405"/>
      <c r="K116" s="405">
        <v>295</v>
      </c>
      <c r="L116" s="406">
        <v>0.98006644518272423</v>
      </c>
      <c r="M116" s="403"/>
      <c r="N116" s="407">
        <v>5</v>
      </c>
      <c r="O116" s="405"/>
      <c r="P116" s="405">
        <v>1</v>
      </c>
      <c r="Q116" s="405"/>
      <c r="R116" s="405">
        <v>6</v>
      </c>
      <c r="S116" s="406">
        <v>1.9933554817275746E-2</v>
      </c>
      <c r="T116" s="403"/>
      <c r="U116" s="409">
        <v>301</v>
      </c>
    </row>
    <row r="117" spans="1:21" ht="24.75" customHeight="1">
      <c r="A117" s="402" t="s">
        <v>341</v>
      </c>
      <c r="B117" s="403"/>
      <c r="C117" s="404">
        <v>1296</v>
      </c>
      <c r="D117" s="405">
        <v>-56</v>
      </c>
      <c r="E117" s="406">
        <v>-4.3200000000000002E-2</v>
      </c>
      <c r="F117" s="403"/>
      <c r="G117" s="407">
        <v>190</v>
      </c>
      <c r="H117" s="405"/>
      <c r="I117" s="408">
        <v>1034</v>
      </c>
      <c r="J117" s="405"/>
      <c r="K117" s="408">
        <v>1224</v>
      </c>
      <c r="L117" s="406">
        <v>0.98709677419354835</v>
      </c>
      <c r="M117" s="403"/>
      <c r="N117" s="407">
        <v>5</v>
      </c>
      <c r="O117" s="405"/>
      <c r="P117" s="405">
        <v>11</v>
      </c>
      <c r="Q117" s="405"/>
      <c r="R117" s="405">
        <v>16</v>
      </c>
      <c r="S117" s="406">
        <v>1.2903225806451613E-2</v>
      </c>
      <c r="T117" s="403"/>
      <c r="U117" s="158">
        <v>1240</v>
      </c>
    </row>
    <row r="118" spans="1:21" ht="24.75" customHeight="1">
      <c r="A118" s="402" t="s">
        <v>342</v>
      </c>
      <c r="B118" s="403"/>
      <c r="C118" s="407">
        <v>164</v>
      </c>
      <c r="D118" s="405">
        <v>256</v>
      </c>
      <c r="E118" s="406">
        <v>1.5609999999999999</v>
      </c>
      <c r="F118" s="403"/>
      <c r="G118" s="407">
        <v>109</v>
      </c>
      <c r="H118" s="405"/>
      <c r="I118" s="405">
        <v>309</v>
      </c>
      <c r="J118" s="405"/>
      <c r="K118" s="405">
        <v>418</v>
      </c>
      <c r="L118" s="406">
        <v>0.99523809523809514</v>
      </c>
      <c r="M118" s="403"/>
      <c r="N118" s="407"/>
      <c r="O118" s="405"/>
      <c r="P118" s="405">
        <v>2</v>
      </c>
      <c r="Q118" s="405"/>
      <c r="R118" s="405">
        <v>2</v>
      </c>
      <c r="S118" s="406">
        <v>4.7619047619047615E-3</v>
      </c>
      <c r="T118" s="403"/>
      <c r="U118" s="409">
        <v>420</v>
      </c>
    </row>
    <row r="119" spans="1:21" ht="24.75" customHeight="1">
      <c r="A119" s="402" t="s">
        <v>343</v>
      </c>
      <c r="B119" s="403"/>
      <c r="C119" s="407">
        <v>141</v>
      </c>
      <c r="D119" s="405">
        <v>-141</v>
      </c>
      <c r="E119" s="406">
        <v>-1</v>
      </c>
      <c r="F119" s="403"/>
      <c r="G119" s="407"/>
      <c r="H119" s="405"/>
      <c r="I119" s="405"/>
      <c r="J119" s="405"/>
      <c r="K119" s="405">
        <v>0</v>
      </c>
      <c r="L119" s="406" t="s">
        <v>489</v>
      </c>
      <c r="M119" s="403"/>
      <c r="N119" s="407"/>
      <c r="O119" s="405"/>
      <c r="P119" s="405"/>
      <c r="Q119" s="405"/>
      <c r="R119" s="405">
        <v>0</v>
      </c>
      <c r="S119" s="406" t="s">
        <v>489</v>
      </c>
      <c r="T119" s="403"/>
      <c r="U119" s="409">
        <v>0</v>
      </c>
    </row>
    <row r="120" spans="1:21" ht="24.75" customHeight="1">
      <c r="A120" s="402" t="s">
        <v>344</v>
      </c>
      <c r="B120" s="403"/>
      <c r="C120" s="407">
        <v>108</v>
      </c>
      <c r="D120" s="405">
        <v>-108</v>
      </c>
      <c r="E120" s="406">
        <v>-1</v>
      </c>
      <c r="F120" s="403"/>
      <c r="G120" s="407"/>
      <c r="H120" s="405"/>
      <c r="I120" s="405"/>
      <c r="J120" s="405"/>
      <c r="K120" s="405">
        <v>0</v>
      </c>
      <c r="L120" s="406" t="s">
        <v>489</v>
      </c>
      <c r="M120" s="403"/>
      <c r="N120" s="407"/>
      <c r="O120" s="405"/>
      <c r="P120" s="405"/>
      <c r="Q120" s="405"/>
      <c r="R120" s="405">
        <v>0</v>
      </c>
      <c r="S120" s="406" t="s">
        <v>489</v>
      </c>
      <c r="T120" s="403"/>
      <c r="U120" s="409">
        <v>0</v>
      </c>
    </row>
    <row r="121" spans="1:21" ht="24.75" customHeight="1">
      <c r="A121" s="402" t="s">
        <v>345</v>
      </c>
      <c r="B121" s="403"/>
      <c r="C121" s="407">
        <v>184</v>
      </c>
      <c r="D121" s="405">
        <v>34</v>
      </c>
      <c r="E121" s="406">
        <v>0.18479999999999999</v>
      </c>
      <c r="F121" s="403"/>
      <c r="G121" s="407">
        <v>12</v>
      </c>
      <c r="H121" s="405"/>
      <c r="I121" s="405">
        <v>206</v>
      </c>
      <c r="J121" s="405"/>
      <c r="K121" s="405">
        <v>218</v>
      </c>
      <c r="L121" s="406">
        <v>1</v>
      </c>
      <c r="M121" s="403"/>
      <c r="N121" s="407"/>
      <c r="O121" s="405"/>
      <c r="P121" s="405"/>
      <c r="Q121" s="405"/>
      <c r="R121" s="405">
        <v>0</v>
      </c>
      <c r="S121" s="406">
        <v>0</v>
      </c>
      <c r="T121" s="403"/>
      <c r="U121" s="409">
        <v>218</v>
      </c>
    </row>
    <row r="122" spans="1:21" ht="24.75" customHeight="1">
      <c r="A122" s="402" t="s">
        <v>346</v>
      </c>
      <c r="B122" s="403"/>
      <c r="C122" s="407">
        <v>90</v>
      </c>
      <c r="D122" s="405">
        <v>269</v>
      </c>
      <c r="E122" s="406">
        <v>2.9889000000000001</v>
      </c>
      <c r="F122" s="403"/>
      <c r="G122" s="407">
        <v>118</v>
      </c>
      <c r="H122" s="405"/>
      <c r="I122" s="405">
        <v>237</v>
      </c>
      <c r="J122" s="405"/>
      <c r="K122" s="405">
        <v>355</v>
      </c>
      <c r="L122" s="406">
        <v>0.98885793871866301</v>
      </c>
      <c r="M122" s="403"/>
      <c r="N122" s="407">
        <v>2</v>
      </c>
      <c r="O122" s="405"/>
      <c r="P122" s="405">
        <v>2</v>
      </c>
      <c r="Q122" s="405"/>
      <c r="R122" s="405">
        <v>4</v>
      </c>
      <c r="S122" s="406">
        <v>1.1142061281337047E-2</v>
      </c>
      <c r="T122" s="403"/>
      <c r="U122" s="409">
        <v>359</v>
      </c>
    </row>
    <row r="123" spans="1:21" ht="24.75" customHeight="1">
      <c r="A123" s="402" t="s">
        <v>347</v>
      </c>
      <c r="B123" s="403"/>
      <c r="C123" s="407">
        <v>57</v>
      </c>
      <c r="D123" s="405">
        <v>362</v>
      </c>
      <c r="E123" s="406">
        <v>6.3509000000000002</v>
      </c>
      <c r="F123" s="403"/>
      <c r="G123" s="407">
        <v>136</v>
      </c>
      <c r="H123" s="405"/>
      <c r="I123" s="405">
        <v>281</v>
      </c>
      <c r="J123" s="405"/>
      <c r="K123" s="405">
        <v>417</v>
      </c>
      <c r="L123" s="406">
        <v>0.99522673031026254</v>
      </c>
      <c r="M123" s="403"/>
      <c r="N123" s="407">
        <v>1</v>
      </c>
      <c r="O123" s="405"/>
      <c r="P123" s="405">
        <v>1</v>
      </c>
      <c r="Q123" s="405"/>
      <c r="R123" s="405">
        <v>2</v>
      </c>
      <c r="S123" s="406">
        <v>4.7732696897374695E-3</v>
      </c>
      <c r="T123" s="403"/>
      <c r="U123" s="409">
        <v>419</v>
      </c>
    </row>
    <row r="124" spans="1:21" ht="24.75" customHeight="1">
      <c r="A124" s="402" t="s">
        <v>348</v>
      </c>
      <c r="B124" s="403"/>
      <c r="C124" s="407">
        <v>326</v>
      </c>
      <c r="D124" s="405">
        <v>-62</v>
      </c>
      <c r="E124" s="406">
        <v>-0.19020000000000001</v>
      </c>
      <c r="F124" s="403"/>
      <c r="G124" s="407"/>
      <c r="H124" s="405"/>
      <c r="I124" s="405">
        <v>262</v>
      </c>
      <c r="J124" s="405"/>
      <c r="K124" s="405">
        <v>262</v>
      </c>
      <c r="L124" s="406">
        <v>0.99242424242424254</v>
      </c>
      <c r="M124" s="403"/>
      <c r="N124" s="407"/>
      <c r="O124" s="405"/>
      <c r="P124" s="405">
        <v>2</v>
      </c>
      <c r="Q124" s="405"/>
      <c r="R124" s="405">
        <v>2</v>
      </c>
      <c r="S124" s="406">
        <v>7.575757575757576E-3</v>
      </c>
      <c r="T124" s="403"/>
      <c r="U124" s="409">
        <v>264</v>
      </c>
    </row>
    <row r="125" spans="1:21" ht="24.75" customHeight="1">
      <c r="A125" s="402" t="s">
        <v>349</v>
      </c>
      <c r="B125" s="403"/>
      <c r="C125" s="407">
        <v>326</v>
      </c>
      <c r="D125" s="405">
        <v>-165</v>
      </c>
      <c r="E125" s="406">
        <v>-0.50609999999999999</v>
      </c>
      <c r="F125" s="403"/>
      <c r="G125" s="407">
        <v>24</v>
      </c>
      <c r="H125" s="405"/>
      <c r="I125" s="405">
        <v>135</v>
      </c>
      <c r="J125" s="405"/>
      <c r="K125" s="405">
        <v>159</v>
      </c>
      <c r="L125" s="406">
        <v>0.98757763975155288</v>
      </c>
      <c r="M125" s="403"/>
      <c r="N125" s="407">
        <v>2</v>
      </c>
      <c r="O125" s="405"/>
      <c r="P125" s="405"/>
      <c r="Q125" s="405"/>
      <c r="R125" s="405">
        <v>2</v>
      </c>
      <c r="S125" s="406">
        <v>1.2422360248447204E-2</v>
      </c>
      <c r="T125" s="403"/>
      <c r="U125" s="409">
        <v>161</v>
      </c>
    </row>
    <row r="126" spans="1:21" ht="24.75" customHeight="1">
      <c r="A126" s="402" t="s">
        <v>350</v>
      </c>
      <c r="B126" s="403"/>
      <c r="C126" s="407">
        <v>413</v>
      </c>
      <c r="D126" s="405">
        <v>-85</v>
      </c>
      <c r="E126" s="406">
        <v>-0.20580000000000001</v>
      </c>
      <c r="F126" s="403"/>
      <c r="G126" s="407"/>
      <c r="H126" s="405">
        <v>23</v>
      </c>
      <c r="I126" s="405"/>
      <c r="J126" s="405">
        <v>298</v>
      </c>
      <c r="K126" s="405">
        <v>321</v>
      </c>
      <c r="L126" s="406">
        <v>0.97865853658536583</v>
      </c>
      <c r="M126" s="403"/>
      <c r="N126" s="407"/>
      <c r="O126" s="405"/>
      <c r="P126" s="405"/>
      <c r="Q126" s="405">
        <v>7</v>
      </c>
      <c r="R126" s="405">
        <v>7</v>
      </c>
      <c r="S126" s="406">
        <v>2.1341463414634148E-2</v>
      </c>
      <c r="T126" s="403"/>
      <c r="U126" s="409">
        <v>328</v>
      </c>
    </row>
    <row r="127" spans="1:21" ht="24.75" customHeight="1">
      <c r="A127" s="402" t="s">
        <v>351</v>
      </c>
      <c r="B127" s="403"/>
      <c r="C127" s="404">
        <v>1068</v>
      </c>
      <c r="D127" s="405">
        <v>136</v>
      </c>
      <c r="E127" s="406">
        <v>0.1273</v>
      </c>
      <c r="F127" s="403"/>
      <c r="G127" s="407">
        <v>158</v>
      </c>
      <c r="H127" s="405"/>
      <c r="I127" s="408">
        <v>1040</v>
      </c>
      <c r="J127" s="405"/>
      <c r="K127" s="408">
        <v>1198</v>
      </c>
      <c r="L127" s="406">
        <v>0.99501661129568109</v>
      </c>
      <c r="M127" s="403"/>
      <c r="N127" s="407">
        <v>2</v>
      </c>
      <c r="O127" s="405"/>
      <c r="P127" s="405">
        <v>4</v>
      </c>
      <c r="Q127" s="405"/>
      <c r="R127" s="405">
        <v>6</v>
      </c>
      <c r="S127" s="406">
        <v>4.9833887043189366E-3</v>
      </c>
      <c r="T127" s="403"/>
      <c r="U127" s="158">
        <v>1204</v>
      </c>
    </row>
    <row r="128" spans="1:21" ht="24.75" customHeight="1">
      <c r="A128" s="396"/>
      <c r="B128" s="397"/>
      <c r="C128" s="398"/>
      <c r="D128" s="399"/>
      <c r="E128" s="400"/>
      <c r="F128" s="397"/>
      <c r="G128" s="398"/>
      <c r="H128" s="399"/>
      <c r="I128" s="399"/>
      <c r="J128" s="399"/>
      <c r="K128" s="399"/>
      <c r="L128" s="401"/>
      <c r="M128" s="397"/>
      <c r="N128" s="398"/>
      <c r="O128" s="399"/>
      <c r="P128" s="399"/>
      <c r="Q128" s="399"/>
      <c r="R128" s="399"/>
      <c r="S128" s="401"/>
      <c r="T128" s="397"/>
      <c r="U128" s="396"/>
    </row>
    <row r="129" spans="1:21" ht="24.75" customHeight="1">
      <c r="A129" s="202" t="s">
        <v>104</v>
      </c>
      <c r="B129" s="201"/>
      <c r="C129" s="203">
        <v>6043</v>
      </c>
      <c r="D129" s="207">
        <v>1246</v>
      </c>
      <c r="E129" s="205">
        <v>0.20619999999999999</v>
      </c>
      <c r="F129" s="201"/>
      <c r="G129" s="203">
        <v>2279</v>
      </c>
      <c r="H129" s="204">
        <v>147</v>
      </c>
      <c r="I129" s="207">
        <v>4363</v>
      </c>
      <c r="J129" s="204">
        <v>154</v>
      </c>
      <c r="K129" s="207">
        <v>6943</v>
      </c>
      <c r="L129" s="205">
        <v>0.95253121141446018</v>
      </c>
      <c r="M129" s="201"/>
      <c r="N129" s="206">
        <v>136</v>
      </c>
      <c r="O129" s="204">
        <v>40</v>
      </c>
      <c r="P129" s="204">
        <v>158</v>
      </c>
      <c r="Q129" s="204">
        <v>12</v>
      </c>
      <c r="R129" s="204">
        <v>346</v>
      </c>
      <c r="S129" s="205">
        <v>4.7468788585539858E-2</v>
      </c>
      <c r="T129" s="201"/>
      <c r="U129" s="208">
        <v>7289</v>
      </c>
    </row>
    <row r="130" spans="1:21" ht="24.75" customHeight="1">
      <c r="A130" s="396"/>
      <c r="B130" s="397"/>
      <c r="C130" s="398"/>
      <c r="D130" s="399"/>
      <c r="E130" s="400"/>
      <c r="F130" s="397"/>
      <c r="G130" s="398"/>
      <c r="H130" s="399"/>
      <c r="I130" s="399"/>
      <c r="J130" s="399"/>
      <c r="K130" s="399"/>
      <c r="L130" s="401"/>
      <c r="M130" s="397"/>
      <c r="N130" s="398"/>
      <c r="O130" s="399"/>
      <c r="P130" s="399"/>
      <c r="Q130" s="399"/>
      <c r="R130" s="399"/>
      <c r="S130" s="401"/>
      <c r="T130" s="397"/>
      <c r="U130" s="396"/>
    </row>
    <row r="131" spans="1:21" ht="24.75" customHeight="1">
      <c r="A131" s="402" t="s">
        <v>282</v>
      </c>
      <c r="B131" s="403"/>
      <c r="C131" s="404">
        <v>1825</v>
      </c>
      <c r="D131" s="405">
        <v>355</v>
      </c>
      <c r="E131" s="406">
        <v>0.19450000000000001</v>
      </c>
      <c r="F131" s="403"/>
      <c r="G131" s="407">
        <v>640</v>
      </c>
      <c r="H131" s="405">
        <v>33</v>
      </c>
      <c r="I131" s="408">
        <v>1393</v>
      </c>
      <c r="J131" s="405">
        <v>34</v>
      </c>
      <c r="K131" s="408">
        <v>2100</v>
      </c>
      <c r="L131" s="406">
        <v>0.96330275229357798</v>
      </c>
      <c r="M131" s="403"/>
      <c r="N131" s="407">
        <v>25</v>
      </c>
      <c r="O131" s="405">
        <v>6</v>
      </c>
      <c r="P131" s="405">
        <v>48</v>
      </c>
      <c r="Q131" s="405">
        <v>1</v>
      </c>
      <c r="R131" s="405">
        <v>80</v>
      </c>
      <c r="S131" s="406">
        <v>3.669724770642202E-2</v>
      </c>
      <c r="T131" s="403"/>
      <c r="U131" s="158">
        <v>2180</v>
      </c>
    </row>
    <row r="132" spans="1:21" ht="24.75" customHeight="1">
      <c r="A132" s="402" t="s">
        <v>283</v>
      </c>
      <c r="B132" s="403"/>
      <c r="C132" s="404">
        <v>1488</v>
      </c>
      <c r="D132" s="405">
        <v>-85</v>
      </c>
      <c r="E132" s="406">
        <v>-5.7099999999999998E-2</v>
      </c>
      <c r="F132" s="403"/>
      <c r="G132" s="407">
        <v>214</v>
      </c>
      <c r="H132" s="405"/>
      <c r="I132" s="408">
        <v>1150</v>
      </c>
      <c r="J132" s="405"/>
      <c r="K132" s="408">
        <v>1364</v>
      </c>
      <c r="L132" s="406">
        <v>0.97220242337847462</v>
      </c>
      <c r="M132" s="403"/>
      <c r="N132" s="407">
        <v>11</v>
      </c>
      <c r="O132" s="405"/>
      <c r="P132" s="405">
        <v>28</v>
      </c>
      <c r="Q132" s="405"/>
      <c r="R132" s="405">
        <v>39</v>
      </c>
      <c r="S132" s="406">
        <v>2.7797576621525301E-2</v>
      </c>
      <c r="T132" s="403"/>
      <c r="U132" s="158">
        <v>1403</v>
      </c>
    </row>
    <row r="133" spans="1:21" ht="24.75" customHeight="1">
      <c r="A133" s="402" t="s">
        <v>284</v>
      </c>
      <c r="B133" s="403"/>
      <c r="C133" s="407">
        <v>611</v>
      </c>
      <c r="D133" s="405">
        <v>59</v>
      </c>
      <c r="E133" s="406">
        <v>9.6600000000000005E-2</v>
      </c>
      <c r="F133" s="403"/>
      <c r="G133" s="407">
        <v>122</v>
      </c>
      <c r="H133" s="405">
        <v>14</v>
      </c>
      <c r="I133" s="405">
        <v>416</v>
      </c>
      <c r="J133" s="405">
        <v>36</v>
      </c>
      <c r="K133" s="405">
        <v>588</v>
      </c>
      <c r="L133" s="406">
        <v>0.87761194029850742</v>
      </c>
      <c r="M133" s="403"/>
      <c r="N133" s="407">
        <v>27</v>
      </c>
      <c r="O133" s="405">
        <v>27</v>
      </c>
      <c r="P133" s="405">
        <v>23</v>
      </c>
      <c r="Q133" s="405">
        <v>5</v>
      </c>
      <c r="R133" s="405">
        <v>82</v>
      </c>
      <c r="S133" s="406">
        <v>0.12238805970149254</v>
      </c>
      <c r="T133" s="403"/>
      <c r="U133" s="409">
        <v>670</v>
      </c>
    </row>
    <row r="134" spans="1:21" ht="24.75" customHeight="1">
      <c r="A134" s="402" t="s">
        <v>285</v>
      </c>
      <c r="B134" s="403"/>
      <c r="C134" s="407">
        <v>406</v>
      </c>
      <c r="D134" s="405">
        <v>401</v>
      </c>
      <c r="E134" s="406">
        <v>0.98770000000000002</v>
      </c>
      <c r="F134" s="403"/>
      <c r="G134" s="407">
        <v>649</v>
      </c>
      <c r="H134" s="405"/>
      <c r="I134" s="405">
        <v>117</v>
      </c>
      <c r="J134" s="405"/>
      <c r="K134" s="405">
        <v>766</v>
      </c>
      <c r="L134" s="406">
        <v>0.94919454770755896</v>
      </c>
      <c r="M134" s="403"/>
      <c r="N134" s="407">
        <v>38</v>
      </c>
      <c r="O134" s="405"/>
      <c r="P134" s="405">
        <v>3</v>
      </c>
      <c r="Q134" s="405"/>
      <c r="R134" s="405">
        <v>41</v>
      </c>
      <c r="S134" s="406">
        <v>5.0805452292441142E-2</v>
      </c>
      <c r="T134" s="403"/>
      <c r="U134" s="409">
        <v>807</v>
      </c>
    </row>
    <row r="135" spans="1:21" ht="24.75" customHeight="1">
      <c r="A135" s="402" t="s">
        <v>286</v>
      </c>
      <c r="B135" s="403"/>
      <c r="C135" s="407">
        <v>289</v>
      </c>
      <c r="D135" s="405">
        <v>81</v>
      </c>
      <c r="E135" s="406">
        <v>0.28029999999999999</v>
      </c>
      <c r="F135" s="403"/>
      <c r="G135" s="407">
        <v>87</v>
      </c>
      <c r="H135" s="405"/>
      <c r="I135" s="405">
        <v>268</v>
      </c>
      <c r="J135" s="405"/>
      <c r="K135" s="405">
        <v>355</v>
      </c>
      <c r="L135" s="406">
        <v>0.95945945945945954</v>
      </c>
      <c r="M135" s="403"/>
      <c r="N135" s="407">
        <v>6</v>
      </c>
      <c r="O135" s="405"/>
      <c r="P135" s="405">
        <v>9</v>
      </c>
      <c r="Q135" s="405"/>
      <c r="R135" s="405">
        <v>15</v>
      </c>
      <c r="S135" s="406">
        <v>4.0540540540540543E-2</v>
      </c>
      <c r="T135" s="403"/>
      <c r="U135" s="409">
        <v>370</v>
      </c>
    </row>
    <row r="136" spans="1:21" ht="24.75" customHeight="1">
      <c r="A136" s="402" t="s">
        <v>287</v>
      </c>
      <c r="B136" s="403"/>
      <c r="C136" s="407">
        <v>305</v>
      </c>
      <c r="D136" s="405">
        <v>207</v>
      </c>
      <c r="E136" s="406">
        <v>0.67869999999999997</v>
      </c>
      <c r="F136" s="403"/>
      <c r="G136" s="407">
        <v>260</v>
      </c>
      <c r="H136" s="405"/>
      <c r="I136" s="405">
        <v>230</v>
      </c>
      <c r="J136" s="405"/>
      <c r="K136" s="405">
        <v>490</v>
      </c>
      <c r="L136" s="406">
        <v>0.95703125</v>
      </c>
      <c r="M136" s="403"/>
      <c r="N136" s="407">
        <v>8</v>
      </c>
      <c r="O136" s="405"/>
      <c r="P136" s="405">
        <v>14</v>
      </c>
      <c r="Q136" s="405"/>
      <c r="R136" s="405">
        <v>22</v>
      </c>
      <c r="S136" s="406">
        <v>4.296875E-2</v>
      </c>
      <c r="T136" s="403"/>
      <c r="U136" s="409">
        <v>512</v>
      </c>
    </row>
    <row r="137" spans="1:21" ht="24.75" customHeight="1">
      <c r="A137" s="402" t="s">
        <v>288</v>
      </c>
      <c r="B137" s="403"/>
      <c r="C137" s="407">
        <v>291</v>
      </c>
      <c r="D137" s="405">
        <v>133</v>
      </c>
      <c r="E137" s="406">
        <v>0.45700000000000002</v>
      </c>
      <c r="F137" s="403"/>
      <c r="G137" s="407">
        <v>159</v>
      </c>
      <c r="H137" s="405"/>
      <c r="I137" s="405">
        <v>244</v>
      </c>
      <c r="J137" s="405"/>
      <c r="K137" s="405">
        <v>403</v>
      </c>
      <c r="L137" s="406">
        <v>0.95047169811320753</v>
      </c>
      <c r="M137" s="403"/>
      <c r="N137" s="407">
        <v>13</v>
      </c>
      <c r="O137" s="405"/>
      <c r="P137" s="405">
        <v>8</v>
      </c>
      <c r="Q137" s="405"/>
      <c r="R137" s="405">
        <v>21</v>
      </c>
      <c r="S137" s="406">
        <v>4.9528301886792449E-2</v>
      </c>
      <c r="T137" s="403"/>
      <c r="U137" s="409">
        <v>424</v>
      </c>
    </row>
    <row r="138" spans="1:21" ht="24.75" customHeight="1">
      <c r="A138" s="402" t="s">
        <v>289</v>
      </c>
      <c r="B138" s="403"/>
      <c r="C138" s="407">
        <v>286</v>
      </c>
      <c r="D138" s="405">
        <v>58</v>
      </c>
      <c r="E138" s="406">
        <v>0.20280000000000001</v>
      </c>
      <c r="F138" s="403"/>
      <c r="G138" s="407">
        <v>67</v>
      </c>
      <c r="H138" s="405"/>
      <c r="I138" s="405">
        <v>261</v>
      </c>
      <c r="J138" s="405"/>
      <c r="K138" s="405">
        <v>328</v>
      </c>
      <c r="L138" s="406">
        <v>0.95348837209302328</v>
      </c>
      <c r="M138" s="403"/>
      <c r="N138" s="407">
        <v>4</v>
      </c>
      <c r="O138" s="405"/>
      <c r="P138" s="405">
        <v>12</v>
      </c>
      <c r="Q138" s="405"/>
      <c r="R138" s="405">
        <v>16</v>
      </c>
      <c r="S138" s="406">
        <v>4.6511627906976744E-2</v>
      </c>
      <c r="T138" s="403"/>
      <c r="U138" s="409">
        <v>344</v>
      </c>
    </row>
    <row r="139" spans="1:21" ht="24.75" customHeight="1">
      <c r="A139" s="402" t="s">
        <v>290</v>
      </c>
      <c r="B139" s="403"/>
      <c r="C139" s="407">
        <v>215</v>
      </c>
      <c r="D139" s="405">
        <v>-3</v>
      </c>
      <c r="E139" s="406">
        <v>-1.4E-2</v>
      </c>
      <c r="F139" s="403"/>
      <c r="G139" s="407">
        <v>45</v>
      </c>
      <c r="H139" s="405"/>
      <c r="I139" s="405">
        <v>160</v>
      </c>
      <c r="J139" s="405"/>
      <c r="K139" s="405">
        <v>205</v>
      </c>
      <c r="L139" s="406">
        <v>0.96698113207547165</v>
      </c>
      <c r="M139" s="403"/>
      <c r="N139" s="407">
        <v>2</v>
      </c>
      <c r="O139" s="405"/>
      <c r="P139" s="405">
        <v>5</v>
      </c>
      <c r="Q139" s="405"/>
      <c r="R139" s="405">
        <v>7</v>
      </c>
      <c r="S139" s="406">
        <v>3.3018867924528301E-2</v>
      </c>
      <c r="T139" s="403"/>
      <c r="U139" s="409">
        <v>212</v>
      </c>
    </row>
    <row r="140" spans="1:21" ht="24.75" customHeight="1">
      <c r="A140" s="402" t="s">
        <v>291</v>
      </c>
      <c r="B140" s="403"/>
      <c r="C140" s="407">
        <v>142</v>
      </c>
      <c r="D140" s="405">
        <v>28</v>
      </c>
      <c r="E140" s="406">
        <v>0.19719999999999999</v>
      </c>
      <c r="F140" s="403"/>
      <c r="G140" s="407">
        <v>36</v>
      </c>
      <c r="H140" s="405"/>
      <c r="I140" s="405">
        <v>124</v>
      </c>
      <c r="J140" s="405"/>
      <c r="K140" s="405">
        <v>160</v>
      </c>
      <c r="L140" s="406">
        <v>0.94117647058823539</v>
      </c>
      <c r="M140" s="403"/>
      <c r="N140" s="407">
        <v>2</v>
      </c>
      <c r="O140" s="405"/>
      <c r="P140" s="405">
        <v>8</v>
      </c>
      <c r="Q140" s="405"/>
      <c r="R140" s="405">
        <v>10</v>
      </c>
      <c r="S140" s="406">
        <v>5.8823529411764712E-2</v>
      </c>
      <c r="T140" s="403"/>
      <c r="U140" s="409">
        <v>170</v>
      </c>
    </row>
    <row r="141" spans="1:21" ht="24.75" customHeight="1">
      <c r="A141" s="402" t="s">
        <v>292</v>
      </c>
      <c r="B141" s="403"/>
      <c r="C141" s="407">
        <v>185</v>
      </c>
      <c r="D141" s="405">
        <v>12</v>
      </c>
      <c r="E141" s="406">
        <v>6.4899999999999999E-2</v>
      </c>
      <c r="F141" s="403"/>
      <c r="G141" s="407"/>
      <c r="H141" s="405">
        <v>100</v>
      </c>
      <c r="I141" s="405"/>
      <c r="J141" s="405">
        <v>84</v>
      </c>
      <c r="K141" s="405">
        <v>184</v>
      </c>
      <c r="L141" s="406">
        <v>0.93401015228426398</v>
      </c>
      <c r="M141" s="403"/>
      <c r="N141" s="407"/>
      <c r="O141" s="405">
        <v>7</v>
      </c>
      <c r="P141" s="405"/>
      <c r="Q141" s="405">
        <v>6</v>
      </c>
      <c r="R141" s="405">
        <v>13</v>
      </c>
      <c r="S141" s="406">
        <v>6.5989847715736044E-2</v>
      </c>
      <c r="T141" s="403"/>
      <c r="U141" s="409">
        <v>197</v>
      </c>
    </row>
    <row r="142" spans="1:21" ht="24.75" customHeight="1">
      <c r="A142" s="396"/>
      <c r="B142" s="397"/>
      <c r="C142" s="398"/>
      <c r="D142" s="399"/>
      <c r="E142" s="400"/>
      <c r="F142" s="397"/>
      <c r="G142" s="398"/>
      <c r="H142" s="399"/>
      <c r="I142" s="399"/>
      <c r="J142" s="399"/>
      <c r="K142" s="399"/>
      <c r="L142" s="401"/>
      <c r="M142" s="397"/>
      <c r="N142" s="398"/>
      <c r="O142" s="399"/>
      <c r="P142" s="399"/>
      <c r="Q142" s="399"/>
      <c r="R142" s="399"/>
      <c r="S142" s="401"/>
      <c r="T142" s="397"/>
      <c r="U142" s="396"/>
    </row>
    <row r="143" spans="1:21" ht="24.75" customHeight="1">
      <c r="A143" s="202" t="s">
        <v>105</v>
      </c>
      <c r="B143" s="201"/>
      <c r="C143" s="203">
        <v>3827</v>
      </c>
      <c r="D143" s="204">
        <v>280</v>
      </c>
      <c r="E143" s="205">
        <v>7.3200000000000001E-2</v>
      </c>
      <c r="F143" s="201"/>
      <c r="G143" s="203">
        <v>1343</v>
      </c>
      <c r="H143" s="204">
        <v>101</v>
      </c>
      <c r="I143" s="207">
        <v>1912</v>
      </c>
      <c r="J143" s="204">
        <v>74</v>
      </c>
      <c r="K143" s="207">
        <v>3430</v>
      </c>
      <c r="L143" s="205">
        <v>0.83515948380813243</v>
      </c>
      <c r="M143" s="201"/>
      <c r="N143" s="206">
        <v>131</v>
      </c>
      <c r="O143" s="204">
        <v>9</v>
      </c>
      <c r="P143" s="204">
        <v>525</v>
      </c>
      <c r="Q143" s="204">
        <v>12</v>
      </c>
      <c r="R143" s="204">
        <v>677</v>
      </c>
      <c r="S143" s="205">
        <v>0.16484051619186754</v>
      </c>
      <c r="T143" s="201"/>
      <c r="U143" s="208">
        <v>4107</v>
      </c>
    </row>
    <row r="144" spans="1:21" ht="24.75" customHeight="1">
      <c r="A144" s="396"/>
      <c r="B144" s="397"/>
      <c r="C144" s="398"/>
      <c r="D144" s="399"/>
      <c r="E144" s="400"/>
      <c r="F144" s="397"/>
      <c r="G144" s="398"/>
      <c r="H144" s="399"/>
      <c r="I144" s="399"/>
      <c r="J144" s="399"/>
      <c r="K144" s="399"/>
      <c r="L144" s="401"/>
      <c r="M144" s="397"/>
      <c r="N144" s="398"/>
      <c r="O144" s="399"/>
      <c r="P144" s="399"/>
      <c r="Q144" s="399"/>
      <c r="R144" s="399"/>
      <c r="S144" s="401"/>
      <c r="T144" s="397"/>
      <c r="U144" s="396"/>
    </row>
    <row r="145" spans="1:21" ht="24.75" customHeight="1">
      <c r="A145" s="402" t="s">
        <v>293</v>
      </c>
      <c r="B145" s="403"/>
      <c r="C145" s="404">
        <v>1659</v>
      </c>
      <c r="D145" s="405">
        <v>-49</v>
      </c>
      <c r="E145" s="406">
        <v>-2.9499999999999998E-2</v>
      </c>
      <c r="F145" s="403"/>
      <c r="G145" s="407">
        <v>505</v>
      </c>
      <c r="H145" s="405">
        <v>41</v>
      </c>
      <c r="I145" s="405">
        <v>641</v>
      </c>
      <c r="J145" s="405">
        <v>20</v>
      </c>
      <c r="K145" s="408">
        <v>1207</v>
      </c>
      <c r="L145" s="406">
        <v>0.74968944099378887</v>
      </c>
      <c r="M145" s="403"/>
      <c r="N145" s="407">
        <v>91</v>
      </c>
      <c r="O145" s="405">
        <v>3</v>
      </c>
      <c r="P145" s="405">
        <v>302</v>
      </c>
      <c r="Q145" s="405">
        <v>7</v>
      </c>
      <c r="R145" s="405">
        <v>403</v>
      </c>
      <c r="S145" s="406">
        <v>0.25031055900621119</v>
      </c>
      <c r="T145" s="403"/>
      <c r="U145" s="158">
        <v>1610</v>
      </c>
    </row>
    <row r="146" spans="1:21" ht="24.75" customHeight="1">
      <c r="A146" s="402" t="s">
        <v>294</v>
      </c>
      <c r="B146" s="403"/>
      <c r="C146" s="407">
        <v>613</v>
      </c>
      <c r="D146" s="405">
        <v>272</v>
      </c>
      <c r="E146" s="406">
        <v>0.44369999999999998</v>
      </c>
      <c r="F146" s="403"/>
      <c r="G146" s="407">
        <v>247</v>
      </c>
      <c r="H146" s="405">
        <v>24</v>
      </c>
      <c r="I146" s="405">
        <v>397</v>
      </c>
      <c r="J146" s="405">
        <v>19</v>
      </c>
      <c r="K146" s="405">
        <v>687</v>
      </c>
      <c r="L146" s="406">
        <v>0.77627118644067794</v>
      </c>
      <c r="M146" s="403"/>
      <c r="N146" s="407">
        <v>24</v>
      </c>
      <c r="O146" s="405">
        <v>3</v>
      </c>
      <c r="P146" s="405">
        <v>167</v>
      </c>
      <c r="Q146" s="405">
        <v>4</v>
      </c>
      <c r="R146" s="405">
        <v>198</v>
      </c>
      <c r="S146" s="406">
        <v>0.22372881355932203</v>
      </c>
      <c r="T146" s="403"/>
      <c r="U146" s="409">
        <v>885</v>
      </c>
    </row>
    <row r="147" spans="1:21" ht="24.75" customHeight="1">
      <c r="A147" s="402" t="s">
        <v>295</v>
      </c>
      <c r="B147" s="403"/>
      <c r="C147" s="407">
        <v>527</v>
      </c>
      <c r="D147" s="405">
        <v>-30</v>
      </c>
      <c r="E147" s="406">
        <v>-5.6899999999999999E-2</v>
      </c>
      <c r="F147" s="403"/>
      <c r="G147" s="407">
        <v>158</v>
      </c>
      <c r="H147" s="405">
        <v>16</v>
      </c>
      <c r="I147" s="405">
        <v>278</v>
      </c>
      <c r="J147" s="405">
        <v>8</v>
      </c>
      <c r="K147" s="405">
        <v>460</v>
      </c>
      <c r="L147" s="406">
        <v>0.92555331991951706</v>
      </c>
      <c r="M147" s="403"/>
      <c r="N147" s="407">
        <v>4</v>
      </c>
      <c r="O147" s="405">
        <v>3</v>
      </c>
      <c r="P147" s="405">
        <v>29</v>
      </c>
      <c r="Q147" s="405">
        <v>1</v>
      </c>
      <c r="R147" s="405">
        <v>37</v>
      </c>
      <c r="S147" s="406">
        <v>7.4446680080482899E-2</v>
      </c>
      <c r="T147" s="403"/>
      <c r="U147" s="409">
        <v>497</v>
      </c>
    </row>
    <row r="148" spans="1:21" ht="24.75" customHeight="1">
      <c r="A148" s="402" t="s">
        <v>296</v>
      </c>
      <c r="B148" s="403"/>
      <c r="C148" s="407">
        <v>179</v>
      </c>
      <c r="D148" s="405">
        <v>49</v>
      </c>
      <c r="E148" s="406">
        <v>0.2737</v>
      </c>
      <c r="F148" s="403"/>
      <c r="G148" s="407">
        <v>110</v>
      </c>
      <c r="H148" s="405">
        <v>6</v>
      </c>
      <c r="I148" s="405">
        <v>109</v>
      </c>
      <c r="J148" s="405">
        <v>3</v>
      </c>
      <c r="K148" s="405">
        <v>228</v>
      </c>
      <c r="L148" s="406">
        <v>1</v>
      </c>
      <c r="M148" s="403"/>
      <c r="N148" s="407"/>
      <c r="O148" s="405"/>
      <c r="P148" s="405"/>
      <c r="Q148" s="405"/>
      <c r="R148" s="405">
        <v>0</v>
      </c>
      <c r="S148" s="406">
        <v>0</v>
      </c>
      <c r="T148" s="403"/>
      <c r="U148" s="409">
        <v>228</v>
      </c>
    </row>
    <row r="149" spans="1:21" ht="24.75" customHeight="1">
      <c r="A149" s="402" t="s">
        <v>297</v>
      </c>
      <c r="B149" s="403"/>
      <c r="C149" s="407">
        <v>99</v>
      </c>
      <c r="D149" s="405">
        <v>53</v>
      </c>
      <c r="E149" s="406">
        <v>0.53539999999999999</v>
      </c>
      <c r="F149" s="403"/>
      <c r="G149" s="407">
        <v>94</v>
      </c>
      <c r="H149" s="405">
        <v>4</v>
      </c>
      <c r="I149" s="405">
        <v>43</v>
      </c>
      <c r="J149" s="405">
        <v>3</v>
      </c>
      <c r="K149" s="405">
        <v>144</v>
      </c>
      <c r="L149" s="406">
        <v>0.94736842105263164</v>
      </c>
      <c r="M149" s="403"/>
      <c r="N149" s="407">
        <v>4</v>
      </c>
      <c r="O149" s="405"/>
      <c r="P149" s="405">
        <v>4</v>
      </c>
      <c r="Q149" s="405"/>
      <c r="R149" s="405">
        <v>8</v>
      </c>
      <c r="S149" s="406">
        <v>5.2631578947368425E-2</v>
      </c>
      <c r="T149" s="403"/>
      <c r="U149" s="409">
        <v>152</v>
      </c>
    </row>
    <row r="150" spans="1:21" ht="24.75" customHeight="1">
      <c r="A150" s="402" t="s">
        <v>298</v>
      </c>
      <c r="B150" s="403"/>
      <c r="C150" s="407">
        <v>203</v>
      </c>
      <c r="D150" s="405">
        <v>-85</v>
      </c>
      <c r="E150" s="406">
        <v>-0.41870000000000002</v>
      </c>
      <c r="F150" s="403"/>
      <c r="G150" s="407">
        <v>37</v>
      </c>
      <c r="H150" s="405"/>
      <c r="I150" s="405">
        <v>52</v>
      </c>
      <c r="J150" s="405">
        <v>3</v>
      </c>
      <c r="K150" s="405">
        <v>92</v>
      </c>
      <c r="L150" s="406">
        <v>0.77966101694915257</v>
      </c>
      <c r="M150" s="403"/>
      <c r="N150" s="407">
        <v>6</v>
      </c>
      <c r="O150" s="405"/>
      <c r="P150" s="405">
        <v>20</v>
      </c>
      <c r="Q150" s="405"/>
      <c r="R150" s="405">
        <v>26</v>
      </c>
      <c r="S150" s="406">
        <v>0.22033898305084748</v>
      </c>
      <c r="T150" s="403"/>
      <c r="U150" s="409">
        <v>118</v>
      </c>
    </row>
    <row r="151" spans="1:21" ht="24.75" customHeight="1">
      <c r="A151" s="402" t="s">
        <v>299</v>
      </c>
      <c r="B151" s="403"/>
      <c r="C151" s="407">
        <v>92</v>
      </c>
      <c r="D151" s="405">
        <v>-20</v>
      </c>
      <c r="E151" s="406">
        <v>-0.21740000000000001</v>
      </c>
      <c r="F151" s="403"/>
      <c r="G151" s="407">
        <v>6</v>
      </c>
      <c r="H151" s="405"/>
      <c r="I151" s="405">
        <v>61</v>
      </c>
      <c r="J151" s="405">
        <v>4</v>
      </c>
      <c r="K151" s="405">
        <v>71</v>
      </c>
      <c r="L151" s="406">
        <v>0.98611111111111116</v>
      </c>
      <c r="M151" s="403"/>
      <c r="N151" s="407">
        <v>1</v>
      </c>
      <c r="O151" s="405"/>
      <c r="P151" s="405"/>
      <c r="Q151" s="405"/>
      <c r="R151" s="405">
        <v>1</v>
      </c>
      <c r="S151" s="406">
        <v>1.3888888888888888E-2</v>
      </c>
      <c r="T151" s="403"/>
      <c r="U151" s="409">
        <v>72</v>
      </c>
    </row>
    <row r="152" spans="1:21" ht="24.75" customHeight="1">
      <c r="A152" s="402" t="s">
        <v>300</v>
      </c>
      <c r="B152" s="403"/>
      <c r="C152" s="407">
        <v>112</v>
      </c>
      <c r="D152" s="405">
        <v>-45</v>
      </c>
      <c r="E152" s="406">
        <v>-0.40179999999999999</v>
      </c>
      <c r="F152" s="403"/>
      <c r="G152" s="407">
        <v>10</v>
      </c>
      <c r="H152" s="405"/>
      <c r="I152" s="405">
        <v>57</v>
      </c>
      <c r="J152" s="405"/>
      <c r="K152" s="405">
        <v>67</v>
      </c>
      <c r="L152" s="406">
        <v>1</v>
      </c>
      <c r="M152" s="403"/>
      <c r="N152" s="407"/>
      <c r="O152" s="405"/>
      <c r="P152" s="405"/>
      <c r="Q152" s="405"/>
      <c r="R152" s="405">
        <v>0</v>
      </c>
      <c r="S152" s="406">
        <v>0</v>
      </c>
      <c r="T152" s="403"/>
      <c r="U152" s="409">
        <v>67</v>
      </c>
    </row>
    <row r="153" spans="1:21" ht="24.75" customHeight="1">
      <c r="A153" s="402" t="s">
        <v>301</v>
      </c>
      <c r="B153" s="403"/>
      <c r="C153" s="407">
        <v>122</v>
      </c>
      <c r="D153" s="405">
        <v>23</v>
      </c>
      <c r="E153" s="406">
        <v>0.1885</v>
      </c>
      <c r="F153" s="403"/>
      <c r="G153" s="407">
        <v>45</v>
      </c>
      <c r="H153" s="405">
        <v>4</v>
      </c>
      <c r="I153" s="405">
        <v>88</v>
      </c>
      <c r="J153" s="405">
        <v>7</v>
      </c>
      <c r="K153" s="405">
        <v>144</v>
      </c>
      <c r="L153" s="406">
        <v>0.99310344827586206</v>
      </c>
      <c r="M153" s="403"/>
      <c r="N153" s="407"/>
      <c r="O153" s="405"/>
      <c r="P153" s="405">
        <v>1</v>
      </c>
      <c r="Q153" s="405"/>
      <c r="R153" s="405">
        <v>1</v>
      </c>
      <c r="S153" s="406">
        <v>6.8965517241379318E-3</v>
      </c>
      <c r="T153" s="403"/>
      <c r="U153" s="409">
        <v>145</v>
      </c>
    </row>
    <row r="154" spans="1:21" ht="24.75" customHeight="1">
      <c r="A154" s="402" t="s">
        <v>302</v>
      </c>
      <c r="B154" s="403"/>
      <c r="C154" s="407">
        <v>84</v>
      </c>
      <c r="D154" s="405">
        <v>-1</v>
      </c>
      <c r="E154" s="406">
        <v>-1.1900000000000001E-2</v>
      </c>
      <c r="F154" s="403"/>
      <c r="G154" s="407">
        <v>28</v>
      </c>
      <c r="H154" s="405">
        <v>1</v>
      </c>
      <c r="I154" s="405">
        <v>51</v>
      </c>
      <c r="J154" s="405">
        <v>2</v>
      </c>
      <c r="K154" s="405">
        <v>82</v>
      </c>
      <c r="L154" s="406">
        <v>0.98795180722891573</v>
      </c>
      <c r="M154" s="403"/>
      <c r="N154" s="407"/>
      <c r="O154" s="405"/>
      <c r="P154" s="405">
        <v>1</v>
      </c>
      <c r="Q154" s="405"/>
      <c r="R154" s="405">
        <v>1</v>
      </c>
      <c r="S154" s="406">
        <v>1.2048192771084338E-2</v>
      </c>
      <c r="T154" s="403"/>
      <c r="U154" s="409">
        <v>83</v>
      </c>
    </row>
    <row r="155" spans="1:21" ht="24.75" customHeight="1">
      <c r="A155" s="402" t="s">
        <v>303</v>
      </c>
      <c r="B155" s="403"/>
      <c r="C155" s="407">
        <v>74</v>
      </c>
      <c r="D155" s="405">
        <v>-13</v>
      </c>
      <c r="E155" s="406">
        <v>-0.1757</v>
      </c>
      <c r="F155" s="403"/>
      <c r="G155" s="407">
        <v>17</v>
      </c>
      <c r="H155" s="405"/>
      <c r="I155" s="405">
        <v>41</v>
      </c>
      <c r="J155" s="405">
        <v>3</v>
      </c>
      <c r="K155" s="405">
        <v>61</v>
      </c>
      <c r="L155" s="406">
        <v>1</v>
      </c>
      <c r="M155" s="403"/>
      <c r="N155" s="407"/>
      <c r="O155" s="405"/>
      <c r="P155" s="405"/>
      <c r="Q155" s="405"/>
      <c r="R155" s="405">
        <v>0</v>
      </c>
      <c r="S155" s="406">
        <v>0</v>
      </c>
      <c r="T155" s="403"/>
      <c r="U155" s="409">
        <v>61</v>
      </c>
    </row>
    <row r="156" spans="1:21" ht="24.75" customHeight="1">
      <c r="A156" s="402" t="s">
        <v>304</v>
      </c>
      <c r="B156" s="403"/>
      <c r="C156" s="407">
        <v>63</v>
      </c>
      <c r="D156" s="405">
        <v>126</v>
      </c>
      <c r="E156" s="406">
        <v>2</v>
      </c>
      <c r="F156" s="403"/>
      <c r="G156" s="407">
        <v>86</v>
      </c>
      <c r="H156" s="405">
        <v>5</v>
      </c>
      <c r="I156" s="405">
        <v>94</v>
      </c>
      <c r="J156" s="405">
        <v>2</v>
      </c>
      <c r="K156" s="405">
        <v>187</v>
      </c>
      <c r="L156" s="406">
        <v>0.98941798941798931</v>
      </c>
      <c r="M156" s="403"/>
      <c r="N156" s="407">
        <v>1</v>
      </c>
      <c r="O156" s="405"/>
      <c r="P156" s="405">
        <v>1</v>
      </c>
      <c r="Q156" s="405"/>
      <c r="R156" s="405">
        <v>2</v>
      </c>
      <c r="S156" s="406">
        <v>1.0582010582010581E-2</v>
      </c>
      <c r="T156" s="403"/>
      <c r="U156" s="409">
        <v>189</v>
      </c>
    </row>
    <row r="157" spans="1:21" ht="24.75" customHeight="1">
      <c r="A157" s="396"/>
      <c r="B157" s="397"/>
      <c r="C157" s="398"/>
      <c r="D157" s="399"/>
      <c r="E157" s="400"/>
      <c r="F157" s="397"/>
      <c r="G157" s="398"/>
      <c r="H157" s="399"/>
      <c r="I157" s="399"/>
      <c r="J157" s="399"/>
      <c r="K157" s="399"/>
      <c r="L157" s="401"/>
      <c r="M157" s="397"/>
      <c r="N157" s="398"/>
      <c r="O157" s="399"/>
      <c r="P157" s="399"/>
      <c r="Q157" s="399"/>
      <c r="R157" s="399"/>
      <c r="S157" s="401"/>
      <c r="T157" s="397"/>
      <c r="U157" s="396"/>
    </row>
    <row r="158" spans="1:21" ht="24.75" customHeight="1">
      <c r="A158" s="202" t="s">
        <v>106</v>
      </c>
      <c r="B158" s="201"/>
      <c r="C158" s="203">
        <v>3478</v>
      </c>
      <c r="D158" s="207">
        <v>1275</v>
      </c>
      <c r="E158" s="205">
        <v>0.36659999999999998</v>
      </c>
      <c r="F158" s="201"/>
      <c r="G158" s="203">
        <v>1378</v>
      </c>
      <c r="H158" s="204">
        <v>123</v>
      </c>
      <c r="I158" s="207">
        <v>2782</v>
      </c>
      <c r="J158" s="204">
        <v>191</v>
      </c>
      <c r="K158" s="207">
        <v>4474</v>
      </c>
      <c r="L158" s="205">
        <v>0.94130023143277919</v>
      </c>
      <c r="M158" s="201"/>
      <c r="N158" s="206">
        <v>88</v>
      </c>
      <c r="O158" s="204">
        <v>12</v>
      </c>
      <c r="P158" s="204">
        <v>171</v>
      </c>
      <c r="Q158" s="204">
        <v>8</v>
      </c>
      <c r="R158" s="204">
        <v>279</v>
      </c>
      <c r="S158" s="205">
        <v>5.8699768567220707E-2</v>
      </c>
      <c r="T158" s="201"/>
      <c r="U158" s="208">
        <v>4753</v>
      </c>
    </row>
    <row r="159" spans="1:21" ht="24.75" customHeight="1">
      <c r="A159" s="396"/>
      <c r="B159" s="397"/>
      <c r="C159" s="398"/>
      <c r="D159" s="399"/>
      <c r="E159" s="400"/>
      <c r="F159" s="397"/>
      <c r="G159" s="398"/>
      <c r="H159" s="399"/>
      <c r="I159" s="399"/>
      <c r="J159" s="399"/>
      <c r="K159" s="399"/>
      <c r="L159" s="401"/>
      <c r="M159" s="397"/>
      <c r="N159" s="398"/>
      <c r="O159" s="399"/>
      <c r="P159" s="399"/>
      <c r="Q159" s="399"/>
      <c r="R159" s="399"/>
      <c r="S159" s="401"/>
      <c r="T159" s="397"/>
      <c r="U159" s="396"/>
    </row>
    <row r="160" spans="1:21" ht="24.75" customHeight="1">
      <c r="A160" s="402" t="s">
        <v>305</v>
      </c>
      <c r="B160" s="403"/>
      <c r="C160" s="404">
        <v>1670</v>
      </c>
      <c r="D160" s="405">
        <v>359</v>
      </c>
      <c r="E160" s="406">
        <v>0.215</v>
      </c>
      <c r="F160" s="403"/>
      <c r="G160" s="407">
        <v>574</v>
      </c>
      <c r="H160" s="405">
        <v>56</v>
      </c>
      <c r="I160" s="408">
        <v>1087</v>
      </c>
      <c r="J160" s="405">
        <v>84</v>
      </c>
      <c r="K160" s="408">
        <v>1801</v>
      </c>
      <c r="L160" s="406">
        <v>0.88762937407589948</v>
      </c>
      <c r="M160" s="403"/>
      <c r="N160" s="407">
        <v>74</v>
      </c>
      <c r="O160" s="405">
        <v>7</v>
      </c>
      <c r="P160" s="405">
        <v>141</v>
      </c>
      <c r="Q160" s="405">
        <v>6</v>
      </c>
      <c r="R160" s="405">
        <v>228</v>
      </c>
      <c r="S160" s="406">
        <v>0.11237062592410053</v>
      </c>
      <c r="T160" s="403"/>
      <c r="U160" s="158">
        <v>2029</v>
      </c>
    </row>
    <row r="161" spans="1:21" ht="24.75" customHeight="1">
      <c r="A161" s="402" t="s">
        <v>306</v>
      </c>
      <c r="B161" s="403"/>
      <c r="C161" s="407">
        <v>414</v>
      </c>
      <c r="D161" s="405">
        <v>263</v>
      </c>
      <c r="E161" s="406">
        <v>0.63529999999999998</v>
      </c>
      <c r="F161" s="403"/>
      <c r="G161" s="407">
        <v>184</v>
      </c>
      <c r="H161" s="405">
        <v>20</v>
      </c>
      <c r="I161" s="405">
        <v>408</v>
      </c>
      <c r="J161" s="405">
        <v>43</v>
      </c>
      <c r="K161" s="405">
        <v>655</v>
      </c>
      <c r="L161" s="406">
        <v>0.96750369276218606</v>
      </c>
      <c r="M161" s="403"/>
      <c r="N161" s="407">
        <v>6</v>
      </c>
      <c r="O161" s="405"/>
      <c r="P161" s="405">
        <v>16</v>
      </c>
      <c r="Q161" s="405"/>
      <c r="R161" s="405">
        <v>22</v>
      </c>
      <c r="S161" s="406">
        <v>3.2496307237813882E-2</v>
      </c>
      <c r="T161" s="403"/>
      <c r="U161" s="409">
        <v>677</v>
      </c>
    </row>
    <row r="162" spans="1:21" ht="24.75" customHeight="1">
      <c r="A162" s="402" t="s">
        <v>307</v>
      </c>
      <c r="B162" s="403"/>
      <c r="C162" s="407">
        <v>354</v>
      </c>
      <c r="D162" s="405">
        <v>207</v>
      </c>
      <c r="E162" s="406">
        <v>0.5847</v>
      </c>
      <c r="F162" s="403"/>
      <c r="G162" s="407">
        <v>135</v>
      </c>
      <c r="H162" s="405">
        <v>15</v>
      </c>
      <c r="I162" s="405">
        <v>381</v>
      </c>
      <c r="J162" s="405">
        <v>14</v>
      </c>
      <c r="K162" s="405">
        <v>545</v>
      </c>
      <c r="L162" s="406">
        <v>0.97147950089126556</v>
      </c>
      <c r="M162" s="403"/>
      <c r="N162" s="407">
        <v>6</v>
      </c>
      <c r="O162" s="405">
        <v>4</v>
      </c>
      <c r="P162" s="405">
        <v>6</v>
      </c>
      <c r="Q162" s="405"/>
      <c r="R162" s="405">
        <v>16</v>
      </c>
      <c r="S162" s="406">
        <v>2.8520499108734401E-2</v>
      </c>
      <c r="T162" s="403"/>
      <c r="U162" s="409">
        <v>561</v>
      </c>
    </row>
    <row r="163" spans="1:21" ht="24.75" customHeight="1">
      <c r="A163" s="402" t="s">
        <v>308</v>
      </c>
      <c r="B163" s="403"/>
      <c r="C163" s="407">
        <v>272</v>
      </c>
      <c r="D163" s="405">
        <v>9</v>
      </c>
      <c r="E163" s="406">
        <v>3.3099999999999997E-2</v>
      </c>
      <c r="F163" s="403"/>
      <c r="G163" s="407">
        <v>52</v>
      </c>
      <c r="H163" s="405">
        <v>2</v>
      </c>
      <c r="I163" s="405">
        <v>215</v>
      </c>
      <c r="J163" s="405">
        <v>12</v>
      </c>
      <c r="K163" s="405">
        <v>281</v>
      </c>
      <c r="L163" s="406">
        <v>1</v>
      </c>
      <c r="M163" s="403"/>
      <c r="N163" s="407"/>
      <c r="O163" s="405"/>
      <c r="P163" s="405"/>
      <c r="Q163" s="405"/>
      <c r="R163" s="405">
        <v>0</v>
      </c>
      <c r="S163" s="406">
        <v>0</v>
      </c>
      <c r="T163" s="403"/>
      <c r="U163" s="409">
        <v>281</v>
      </c>
    </row>
    <row r="164" spans="1:21" ht="24.75" customHeight="1">
      <c r="A164" s="402" t="s">
        <v>309</v>
      </c>
      <c r="B164" s="403"/>
      <c r="C164" s="407">
        <v>176</v>
      </c>
      <c r="D164" s="405">
        <v>-43</v>
      </c>
      <c r="E164" s="406">
        <v>-0.24429999999999999</v>
      </c>
      <c r="F164" s="403"/>
      <c r="G164" s="407">
        <v>24</v>
      </c>
      <c r="H164" s="405"/>
      <c r="I164" s="405">
        <v>103</v>
      </c>
      <c r="J164" s="405">
        <v>6</v>
      </c>
      <c r="K164" s="405">
        <v>133</v>
      </c>
      <c r="L164" s="406">
        <v>1</v>
      </c>
      <c r="M164" s="403"/>
      <c r="N164" s="407"/>
      <c r="O164" s="405"/>
      <c r="P164" s="405"/>
      <c r="Q164" s="405"/>
      <c r="R164" s="405">
        <v>0</v>
      </c>
      <c r="S164" s="406">
        <v>0</v>
      </c>
      <c r="T164" s="403"/>
      <c r="U164" s="409">
        <v>133</v>
      </c>
    </row>
    <row r="165" spans="1:21" ht="24.75" customHeight="1">
      <c r="A165" s="402" t="s">
        <v>310</v>
      </c>
      <c r="B165" s="403"/>
      <c r="C165" s="407">
        <v>166</v>
      </c>
      <c r="D165" s="405">
        <v>-9</v>
      </c>
      <c r="E165" s="406">
        <v>-5.4199999999999998E-2</v>
      </c>
      <c r="F165" s="403"/>
      <c r="G165" s="407">
        <v>42</v>
      </c>
      <c r="H165" s="405">
        <v>4</v>
      </c>
      <c r="I165" s="405">
        <v>109</v>
      </c>
      <c r="J165" s="405">
        <v>2</v>
      </c>
      <c r="K165" s="405">
        <v>157</v>
      </c>
      <c r="L165" s="406">
        <v>1</v>
      </c>
      <c r="M165" s="403"/>
      <c r="N165" s="407"/>
      <c r="O165" s="405"/>
      <c r="P165" s="405"/>
      <c r="Q165" s="405"/>
      <c r="R165" s="405">
        <v>0</v>
      </c>
      <c r="S165" s="406">
        <v>0</v>
      </c>
      <c r="T165" s="403"/>
      <c r="U165" s="409">
        <v>157</v>
      </c>
    </row>
    <row r="166" spans="1:21" ht="24.75" customHeight="1">
      <c r="A166" s="402" t="s">
        <v>311</v>
      </c>
      <c r="B166" s="403"/>
      <c r="C166" s="407">
        <v>73</v>
      </c>
      <c r="D166" s="405">
        <v>143</v>
      </c>
      <c r="E166" s="406">
        <v>1.9589000000000001</v>
      </c>
      <c r="F166" s="403"/>
      <c r="G166" s="407">
        <v>68</v>
      </c>
      <c r="H166" s="405">
        <v>7</v>
      </c>
      <c r="I166" s="405">
        <v>125</v>
      </c>
      <c r="J166" s="405">
        <v>14</v>
      </c>
      <c r="K166" s="405">
        <v>214</v>
      </c>
      <c r="L166" s="406">
        <v>0.99074074074074081</v>
      </c>
      <c r="M166" s="403"/>
      <c r="N166" s="407">
        <v>1</v>
      </c>
      <c r="O166" s="405"/>
      <c r="P166" s="405">
        <v>1</v>
      </c>
      <c r="Q166" s="405"/>
      <c r="R166" s="405">
        <v>2</v>
      </c>
      <c r="S166" s="406">
        <v>9.2592592592592587E-3</v>
      </c>
      <c r="T166" s="403"/>
      <c r="U166" s="409">
        <v>216</v>
      </c>
    </row>
    <row r="167" spans="1:21" ht="24.75" customHeight="1">
      <c r="A167" s="402" t="s">
        <v>312</v>
      </c>
      <c r="B167" s="403"/>
      <c r="C167" s="407">
        <v>74</v>
      </c>
      <c r="D167" s="405">
        <v>75</v>
      </c>
      <c r="E167" s="406">
        <v>1.0135000000000001</v>
      </c>
      <c r="F167" s="403"/>
      <c r="G167" s="407">
        <v>72</v>
      </c>
      <c r="H167" s="405">
        <v>3</v>
      </c>
      <c r="I167" s="405">
        <v>73</v>
      </c>
      <c r="J167" s="405">
        <v>1</v>
      </c>
      <c r="K167" s="405">
        <v>149</v>
      </c>
      <c r="L167" s="406">
        <v>1</v>
      </c>
      <c r="M167" s="403"/>
      <c r="N167" s="407"/>
      <c r="O167" s="405"/>
      <c r="P167" s="405"/>
      <c r="Q167" s="405"/>
      <c r="R167" s="405">
        <v>0</v>
      </c>
      <c r="S167" s="406">
        <v>0</v>
      </c>
      <c r="T167" s="403"/>
      <c r="U167" s="409">
        <v>149</v>
      </c>
    </row>
    <row r="168" spans="1:21" ht="24.75" customHeight="1">
      <c r="A168" s="402" t="s">
        <v>313</v>
      </c>
      <c r="B168" s="403"/>
      <c r="C168" s="407">
        <v>136</v>
      </c>
      <c r="D168" s="405">
        <v>100</v>
      </c>
      <c r="E168" s="406">
        <v>0.73529999999999995</v>
      </c>
      <c r="F168" s="403"/>
      <c r="G168" s="407">
        <v>117</v>
      </c>
      <c r="H168" s="405">
        <v>4</v>
      </c>
      <c r="I168" s="405">
        <v>106</v>
      </c>
      <c r="J168" s="405">
        <v>7</v>
      </c>
      <c r="K168" s="405">
        <v>234</v>
      </c>
      <c r="L168" s="406">
        <v>0.99152542372881358</v>
      </c>
      <c r="M168" s="403"/>
      <c r="N168" s="407"/>
      <c r="O168" s="405">
        <v>1</v>
      </c>
      <c r="P168" s="405"/>
      <c r="Q168" s="405">
        <v>1</v>
      </c>
      <c r="R168" s="405">
        <v>2</v>
      </c>
      <c r="S168" s="406">
        <v>8.4745762711864406E-3</v>
      </c>
      <c r="T168" s="403"/>
      <c r="U168" s="409">
        <v>236</v>
      </c>
    </row>
    <row r="169" spans="1:21" ht="24.75" customHeight="1">
      <c r="A169" s="402" t="s">
        <v>314</v>
      </c>
      <c r="B169" s="403"/>
      <c r="C169" s="407">
        <v>51</v>
      </c>
      <c r="D169" s="405">
        <v>48</v>
      </c>
      <c r="E169" s="406">
        <v>0.94120000000000004</v>
      </c>
      <c r="F169" s="403"/>
      <c r="G169" s="407">
        <v>35</v>
      </c>
      <c r="H169" s="405">
        <v>5</v>
      </c>
      <c r="I169" s="405">
        <v>53</v>
      </c>
      <c r="J169" s="405">
        <v>3</v>
      </c>
      <c r="K169" s="405">
        <v>96</v>
      </c>
      <c r="L169" s="406">
        <v>0.96969696969696972</v>
      </c>
      <c r="M169" s="403"/>
      <c r="N169" s="407"/>
      <c r="O169" s="405"/>
      <c r="P169" s="405">
        <v>3</v>
      </c>
      <c r="Q169" s="405"/>
      <c r="R169" s="405">
        <v>3</v>
      </c>
      <c r="S169" s="406">
        <v>3.0303030303030304E-2</v>
      </c>
      <c r="T169" s="403"/>
      <c r="U169" s="409">
        <v>99</v>
      </c>
    </row>
    <row r="170" spans="1:21" ht="24.75" customHeight="1">
      <c r="A170" s="402" t="s">
        <v>315</v>
      </c>
      <c r="B170" s="403"/>
      <c r="C170" s="407">
        <v>47</v>
      </c>
      <c r="D170" s="405">
        <v>26</v>
      </c>
      <c r="E170" s="406">
        <v>0.55320000000000003</v>
      </c>
      <c r="F170" s="403"/>
      <c r="G170" s="407">
        <v>24</v>
      </c>
      <c r="H170" s="405">
        <v>4</v>
      </c>
      <c r="I170" s="405">
        <v>44</v>
      </c>
      <c r="J170" s="405">
        <v>1</v>
      </c>
      <c r="K170" s="405">
        <v>73</v>
      </c>
      <c r="L170" s="406">
        <v>1</v>
      </c>
      <c r="M170" s="403"/>
      <c r="N170" s="407"/>
      <c r="O170" s="405"/>
      <c r="P170" s="405"/>
      <c r="Q170" s="405"/>
      <c r="R170" s="405">
        <v>0</v>
      </c>
      <c r="S170" s="406">
        <v>0</v>
      </c>
      <c r="T170" s="403"/>
      <c r="U170" s="409">
        <v>73</v>
      </c>
    </row>
    <row r="171" spans="1:21" ht="24.75" customHeight="1">
      <c r="A171" s="402" t="s">
        <v>316</v>
      </c>
      <c r="B171" s="403"/>
      <c r="C171" s="407">
        <v>45</v>
      </c>
      <c r="D171" s="405">
        <v>97</v>
      </c>
      <c r="E171" s="406">
        <v>2.1556000000000002</v>
      </c>
      <c r="F171" s="403"/>
      <c r="G171" s="407">
        <v>51</v>
      </c>
      <c r="H171" s="405">
        <v>3</v>
      </c>
      <c r="I171" s="405">
        <v>78</v>
      </c>
      <c r="J171" s="405">
        <v>4</v>
      </c>
      <c r="K171" s="405">
        <v>136</v>
      </c>
      <c r="L171" s="406">
        <v>0.95774647887323938</v>
      </c>
      <c r="M171" s="403"/>
      <c r="N171" s="407">
        <v>1</v>
      </c>
      <c r="O171" s="405"/>
      <c r="P171" s="405">
        <v>4</v>
      </c>
      <c r="Q171" s="405">
        <v>1</v>
      </c>
      <c r="R171" s="405">
        <v>6</v>
      </c>
      <c r="S171" s="406">
        <v>4.2253521126760563E-2</v>
      </c>
      <c r="T171" s="403"/>
      <c r="U171" s="409">
        <v>142</v>
      </c>
    </row>
    <row r="172" spans="1:21" ht="24.75" customHeight="1">
      <c r="A172" s="396"/>
      <c r="B172" s="397"/>
      <c r="C172" s="398"/>
      <c r="D172" s="399"/>
      <c r="E172" s="400"/>
      <c r="F172" s="397"/>
      <c r="G172" s="398"/>
      <c r="H172" s="399"/>
      <c r="I172" s="399"/>
      <c r="J172" s="399"/>
      <c r="K172" s="399"/>
      <c r="L172" s="401"/>
      <c r="M172" s="397"/>
      <c r="N172" s="398"/>
      <c r="O172" s="399"/>
      <c r="P172" s="399"/>
      <c r="Q172" s="399"/>
      <c r="R172" s="399"/>
      <c r="S172" s="401"/>
      <c r="T172" s="397"/>
      <c r="U172" s="396"/>
    </row>
    <row r="173" spans="1:21" ht="24.75" customHeight="1">
      <c r="A173" s="202" t="s">
        <v>107</v>
      </c>
      <c r="B173" s="201"/>
      <c r="C173" s="203">
        <v>13570</v>
      </c>
      <c r="D173" s="204">
        <v>-13</v>
      </c>
      <c r="E173" s="205">
        <v>-1E-3</v>
      </c>
      <c r="F173" s="201"/>
      <c r="G173" s="203">
        <v>6538</v>
      </c>
      <c r="H173" s="204">
        <v>396</v>
      </c>
      <c r="I173" s="207">
        <v>4750</v>
      </c>
      <c r="J173" s="204">
        <v>169</v>
      </c>
      <c r="K173" s="207">
        <v>11853</v>
      </c>
      <c r="L173" s="205">
        <v>0.87430847532639955</v>
      </c>
      <c r="M173" s="201"/>
      <c r="N173" s="206">
        <v>919</v>
      </c>
      <c r="O173" s="204">
        <v>61</v>
      </c>
      <c r="P173" s="204">
        <v>708</v>
      </c>
      <c r="Q173" s="204">
        <v>16</v>
      </c>
      <c r="R173" s="207">
        <v>1704</v>
      </c>
      <c r="S173" s="205">
        <v>0.12569152467360037</v>
      </c>
      <c r="T173" s="201"/>
      <c r="U173" s="208">
        <v>13557</v>
      </c>
    </row>
    <row r="174" spans="1:21" ht="24.75" customHeight="1">
      <c r="A174" s="396"/>
      <c r="B174" s="397"/>
      <c r="C174" s="398"/>
      <c r="D174" s="399"/>
      <c r="E174" s="400"/>
      <c r="F174" s="397"/>
      <c r="G174" s="398"/>
      <c r="H174" s="399"/>
      <c r="I174" s="399"/>
      <c r="J174" s="399"/>
      <c r="K174" s="399"/>
      <c r="L174" s="401"/>
      <c r="M174" s="397"/>
      <c r="N174" s="398"/>
      <c r="O174" s="399"/>
      <c r="P174" s="399"/>
      <c r="Q174" s="399"/>
      <c r="R174" s="399"/>
      <c r="S174" s="401"/>
      <c r="T174" s="397"/>
      <c r="U174" s="396"/>
    </row>
    <row r="175" spans="1:21" ht="24.75" customHeight="1">
      <c r="A175" s="402" t="s">
        <v>317</v>
      </c>
      <c r="B175" s="403"/>
      <c r="C175" s="404">
        <v>4515</v>
      </c>
      <c r="D175" s="408">
        <v>1440</v>
      </c>
      <c r="E175" s="406">
        <v>0.31890000000000002</v>
      </c>
      <c r="F175" s="403"/>
      <c r="G175" s="404">
        <v>3288</v>
      </c>
      <c r="H175" s="405"/>
      <c r="I175" s="408">
        <v>1850</v>
      </c>
      <c r="J175" s="405"/>
      <c r="K175" s="408">
        <v>5138</v>
      </c>
      <c r="L175" s="406">
        <v>0.8628043660789253</v>
      </c>
      <c r="M175" s="403"/>
      <c r="N175" s="407">
        <v>434</v>
      </c>
      <c r="O175" s="405"/>
      <c r="P175" s="405">
        <v>383</v>
      </c>
      <c r="Q175" s="405"/>
      <c r="R175" s="405">
        <v>817</v>
      </c>
      <c r="S175" s="406">
        <v>0.13719563392107473</v>
      </c>
      <c r="T175" s="403"/>
      <c r="U175" s="158">
        <v>5955</v>
      </c>
    </row>
    <row r="176" spans="1:21" ht="24.75" customHeight="1">
      <c r="A176" s="402" t="s">
        <v>318</v>
      </c>
      <c r="B176" s="403"/>
      <c r="C176" s="407">
        <v>84</v>
      </c>
      <c r="D176" s="405">
        <v>-10</v>
      </c>
      <c r="E176" s="406">
        <v>-0.11899999999999999</v>
      </c>
      <c r="F176" s="403"/>
      <c r="G176" s="407">
        <v>64</v>
      </c>
      <c r="H176" s="405">
        <v>4</v>
      </c>
      <c r="I176" s="405">
        <v>6</v>
      </c>
      <c r="J176" s="405"/>
      <c r="K176" s="405">
        <v>74</v>
      </c>
      <c r="L176" s="406">
        <v>1</v>
      </c>
      <c r="M176" s="403"/>
      <c r="N176" s="407"/>
      <c r="O176" s="405"/>
      <c r="P176" s="405"/>
      <c r="Q176" s="405"/>
      <c r="R176" s="405">
        <v>0</v>
      </c>
      <c r="S176" s="406">
        <v>0</v>
      </c>
      <c r="T176" s="403"/>
      <c r="U176" s="409">
        <v>74</v>
      </c>
    </row>
    <row r="177" spans="1:21" ht="24.75" customHeight="1">
      <c r="A177" s="402" t="s">
        <v>319</v>
      </c>
      <c r="B177" s="403"/>
      <c r="C177" s="407">
        <v>84</v>
      </c>
      <c r="D177" s="405">
        <v>-8</v>
      </c>
      <c r="E177" s="406">
        <v>-9.5200000000000007E-2</v>
      </c>
      <c r="F177" s="403"/>
      <c r="G177" s="407">
        <v>68</v>
      </c>
      <c r="H177" s="405">
        <v>5</v>
      </c>
      <c r="I177" s="405">
        <v>1</v>
      </c>
      <c r="J177" s="405"/>
      <c r="K177" s="405">
        <v>74</v>
      </c>
      <c r="L177" s="406">
        <v>0.97368421052631571</v>
      </c>
      <c r="M177" s="403"/>
      <c r="N177" s="407"/>
      <c r="O177" s="405"/>
      <c r="P177" s="405">
        <v>2</v>
      </c>
      <c r="Q177" s="405"/>
      <c r="R177" s="405">
        <v>2</v>
      </c>
      <c r="S177" s="406">
        <v>2.6315789473684213E-2</v>
      </c>
      <c r="T177" s="403"/>
      <c r="U177" s="409">
        <v>76</v>
      </c>
    </row>
    <row r="178" spans="1:21" ht="24.75" customHeight="1">
      <c r="A178" s="402" t="s">
        <v>320</v>
      </c>
      <c r="B178" s="403"/>
      <c r="C178" s="407">
        <v>84</v>
      </c>
      <c r="D178" s="405">
        <v>-3</v>
      </c>
      <c r="E178" s="406">
        <v>-3.5700000000000003E-2</v>
      </c>
      <c r="F178" s="403"/>
      <c r="G178" s="407">
        <v>65</v>
      </c>
      <c r="H178" s="405">
        <v>5</v>
      </c>
      <c r="I178" s="405">
        <v>9</v>
      </c>
      <c r="J178" s="405"/>
      <c r="K178" s="405">
        <v>79</v>
      </c>
      <c r="L178" s="406">
        <v>0.97530864197530864</v>
      </c>
      <c r="M178" s="403"/>
      <c r="N178" s="407">
        <v>1</v>
      </c>
      <c r="O178" s="405"/>
      <c r="P178" s="405">
        <v>1</v>
      </c>
      <c r="Q178" s="405"/>
      <c r="R178" s="405">
        <v>2</v>
      </c>
      <c r="S178" s="406">
        <v>2.4691358024691357E-2</v>
      </c>
      <c r="T178" s="403"/>
      <c r="U178" s="409">
        <v>81</v>
      </c>
    </row>
    <row r="179" spans="1:21" ht="24.75" customHeight="1">
      <c r="A179" s="402" t="s">
        <v>321</v>
      </c>
      <c r="B179" s="403"/>
      <c r="C179" s="407">
        <v>84</v>
      </c>
      <c r="D179" s="405">
        <v>-34</v>
      </c>
      <c r="E179" s="406">
        <v>-0.40479999999999999</v>
      </c>
      <c r="F179" s="403"/>
      <c r="G179" s="407">
        <v>44</v>
      </c>
      <c r="H179" s="405">
        <v>1</v>
      </c>
      <c r="I179" s="405">
        <v>5</v>
      </c>
      <c r="J179" s="405"/>
      <c r="K179" s="405">
        <v>50</v>
      </c>
      <c r="L179" s="406">
        <v>1</v>
      </c>
      <c r="M179" s="403"/>
      <c r="N179" s="407"/>
      <c r="O179" s="405"/>
      <c r="P179" s="405"/>
      <c r="Q179" s="405"/>
      <c r="R179" s="405">
        <v>0</v>
      </c>
      <c r="S179" s="406">
        <v>0</v>
      </c>
      <c r="T179" s="403"/>
      <c r="U179" s="409">
        <v>50</v>
      </c>
    </row>
    <row r="180" spans="1:21" ht="24.75" customHeight="1">
      <c r="A180" s="402" t="s">
        <v>322</v>
      </c>
      <c r="B180" s="403"/>
      <c r="C180" s="407">
        <v>84</v>
      </c>
      <c r="D180" s="405">
        <v>-50</v>
      </c>
      <c r="E180" s="406">
        <v>-0.59519999999999995</v>
      </c>
      <c r="F180" s="403"/>
      <c r="G180" s="407">
        <v>18</v>
      </c>
      <c r="H180" s="405">
        <v>1</v>
      </c>
      <c r="I180" s="405">
        <v>11</v>
      </c>
      <c r="J180" s="405"/>
      <c r="K180" s="405">
        <v>30</v>
      </c>
      <c r="L180" s="406">
        <v>0.88235294117647056</v>
      </c>
      <c r="M180" s="403"/>
      <c r="N180" s="407">
        <v>3</v>
      </c>
      <c r="O180" s="405">
        <v>1</v>
      </c>
      <c r="P180" s="405"/>
      <c r="Q180" s="405"/>
      <c r="R180" s="405">
        <v>4</v>
      </c>
      <c r="S180" s="406">
        <v>0.11764705882352942</v>
      </c>
      <c r="T180" s="403"/>
      <c r="U180" s="409">
        <v>34</v>
      </c>
    </row>
    <row r="181" spans="1:21" ht="24.75" customHeight="1">
      <c r="A181" s="402" t="s">
        <v>323</v>
      </c>
      <c r="B181" s="403"/>
      <c r="C181" s="407">
        <v>84</v>
      </c>
      <c r="D181" s="405">
        <v>-35</v>
      </c>
      <c r="E181" s="406">
        <v>-0.41670000000000001</v>
      </c>
      <c r="F181" s="403"/>
      <c r="G181" s="407">
        <v>44</v>
      </c>
      <c r="H181" s="405">
        <v>2</v>
      </c>
      <c r="I181" s="405">
        <v>3</v>
      </c>
      <c r="J181" s="405"/>
      <c r="K181" s="405">
        <v>49</v>
      </c>
      <c r="L181" s="406">
        <v>1</v>
      </c>
      <c r="M181" s="403"/>
      <c r="N181" s="407"/>
      <c r="O181" s="405"/>
      <c r="P181" s="405"/>
      <c r="Q181" s="405"/>
      <c r="R181" s="405">
        <v>0</v>
      </c>
      <c r="S181" s="406">
        <v>0</v>
      </c>
      <c r="T181" s="403"/>
      <c r="U181" s="409">
        <v>49</v>
      </c>
    </row>
    <row r="182" spans="1:21" ht="24.75" customHeight="1">
      <c r="A182" s="402" t="s">
        <v>324</v>
      </c>
      <c r="B182" s="403"/>
      <c r="C182" s="404">
        <v>4371</v>
      </c>
      <c r="D182" s="405">
        <v>109</v>
      </c>
      <c r="E182" s="406">
        <v>2.4899999999999999E-2</v>
      </c>
      <c r="F182" s="403"/>
      <c r="G182" s="404">
        <v>2040</v>
      </c>
      <c r="H182" s="405"/>
      <c r="I182" s="408">
        <v>1964</v>
      </c>
      <c r="J182" s="405"/>
      <c r="K182" s="408">
        <v>4004</v>
      </c>
      <c r="L182" s="406">
        <v>0.89375000000000004</v>
      </c>
      <c r="M182" s="403"/>
      <c r="N182" s="407">
        <v>272</v>
      </c>
      <c r="O182" s="405"/>
      <c r="P182" s="405">
        <v>204</v>
      </c>
      <c r="Q182" s="405"/>
      <c r="R182" s="405">
        <v>476</v>
      </c>
      <c r="S182" s="406">
        <v>0.10625</v>
      </c>
      <c r="T182" s="403"/>
      <c r="U182" s="158">
        <v>4480</v>
      </c>
    </row>
    <row r="183" spans="1:21" ht="24.75" customHeight="1">
      <c r="A183" s="402" t="s">
        <v>325</v>
      </c>
      <c r="B183" s="403"/>
      <c r="C183" s="407">
        <v>444</v>
      </c>
      <c r="D183" s="405">
        <v>43</v>
      </c>
      <c r="E183" s="406">
        <v>9.6799999999999997E-2</v>
      </c>
      <c r="F183" s="403"/>
      <c r="G183" s="407"/>
      <c r="H183" s="405">
        <v>313</v>
      </c>
      <c r="I183" s="405"/>
      <c r="J183" s="405">
        <v>108</v>
      </c>
      <c r="K183" s="405">
        <v>421</v>
      </c>
      <c r="L183" s="406">
        <v>0.86447638603696086</v>
      </c>
      <c r="M183" s="403"/>
      <c r="N183" s="407"/>
      <c r="O183" s="405">
        <v>56</v>
      </c>
      <c r="P183" s="405"/>
      <c r="Q183" s="405">
        <v>10</v>
      </c>
      <c r="R183" s="405">
        <v>66</v>
      </c>
      <c r="S183" s="406">
        <v>0.13552361396303902</v>
      </c>
      <c r="T183" s="403"/>
      <c r="U183" s="409">
        <v>487</v>
      </c>
    </row>
    <row r="184" spans="1:21" ht="24.75" customHeight="1">
      <c r="A184" s="402" t="s">
        <v>326</v>
      </c>
      <c r="B184" s="403"/>
      <c r="C184" s="404">
        <v>1134</v>
      </c>
      <c r="D184" s="405">
        <v>-414</v>
      </c>
      <c r="E184" s="406">
        <v>-0.36509999999999998</v>
      </c>
      <c r="F184" s="403"/>
      <c r="G184" s="407">
        <v>216</v>
      </c>
      <c r="H184" s="405">
        <v>50</v>
      </c>
      <c r="I184" s="405">
        <v>375</v>
      </c>
      <c r="J184" s="405">
        <v>31</v>
      </c>
      <c r="K184" s="405">
        <v>672</v>
      </c>
      <c r="L184" s="406">
        <v>0.93333333333333324</v>
      </c>
      <c r="M184" s="403"/>
      <c r="N184" s="407">
        <v>6</v>
      </c>
      <c r="O184" s="405"/>
      <c r="P184" s="405">
        <v>40</v>
      </c>
      <c r="Q184" s="405">
        <v>2</v>
      </c>
      <c r="R184" s="405">
        <v>48</v>
      </c>
      <c r="S184" s="406">
        <v>6.6666666666666666E-2</v>
      </c>
      <c r="T184" s="403"/>
      <c r="U184" s="409">
        <v>720</v>
      </c>
    </row>
    <row r="185" spans="1:21" ht="24.75" customHeight="1">
      <c r="A185" s="402" t="s">
        <v>327</v>
      </c>
      <c r="B185" s="403"/>
      <c r="C185" s="407">
        <v>994</v>
      </c>
      <c r="D185" s="405">
        <v>-26</v>
      </c>
      <c r="E185" s="406">
        <v>-2.6200000000000001E-2</v>
      </c>
      <c r="F185" s="403"/>
      <c r="G185" s="407">
        <v>568</v>
      </c>
      <c r="H185" s="405"/>
      <c r="I185" s="405">
        <v>181</v>
      </c>
      <c r="J185" s="405"/>
      <c r="K185" s="405">
        <v>749</v>
      </c>
      <c r="L185" s="406">
        <v>0.77376033057851246</v>
      </c>
      <c r="M185" s="403"/>
      <c r="N185" s="407">
        <v>172</v>
      </c>
      <c r="O185" s="405"/>
      <c r="P185" s="405">
        <v>47</v>
      </c>
      <c r="Q185" s="405"/>
      <c r="R185" s="405">
        <v>219</v>
      </c>
      <c r="S185" s="406">
        <v>0.22623966942148763</v>
      </c>
      <c r="T185" s="403"/>
      <c r="U185" s="409">
        <v>968</v>
      </c>
    </row>
    <row r="186" spans="1:21" ht="24.75" customHeight="1">
      <c r="A186" s="402" t="s">
        <v>328</v>
      </c>
      <c r="B186" s="403"/>
      <c r="C186" s="404">
        <v>1608</v>
      </c>
      <c r="D186" s="408">
        <v>-1025</v>
      </c>
      <c r="E186" s="406">
        <v>-0.63739999999999997</v>
      </c>
      <c r="F186" s="403"/>
      <c r="G186" s="407">
        <v>123</v>
      </c>
      <c r="H186" s="405">
        <v>15</v>
      </c>
      <c r="I186" s="405">
        <v>345</v>
      </c>
      <c r="J186" s="405">
        <v>30</v>
      </c>
      <c r="K186" s="405">
        <v>513</v>
      </c>
      <c r="L186" s="406">
        <v>0.87993138936535165</v>
      </c>
      <c r="M186" s="403"/>
      <c r="N186" s="407">
        <v>31</v>
      </c>
      <c r="O186" s="405">
        <v>4</v>
      </c>
      <c r="P186" s="405">
        <v>31</v>
      </c>
      <c r="Q186" s="405">
        <v>4</v>
      </c>
      <c r="R186" s="405">
        <v>70</v>
      </c>
      <c r="S186" s="406">
        <v>0.12006861063464838</v>
      </c>
      <c r="T186" s="403"/>
      <c r="U186" s="409">
        <v>583</v>
      </c>
    </row>
    <row r="187" spans="1:21" ht="24.75" customHeight="1">
      <c r="A187" s="396"/>
      <c r="B187" s="397"/>
      <c r="C187" s="398"/>
      <c r="D187" s="399"/>
      <c r="E187" s="400"/>
      <c r="F187" s="397"/>
      <c r="G187" s="398"/>
      <c r="H187" s="399"/>
      <c r="I187" s="399"/>
      <c r="J187" s="399"/>
      <c r="K187" s="399"/>
      <c r="L187" s="401"/>
      <c r="M187" s="397"/>
      <c r="N187" s="398"/>
      <c r="O187" s="399"/>
      <c r="P187" s="399"/>
      <c r="Q187" s="399"/>
      <c r="R187" s="399"/>
      <c r="S187" s="401"/>
      <c r="T187" s="397"/>
      <c r="U187" s="396"/>
    </row>
    <row r="188" spans="1:21" ht="24.75" customHeight="1">
      <c r="A188" s="202" t="s">
        <v>109</v>
      </c>
      <c r="B188" s="201"/>
      <c r="C188" s="203">
        <v>7948</v>
      </c>
      <c r="D188" s="207">
        <v>-1483</v>
      </c>
      <c r="E188" s="205">
        <v>-0.18659999999999999</v>
      </c>
      <c r="F188" s="201"/>
      <c r="G188" s="203">
        <v>2274</v>
      </c>
      <c r="H188" s="204">
        <v>188</v>
      </c>
      <c r="I188" s="207">
        <v>2509</v>
      </c>
      <c r="J188" s="204">
        <v>92</v>
      </c>
      <c r="K188" s="207">
        <v>5063</v>
      </c>
      <c r="L188" s="205">
        <v>0.78313998453209588</v>
      </c>
      <c r="M188" s="201"/>
      <c r="N188" s="206">
        <v>772</v>
      </c>
      <c r="O188" s="204">
        <v>49</v>
      </c>
      <c r="P188" s="204">
        <v>564</v>
      </c>
      <c r="Q188" s="204">
        <v>17</v>
      </c>
      <c r="R188" s="207">
        <v>1402</v>
      </c>
      <c r="S188" s="205">
        <v>0.21686001546790412</v>
      </c>
      <c r="T188" s="201"/>
      <c r="U188" s="208">
        <v>6465</v>
      </c>
    </row>
    <row r="189" spans="1:21" ht="24.75" customHeight="1">
      <c r="A189" s="396"/>
      <c r="B189" s="397"/>
      <c r="C189" s="398"/>
      <c r="D189" s="399"/>
      <c r="E189" s="400"/>
      <c r="F189" s="397"/>
      <c r="G189" s="398"/>
      <c r="H189" s="399"/>
      <c r="I189" s="399"/>
      <c r="J189" s="399"/>
      <c r="K189" s="399"/>
      <c r="L189" s="401"/>
      <c r="M189" s="397"/>
      <c r="N189" s="398"/>
      <c r="O189" s="399"/>
      <c r="P189" s="399"/>
      <c r="Q189" s="399"/>
      <c r="R189" s="399"/>
      <c r="S189" s="401"/>
      <c r="T189" s="397"/>
      <c r="U189" s="396"/>
    </row>
    <row r="190" spans="1:21" ht="24.75" customHeight="1">
      <c r="A190" s="402" t="s">
        <v>352</v>
      </c>
      <c r="B190" s="403"/>
      <c r="C190" s="404">
        <v>1044</v>
      </c>
      <c r="D190" s="405">
        <v>227</v>
      </c>
      <c r="E190" s="406">
        <v>0.21740000000000001</v>
      </c>
      <c r="F190" s="403"/>
      <c r="G190" s="407">
        <v>691</v>
      </c>
      <c r="H190" s="405">
        <v>68</v>
      </c>
      <c r="I190" s="405">
        <v>394</v>
      </c>
      <c r="J190" s="405">
        <v>26</v>
      </c>
      <c r="K190" s="408">
        <v>1179</v>
      </c>
      <c r="L190" s="406">
        <v>0.92761605035405192</v>
      </c>
      <c r="M190" s="403"/>
      <c r="N190" s="407">
        <v>86</v>
      </c>
      <c r="O190" s="405">
        <v>5</v>
      </c>
      <c r="P190" s="405">
        <v>1</v>
      </c>
      <c r="Q190" s="405"/>
      <c r="R190" s="405">
        <v>92</v>
      </c>
      <c r="S190" s="406">
        <v>7.2383949645948076E-2</v>
      </c>
      <c r="T190" s="403"/>
      <c r="U190" s="158">
        <v>1271</v>
      </c>
    </row>
    <row r="191" spans="1:21" ht="24.75" customHeight="1">
      <c r="A191" s="402" t="s">
        <v>353</v>
      </c>
      <c r="B191" s="403"/>
      <c r="C191" s="404">
        <v>1773</v>
      </c>
      <c r="D191" s="405">
        <v>451</v>
      </c>
      <c r="E191" s="406">
        <v>0.25440000000000002</v>
      </c>
      <c r="F191" s="403"/>
      <c r="G191" s="407">
        <v>473</v>
      </c>
      <c r="H191" s="405">
        <v>47</v>
      </c>
      <c r="I191" s="405">
        <v>801</v>
      </c>
      <c r="J191" s="405">
        <v>25</v>
      </c>
      <c r="K191" s="408">
        <v>1346</v>
      </c>
      <c r="L191" s="406">
        <v>0.60521582733812951</v>
      </c>
      <c r="M191" s="403"/>
      <c r="N191" s="407">
        <v>424</v>
      </c>
      <c r="O191" s="405">
        <v>42</v>
      </c>
      <c r="P191" s="405">
        <v>395</v>
      </c>
      <c r="Q191" s="405">
        <v>17</v>
      </c>
      <c r="R191" s="405">
        <v>878</v>
      </c>
      <c r="S191" s="406">
        <v>0.39478417266187049</v>
      </c>
      <c r="T191" s="403"/>
      <c r="U191" s="158">
        <v>2224</v>
      </c>
    </row>
    <row r="192" spans="1:21" ht="24.75" customHeight="1">
      <c r="A192" s="402" t="s">
        <v>354</v>
      </c>
      <c r="B192" s="403"/>
      <c r="C192" s="404">
        <v>2300</v>
      </c>
      <c r="D192" s="408">
        <v>-1552</v>
      </c>
      <c r="E192" s="406">
        <v>-0.67479999999999996</v>
      </c>
      <c r="F192" s="403"/>
      <c r="G192" s="407">
        <v>404</v>
      </c>
      <c r="H192" s="405">
        <v>23</v>
      </c>
      <c r="I192" s="405">
        <v>256</v>
      </c>
      <c r="J192" s="405">
        <v>6</v>
      </c>
      <c r="K192" s="405">
        <v>689</v>
      </c>
      <c r="L192" s="406">
        <v>0.92112299465240643</v>
      </c>
      <c r="M192" s="403"/>
      <c r="N192" s="407">
        <v>28</v>
      </c>
      <c r="O192" s="405">
        <v>1</v>
      </c>
      <c r="P192" s="405">
        <v>30</v>
      </c>
      <c r="Q192" s="405"/>
      <c r="R192" s="405">
        <v>59</v>
      </c>
      <c r="S192" s="406">
        <v>7.8877005347593579E-2</v>
      </c>
      <c r="T192" s="403"/>
      <c r="U192" s="409">
        <v>748</v>
      </c>
    </row>
    <row r="193" spans="1:21" ht="24.75" customHeight="1">
      <c r="A193" s="402" t="s">
        <v>355</v>
      </c>
      <c r="B193" s="403"/>
      <c r="C193" s="407">
        <v>550</v>
      </c>
      <c r="D193" s="405">
        <v>-12</v>
      </c>
      <c r="E193" s="406">
        <v>-2.18E-2</v>
      </c>
      <c r="F193" s="403"/>
      <c r="G193" s="407">
        <v>143</v>
      </c>
      <c r="H193" s="405">
        <v>13</v>
      </c>
      <c r="I193" s="405">
        <v>318</v>
      </c>
      <c r="J193" s="405">
        <v>10</v>
      </c>
      <c r="K193" s="405">
        <v>484</v>
      </c>
      <c r="L193" s="406">
        <v>0.8996282527881041</v>
      </c>
      <c r="M193" s="403"/>
      <c r="N193" s="407">
        <v>30</v>
      </c>
      <c r="O193" s="405"/>
      <c r="P193" s="405">
        <v>24</v>
      </c>
      <c r="Q193" s="405"/>
      <c r="R193" s="405">
        <v>54</v>
      </c>
      <c r="S193" s="406">
        <v>0.10037174721189591</v>
      </c>
      <c r="T193" s="403"/>
      <c r="U193" s="409">
        <v>538</v>
      </c>
    </row>
    <row r="194" spans="1:21" ht="24.75" customHeight="1">
      <c r="A194" s="402" t="s">
        <v>356</v>
      </c>
      <c r="B194" s="403"/>
      <c r="C194" s="407">
        <v>500</v>
      </c>
      <c r="D194" s="405">
        <v>-178</v>
      </c>
      <c r="E194" s="406">
        <v>-0.35599999999999998</v>
      </c>
      <c r="F194" s="403"/>
      <c r="G194" s="407">
        <v>111</v>
      </c>
      <c r="H194" s="405">
        <v>7</v>
      </c>
      <c r="I194" s="405">
        <v>192</v>
      </c>
      <c r="J194" s="405">
        <v>8</v>
      </c>
      <c r="K194" s="405">
        <v>318</v>
      </c>
      <c r="L194" s="406">
        <v>0.98757763975155288</v>
      </c>
      <c r="M194" s="403"/>
      <c r="N194" s="407"/>
      <c r="O194" s="405"/>
      <c r="P194" s="405">
        <v>4</v>
      </c>
      <c r="Q194" s="405"/>
      <c r="R194" s="405">
        <v>4</v>
      </c>
      <c r="S194" s="406">
        <v>1.2422360248447204E-2</v>
      </c>
      <c r="T194" s="403"/>
      <c r="U194" s="409">
        <v>322</v>
      </c>
    </row>
    <row r="195" spans="1:21" ht="24.75" customHeight="1">
      <c r="A195" s="402" t="s">
        <v>357</v>
      </c>
      <c r="B195" s="403"/>
      <c r="C195" s="407">
        <v>350</v>
      </c>
      <c r="D195" s="405">
        <v>-16</v>
      </c>
      <c r="E195" s="406">
        <v>-4.5699999999999998E-2</v>
      </c>
      <c r="F195" s="403"/>
      <c r="G195" s="407">
        <v>268</v>
      </c>
      <c r="H195" s="405">
        <v>19</v>
      </c>
      <c r="I195" s="405">
        <v>39</v>
      </c>
      <c r="J195" s="405">
        <v>1</v>
      </c>
      <c r="K195" s="405">
        <v>327</v>
      </c>
      <c r="L195" s="406">
        <v>0.97904191616766467</v>
      </c>
      <c r="M195" s="403"/>
      <c r="N195" s="407">
        <v>1</v>
      </c>
      <c r="O195" s="405"/>
      <c r="P195" s="405">
        <v>6</v>
      </c>
      <c r="Q195" s="405"/>
      <c r="R195" s="405">
        <v>7</v>
      </c>
      <c r="S195" s="406">
        <v>2.0958083832335328E-2</v>
      </c>
      <c r="T195" s="403"/>
      <c r="U195" s="409">
        <v>334</v>
      </c>
    </row>
    <row r="196" spans="1:21" ht="24.75" customHeight="1">
      <c r="A196" s="402" t="s">
        <v>358</v>
      </c>
      <c r="B196" s="403"/>
      <c r="C196" s="407">
        <v>450</v>
      </c>
      <c r="D196" s="405">
        <v>-219</v>
      </c>
      <c r="E196" s="406">
        <v>-0.48670000000000002</v>
      </c>
      <c r="F196" s="403"/>
      <c r="G196" s="407">
        <v>64</v>
      </c>
      <c r="H196" s="405">
        <v>4</v>
      </c>
      <c r="I196" s="405">
        <v>153</v>
      </c>
      <c r="J196" s="405">
        <v>7</v>
      </c>
      <c r="K196" s="405">
        <v>228</v>
      </c>
      <c r="L196" s="406">
        <v>0.98701298701298701</v>
      </c>
      <c r="M196" s="403"/>
      <c r="N196" s="407"/>
      <c r="O196" s="405"/>
      <c r="P196" s="405">
        <v>3</v>
      </c>
      <c r="Q196" s="405"/>
      <c r="R196" s="405">
        <v>3</v>
      </c>
      <c r="S196" s="406">
        <v>1.2987012987012986E-2</v>
      </c>
      <c r="T196" s="403"/>
      <c r="U196" s="409">
        <v>231</v>
      </c>
    </row>
    <row r="197" spans="1:21" ht="24.75" customHeight="1">
      <c r="A197" s="402" t="s">
        <v>359</v>
      </c>
      <c r="B197" s="403"/>
      <c r="C197" s="407">
        <v>304</v>
      </c>
      <c r="D197" s="405">
        <v>51</v>
      </c>
      <c r="E197" s="406">
        <v>0.1678</v>
      </c>
      <c r="F197" s="403"/>
      <c r="G197" s="407">
        <v>34</v>
      </c>
      <c r="H197" s="405">
        <v>2</v>
      </c>
      <c r="I197" s="405">
        <v>129</v>
      </c>
      <c r="J197" s="405">
        <v>3</v>
      </c>
      <c r="K197" s="405">
        <v>168</v>
      </c>
      <c r="L197" s="406">
        <v>0.47323943661971835</v>
      </c>
      <c r="M197" s="403"/>
      <c r="N197" s="407">
        <v>157</v>
      </c>
      <c r="O197" s="405">
        <v>1</v>
      </c>
      <c r="P197" s="405">
        <v>29</v>
      </c>
      <c r="Q197" s="405"/>
      <c r="R197" s="405">
        <v>187</v>
      </c>
      <c r="S197" s="406">
        <v>0.52676056338028165</v>
      </c>
      <c r="T197" s="403"/>
      <c r="U197" s="409">
        <v>355</v>
      </c>
    </row>
    <row r="198" spans="1:21" ht="24.75" customHeight="1">
      <c r="A198" s="402" t="s">
        <v>360</v>
      </c>
      <c r="B198" s="403"/>
      <c r="C198" s="407">
        <v>222</v>
      </c>
      <c r="D198" s="405">
        <v>-115</v>
      </c>
      <c r="E198" s="406">
        <v>-0.51800000000000002</v>
      </c>
      <c r="F198" s="403"/>
      <c r="G198" s="407">
        <v>8</v>
      </c>
      <c r="H198" s="405">
        <v>1</v>
      </c>
      <c r="I198" s="405">
        <v>56</v>
      </c>
      <c r="J198" s="405">
        <v>4</v>
      </c>
      <c r="K198" s="405">
        <v>69</v>
      </c>
      <c r="L198" s="406">
        <v>0.64485981308411211</v>
      </c>
      <c r="M198" s="403"/>
      <c r="N198" s="407">
        <v>36</v>
      </c>
      <c r="O198" s="405"/>
      <c r="P198" s="405">
        <v>2</v>
      </c>
      <c r="Q198" s="405"/>
      <c r="R198" s="405">
        <v>38</v>
      </c>
      <c r="S198" s="406">
        <v>0.35514018691588789</v>
      </c>
      <c r="T198" s="403"/>
      <c r="U198" s="409">
        <v>107</v>
      </c>
    </row>
    <row r="199" spans="1:21" ht="24.75" customHeight="1">
      <c r="A199" s="402" t="s">
        <v>361</v>
      </c>
      <c r="B199" s="403"/>
      <c r="C199" s="407">
        <v>170</v>
      </c>
      <c r="D199" s="405">
        <v>-52</v>
      </c>
      <c r="E199" s="406">
        <v>-0.30590000000000001</v>
      </c>
      <c r="F199" s="403"/>
      <c r="G199" s="407">
        <v>43</v>
      </c>
      <c r="H199" s="405">
        <v>4</v>
      </c>
      <c r="I199" s="405">
        <v>61</v>
      </c>
      <c r="J199" s="405">
        <v>2</v>
      </c>
      <c r="K199" s="405">
        <v>110</v>
      </c>
      <c r="L199" s="406">
        <v>0.93220338983050854</v>
      </c>
      <c r="M199" s="403"/>
      <c r="N199" s="407"/>
      <c r="O199" s="405"/>
      <c r="P199" s="405">
        <v>8</v>
      </c>
      <c r="Q199" s="405"/>
      <c r="R199" s="405">
        <v>8</v>
      </c>
      <c r="S199" s="406">
        <v>6.7796610169491525E-2</v>
      </c>
      <c r="T199" s="403"/>
      <c r="U199" s="409">
        <v>118</v>
      </c>
    </row>
    <row r="200" spans="1:21" ht="24.75" customHeight="1">
      <c r="A200" s="402" t="s">
        <v>362</v>
      </c>
      <c r="B200" s="403"/>
      <c r="C200" s="407">
        <v>285</v>
      </c>
      <c r="D200" s="405">
        <v>-68</v>
      </c>
      <c r="E200" s="406">
        <v>-0.23860000000000001</v>
      </c>
      <c r="F200" s="403"/>
      <c r="G200" s="407">
        <v>35</v>
      </c>
      <c r="H200" s="405"/>
      <c r="I200" s="405">
        <v>110</v>
      </c>
      <c r="J200" s="405"/>
      <c r="K200" s="405">
        <v>145</v>
      </c>
      <c r="L200" s="406">
        <v>0.66820276497695863</v>
      </c>
      <c r="M200" s="403"/>
      <c r="N200" s="407">
        <v>10</v>
      </c>
      <c r="O200" s="405"/>
      <c r="P200" s="405">
        <v>62</v>
      </c>
      <c r="Q200" s="405"/>
      <c r="R200" s="405">
        <v>72</v>
      </c>
      <c r="S200" s="406">
        <v>0.33179723502304148</v>
      </c>
      <c r="T200" s="403"/>
      <c r="U200" s="409">
        <v>217</v>
      </c>
    </row>
    <row r="201" spans="1:21" ht="24.75" customHeight="1">
      <c r="A201" s="396"/>
      <c r="B201" s="397"/>
      <c r="C201" s="398"/>
      <c r="D201" s="399"/>
      <c r="E201" s="400"/>
      <c r="F201" s="397"/>
      <c r="G201" s="398"/>
      <c r="H201" s="399"/>
      <c r="I201" s="399"/>
      <c r="J201" s="399"/>
      <c r="K201" s="399"/>
      <c r="L201" s="401"/>
      <c r="M201" s="397"/>
      <c r="N201" s="398"/>
      <c r="O201" s="399"/>
      <c r="P201" s="399"/>
      <c r="Q201" s="399"/>
      <c r="R201" s="399"/>
      <c r="S201" s="401"/>
      <c r="T201" s="397"/>
      <c r="U201" s="396"/>
    </row>
    <row r="202" spans="1:21" ht="24.75" customHeight="1">
      <c r="A202" s="202" t="s">
        <v>110</v>
      </c>
      <c r="B202" s="201"/>
      <c r="C202" s="203">
        <v>2047</v>
      </c>
      <c r="D202" s="207">
        <v>1915</v>
      </c>
      <c r="E202" s="205">
        <v>0.9355</v>
      </c>
      <c r="F202" s="201"/>
      <c r="G202" s="203">
        <v>1227</v>
      </c>
      <c r="H202" s="204">
        <v>113</v>
      </c>
      <c r="I202" s="207">
        <v>2172</v>
      </c>
      <c r="J202" s="204">
        <v>141</v>
      </c>
      <c r="K202" s="207">
        <v>3653</v>
      </c>
      <c r="L202" s="205">
        <v>0.92200908632004042</v>
      </c>
      <c r="M202" s="201"/>
      <c r="N202" s="206">
        <v>126</v>
      </c>
      <c r="O202" s="204">
        <v>7</v>
      </c>
      <c r="P202" s="204">
        <v>173</v>
      </c>
      <c r="Q202" s="204">
        <v>3</v>
      </c>
      <c r="R202" s="204">
        <v>309</v>
      </c>
      <c r="S202" s="205">
        <v>7.7990913679959611E-2</v>
      </c>
      <c r="T202" s="201"/>
      <c r="U202" s="208">
        <v>3962</v>
      </c>
    </row>
    <row r="203" spans="1:21" ht="24.75" customHeight="1">
      <c r="A203" s="396"/>
      <c r="B203" s="397"/>
      <c r="C203" s="398"/>
      <c r="D203" s="399"/>
      <c r="E203" s="400"/>
      <c r="F203" s="397"/>
      <c r="G203" s="398"/>
      <c r="H203" s="399"/>
      <c r="I203" s="399"/>
      <c r="J203" s="399"/>
      <c r="K203" s="399"/>
      <c r="L203" s="401"/>
      <c r="M203" s="397"/>
      <c r="N203" s="398"/>
      <c r="O203" s="399"/>
      <c r="P203" s="399"/>
      <c r="Q203" s="399"/>
      <c r="R203" s="399"/>
      <c r="S203" s="401"/>
      <c r="T203" s="397"/>
      <c r="U203" s="396"/>
    </row>
    <row r="204" spans="1:21" ht="24.75" customHeight="1">
      <c r="A204" s="402" t="s">
        <v>363</v>
      </c>
      <c r="B204" s="403"/>
      <c r="C204" s="407">
        <v>216</v>
      </c>
      <c r="D204" s="405">
        <v>515</v>
      </c>
      <c r="E204" s="406">
        <v>2.3843000000000001</v>
      </c>
      <c r="F204" s="403"/>
      <c r="G204" s="407">
        <v>320</v>
      </c>
      <c r="H204" s="405"/>
      <c r="I204" s="405">
        <v>396</v>
      </c>
      <c r="J204" s="405"/>
      <c r="K204" s="405">
        <v>716</v>
      </c>
      <c r="L204" s="406">
        <v>0.97948016415868677</v>
      </c>
      <c r="M204" s="403"/>
      <c r="N204" s="407">
        <v>5</v>
      </c>
      <c r="O204" s="405"/>
      <c r="P204" s="405">
        <v>10</v>
      </c>
      <c r="Q204" s="405"/>
      <c r="R204" s="405">
        <v>15</v>
      </c>
      <c r="S204" s="406">
        <v>2.0519835841313269E-2</v>
      </c>
      <c r="T204" s="403"/>
      <c r="U204" s="409">
        <v>731</v>
      </c>
    </row>
    <row r="205" spans="1:21" ht="24.75" customHeight="1">
      <c r="A205" s="402" t="s">
        <v>364</v>
      </c>
      <c r="B205" s="403"/>
      <c r="C205" s="407">
        <v>132</v>
      </c>
      <c r="D205" s="405">
        <v>419</v>
      </c>
      <c r="E205" s="406">
        <v>3.1741999999999999</v>
      </c>
      <c r="F205" s="403"/>
      <c r="G205" s="407">
        <v>357</v>
      </c>
      <c r="H205" s="405"/>
      <c r="I205" s="405">
        <v>166</v>
      </c>
      <c r="J205" s="405"/>
      <c r="K205" s="405">
        <v>523</v>
      </c>
      <c r="L205" s="406">
        <v>0.94918330308529941</v>
      </c>
      <c r="M205" s="403"/>
      <c r="N205" s="407">
        <v>18</v>
      </c>
      <c r="O205" s="405"/>
      <c r="P205" s="405">
        <v>10</v>
      </c>
      <c r="Q205" s="405"/>
      <c r="R205" s="405">
        <v>28</v>
      </c>
      <c r="S205" s="406">
        <v>5.0816696914700546E-2</v>
      </c>
      <c r="T205" s="403"/>
      <c r="U205" s="409">
        <v>551</v>
      </c>
    </row>
    <row r="206" spans="1:21" ht="24.75" customHeight="1">
      <c r="A206" s="402" t="s">
        <v>365</v>
      </c>
      <c r="B206" s="403"/>
      <c r="C206" s="407">
        <v>69</v>
      </c>
      <c r="D206" s="405">
        <v>-18</v>
      </c>
      <c r="E206" s="406">
        <v>-0.26090000000000002</v>
      </c>
      <c r="F206" s="403"/>
      <c r="G206" s="407">
        <v>4</v>
      </c>
      <c r="H206" s="405"/>
      <c r="I206" s="405">
        <v>45</v>
      </c>
      <c r="J206" s="405"/>
      <c r="K206" s="405">
        <v>49</v>
      </c>
      <c r="L206" s="406">
        <v>0.96078431372549022</v>
      </c>
      <c r="M206" s="403"/>
      <c r="N206" s="407"/>
      <c r="O206" s="405"/>
      <c r="P206" s="405">
        <v>2</v>
      </c>
      <c r="Q206" s="405"/>
      <c r="R206" s="405">
        <v>2</v>
      </c>
      <c r="S206" s="406">
        <v>3.9215686274509803E-2</v>
      </c>
      <c r="T206" s="403"/>
      <c r="U206" s="409">
        <v>51</v>
      </c>
    </row>
    <row r="207" spans="1:21" ht="24.75" customHeight="1">
      <c r="A207" s="402" t="s">
        <v>366</v>
      </c>
      <c r="B207" s="403"/>
      <c r="C207" s="404">
        <v>1500</v>
      </c>
      <c r="D207" s="405">
        <v>865</v>
      </c>
      <c r="E207" s="406">
        <v>0.57669999999999999</v>
      </c>
      <c r="F207" s="403"/>
      <c r="G207" s="407">
        <v>546</v>
      </c>
      <c r="H207" s="405"/>
      <c r="I207" s="408">
        <v>1565</v>
      </c>
      <c r="J207" s="405"/>
      <c r="K207" s="408">
        <v>2111</v>
      </c>
      <c r="L207" s="406">
        <v>0.89260042283298091</v>
      </c>
      <c r="M207" s="403"/>
      <c r="N207" s="407">
        <v>103</v>
      </c>
      <c r="O207" s="405"/>
      <c r="P207" s="405">
        <v>151</v>
      </c>
      <c r="Q207" s="405"/>
      <c r="R207" s="405">
        <v>254</v>
      </c>
      <c r="S207" s="406">
        <v>0.10739957716701903</v>
      </c>
      <c r="T207" s="403"/>
      <c r="U207" s="158">
        <v>2365</v>
      </c>
    </row>
    <row r="208" spans="1:21" ht="24.75" customHeight="1">
      <c r="A208" s="402" t="s">
        <v>367</v>
      </c>
      <c r="B208" s="403"/>
      <c r="C208" s="407">
        <v>130</v>
      </c>
      <c r="D208" s="405">
        <v>134</v>
      </c>
      <c r="E208" s="406">
        <v>1.0307999999999999</v>
      </c>
      <c r="F208" s="403"/>
      <c r="G208" s="407"/>
      <c r="H208" s="405">
        <v>113</v>
      </c>
      <c r="I208" s="405"/>
      <c r="J208" s="405">
        <v>141</v>
      </c>
      <c r="K208" s="405">
        <v>254</v>
      </c>
      <c r="L208" s="406">
        <v>0.96212121212121215</v>
      </c>
      <c r="M208" s="403"/>
      <c r="N208" s="407"/>
      <c r="O208" s="405">
        <v>7</v>
      </c>
      <c r="P208" s="405"/>
      <c r="Q208" s="405">
        <v>3</v>
      </c>
      <c r="R208" s="405">
        <v>10</v>
      </c>
      <c r="S208" s="406">
        <v>3.787878787878788E-2</v>
      </c>
      <c r="T208" s="403"/>
      <c r="U208" s="409">
        <v>264</v>
      </c>
    </row>
    <row r="209" spans="1:21" ht="24.75" customHeight="1">
      <c r="A209" s="396"/>
      <c r="B209" s="397"/>
      <c r="C209" s="398"/>
      <c r="D209" s="399"/>
      <c r="E209" s="400"/>
      <c r="F209" s="397"/>
      <c r="G209" s="398"/>
      <c r="H209" s="399"/>
      <c r="I209" s="399"/>
      <c r="J209" s="399"/>
      <c r="K209" s="399"/>
      <c r="L209" s="401"/>
      <c r="M209" s="397"/>
      <c r="N209" s="398"/>
      <c r="O209" s="399"/>
      <c r="P209" s="399"/>
      <c r="Q209" s="399"/>
      <c r="R209" s="399"/>
      <c r="S209" s="401"/>
      <c r="T209" s="397"/>
      <c r="U209" s="396"/>
    </row>
    <row r="210" spans="1:21" ht="24.75" customHeight="1">
      <c r="A210" s="202" t="s">
        <v>111</v>
      </c>
      <c r="B210" s="201"/>
      <c r="C210" s="203">
        <v>1173</v>
      </c>
      <c r="D210" s="207">
        <v>1177</v>
      </c>
      <c r="E210" s="205">
        <v>1.0034000000000001</v>
      </c>
      <c r="F210" s="201"/>
      <c r="G210" s="206">
        <v>963</v>
      </c>
      <c r="H210" s="204">
        <v>60</v>
      </c>
      <c r="I210" s="207">
        <v>1229</v>
      </c>
      <c r="J210" s="204">
        <v>68</v>
      </c>
      <c r="K210" s="207">
        <v>2320</v>
      </c>
      <c r="L210" s="205">
        <v>0.98723404255319158</v>
      </c>
      <c r="M210" s="201"/>
      <c r="N210" s="206">
        <v>4</v>
      </c>
      <c r="O210" s="204">
        <v>2</v>
      </c>
      <c r="P210" s="204">
        <v>23</v>
      </c>
      <c r="Q210" s="204">
        <v>1</v>
      </c>
      <c r="R210" s="204">
        <v>30</v>
      </c>
      <c r="S210" s="205">
        <v>1.2765957446808512E-2</v>
      </c>
      <c r="T210" s="201"/>
      <c r="U210" s="208">
        <v>2350</v>
      </c>
    </row>
    <row r="211" spans="1:21" ht="24.75" customHeight="1">
      <c r="A211" s="396"/>
      <c r="B211" s="397"/>
      <c r="C211" s="398"/>
      <c r="D211" s="399"/>
      <c r="E211" s="400"/>
      <c r="F211" s="397"/>
      <c r="G211" s="398"/>
      <c r="H211" s="399"/>
      <c r="I211" s="399"/>
      <c r="J211" s="399"/>
      <c r="K211" s="399"/>
      <c r="L211" s="401"/>
      <c r="M211" s="397"/>
      <c r="N211" s="398"/>
      <c r="O211" s="399"/>
      <c r="P211" s="399"/>
      <c r="Q211" s="399"/>
      <c r="R211" s="399"/>
      <c r="S211" s="401"/>
      <c r="T211" s="397"/>
      <c r="U211" s="396"/>
    </row>
    <row r="212" spans="1:21" ht="24.75" customHeight="1">
      <c r="A212" s="402" t="s">
        <v>368</v>
      </c>
      <c r="B212" s="403"/>
      <c r="C212" s="407">
        <v>962</v>
      </c>
      <c r="D212" s="408">
        <v>1038</v>
      </c>
      <c r="E212" s="406">
        <v>1.079</v>
      </c>
      <c r="F212" s="403"/>
      <c r="G212" s="407">
        <v>821</v>
      </c>
      <c r="H212" s="405"/>
      <c r="I212" s="408">
        <v>1154</v>
      </c>
      <c r="J212" s="405"/>
      <c r="K212" s="408">
        <v>1975</v>
      </c>
      <c r="L212" s="406">
        <v>0.98750000000000004</v>
      </c>
      <c r="M212" s="403"/>
      <c r="N212" s="407">
        <v>4</v>
      </c>
      <c r="O212" s="405"/>
      <c r="P212" s="405">
        <v>21</v>
      </c>
      <c r="Q212" s="405"/>
      <c r="R212" s="405">
        <v>25</v>
      </c>
      <c r="S212" s="406">
        <v>1.2500000000000001E-2</v>
      </c>
      <c r="T212" s="403"/>
      <c r="U212" s="158">
        <v>2000</v>
      </c>
    </row>
    <row r="213" spans="1:21" ht="24.75" customHeight="1">
      <c r="A213" s="402" t="s">
        <v>369</v>
      </c>
      <c r="B213" s="403"/>
      <c r="C213" s="407">
        <v>95</v>
      </c>
      <c r="D213" s="405">
        <v>124</v>
      </c>
      <c r="E213" s="406">
        <v>1.3052999999999999</v>
      </c>
      <c r="F213" s="403"/>
      <c r="G213" s="407">
        <v>142</v>
      </c>
      <c r="H213" s="405"/>
      <c r="I213" s="405">
        <v>75</v>
      </c>
      <c r="J213" s="405"/>
      <c r="K213" s="405">
        <v>217</v>
      </c>
      <c r="L213" s="406">
        <v>0.9908675799086758</v>
      </c>
      <c r="M213" s="403"/>
      <c r="N213" s="407"/>
      <c r="O213" s="405"/>
      <c r="P213" s="405">
        <v>2</v>
      </c>
      <c r="Q213" s="405"/>
      <c r="R213" s="405">
        <v>2</v>
      </c>
      <c r="S213" s="406">
        <v>9.1324200913242004E-3</v>
      </c>
      <c r="T213" s="403"/>
      <c r="U213" s="409">
        <v>219</v>
      </c>
    </row>
    <row r="214" spans="1:21" ht="24.75" customHeight="1">
      <c r="A214" s="402" t="s">
        <v>370</v>
      </c>
      <c r="B214" s="403"/>
      <c r="C214" s="407">
        <v>116</v>
      </c>
      <c r="D214" s="405">
        <v>15</v>
      </c>
      <c r="E214" s="406">
        <v>0.1293</v>
      </c>
      <c r="F214" s="403"/>
      <c r="G214" s="407"/>
      <c r="H214" s="405">
        <v>60</v>
      </c>
      <c r="I214" s="405"/>
      <c r="J214" s="405">
        <v>68</v>
      </c>
      <c r="K214" s="405">
        <v>128</v>
      </c>
      <c r="L214" s="406">
        <v>0.97709923664122145</v>
      </c>
      <c r="M214" s="403"/>
      <c r="N214" s="407"/>
      <c r="O214" s="405">
        <v>2</v>
      </c>
      <c r="P214" s="405"/>
      <c r="Q214" s="405">
        <v>1</v>
      </c>
      <c r="R214" s="405">
        <v>3</v>
      </c>
      <c r="S214" s="406">
        <v>2.2900763358778622E-2</v>
      </c>
      <c r="T214" s="403"/>
      <c r="U214" s="409">
        <v>131</v>
      </c>
    </row>
    <row r="215" spans="1:21" ht="24.75" customHeight="1">
      <c r="A215" s="396"/>
      <c r="B215" s="397"/>
      <c r="C215" s="398"/>
      <c r="D215" s="399"/>
      <c r="E215" s="400"/>
      <c r="F215" s="397"/>
      <c r="G215" s="398"/>
      <c r="H215" s="399"/>
      <c r="I215" s="399"/>
      <c r="J215" s="399"/>
      <c r="K215" s="399"/>
      <c r="L215" s="401"/>
      <c r="M215" s="397"/>
      <c r="N215" s="398"/>
      <c r="O215" s="399"/>
      <c r="P215" s="399"/>
      <c r="Q215" s="399"/>
      <c r="R215" s="399"/>
      <c r="S215" s="401"/>
      <c r="T215" s="397"/>
      <c r="U215" s="396"/>
    </row>
    <row r="216" spans="1:21" ht="24.75" customHeight="1">
      <c r="A216" s="202" t="s">
        <v>112</v>
      </c>
      <c r="B216" s="201"/>
      <c r="C216" s="203">
        <v>8721</v>
      </c>
      <c r="D216" s="204">
        <v>968</v>
      </c>
      <c r="E216" s="205">
        <v>0.111</v>
      </c>
      <c r="F216" s="201"/>
      <c r="G216" s="203">
        <v>3226</v>
      </c>
      <c r="H216" s="204">
        <v>218</v>
      </c>
      <c r="I216" s="207">
        <v>5289</v>
      </c>
      <c r="J216" s="204">
        <v>219</v>
      </c>
      <c r="K216" s="207">
        <v>8952</v>
      </c>
      <c r="L216" s="205">
        <v>0.92393435855093398</v>
      </c>
      <c r="M216" s="201"/>
      <c r="N216" s="206">
        <v>273</v>
      </c>
      <c r="O216" s="204">
        <v>24</v>
      </c>
      <c r="P216" s="204">
        <v>423</v>
      </c>
      <c r="Q216" s="204">
        <v>17</v>
      </c>
      <c r="R216" s="204">
        <v>737</v>
      </c>
      <c r="S216" s="205">
        <v>7.6065641449065954E-2</v>
      </c>
      <c r="T216" s="201"/>
      <c r="U216" s="208">
        <v>9689</v>
      </c>
    </row>
    <row r="217" spans="1:21" ht="24.75" customHeight="1">
      <c r="A217" s="396"/>
      <c r="B217" s="397"/>
      <c r="C217" s="398"/>
      <c r="D217" s="399"/>
      <c r="E217" s="400"/>
      <c r="F217" s="397"/>
      <c r="G217" s="398"/>
      <c r="H217" s="399"/>
      <c r="I217" s="399"/>
      <c r="J217" s="399"/>
      <c r="K217" s="399"/>
      <c r="L217" s="401"/>
      <c r="M217" s="397"/>
      <c r="N217" s="398"/>
      <c r="O217" s="399"/>
      <c r="P217" s="399"/>
      <c r="Q217" s="399"/>
      <c r="R217" s="399"/>
      <c r="S217" s="401"/>
      <c r="T217" s="397"/>
      <c r="U217" s="396"/>
    </row>
    <row r="218" spans="1:21" ht="24.75" customHeight="1">
      <c r="A218" s="402" t="s">
        <v>371</v>
      </c>
      <c r="B218" s="403"/>
      <c r="C218" s="404">
        <v>4718</v>
      </c>
      <c r="D218" s="405">
        <v>964</v>
      </c>
      <c r="E218" s="406">
        <v>0.20430000000000001</v>
      </c>
      <c r="F218" s="403"/>
      <c r="G218" s="404">
        <v>2446</v>
      </c>
      <c r="H218" s="405"/>
      <c r="I218" s="408">
        <v>2888</v>
      </c>
      <c r="J218" s="405"/>
      <c r="K218" s="408">
        <v>5334</v>
      </c>
      <c r="L218" s="406">
        <v>0.93875395987328403</v>
      </c>
      <c r="M218" s="403"/>
      <c r="N218" s="407">
        <v>183</v>
      </c>
      <c r="O218" s="405"/>
      <c r="P218" s="405">
        <v>165</v>
      </c>
      <c r="Q218" s="405"/>
      <c r="R218" s="405">
        <v>348</v>
      </c>
      <c r="S218" s="406">
        <v>6.1246040126715945E-2</v>
      </c>
      <c r="T218" s="403"/>
      <c r="U218" s="158">
        <v>5682</v>
      </c>
    </row>
    <row r="219" spans="1:21" ht="24.75" customHeight="1">
      <c r="A219" s="402" t="s">
        <v>372</v>
      </c>
      <c r="B219" s="403"/>
      <c r="C219" s="404">
        <v>1943</v>
      </c>
      <c r="D219" s="405">
        <v>-243</v>
      </c>
      <c r="E219" s="406">
        <v>-0.12509999999999999</v>
      </c>
      <c r="F219" s="403"/>
      <c r="G219" s="407">
        <v>123</v>
      </c>
      <c r="H219" s="405"/>
      <c r="I219" s="408">
        <v>1367</v>
      </c>
      <c r="J219" s="405"/>
      <c r="K219" s="408">
        <v>1490</v>
      </c>
      <c r="L219" s="406">
        <v>0.87647058823529411</v>
      </c>
      <c r="M219" s="403"/>
      <c r="N219" s="407">
        <v>20</v>
      </c>
      <c r="O219" s="405"/>
      <c r="P219" s="405">
        <v>190</v>
      </c>
      <c r="Q219" s="405"/>
      <c r="R219" s="405">
        <v>210</v>
      </c>
      <c r="S219" s="406">
        <v>0.12352941176470589</v>
      </c>
      <c r="T219" s="403"/>
      <c r="U219" s="158">
        <v>1700</v>
      </c>
    </row>
    <row r="220" spans="1:21" ht="24.75" customHeight="1">
      <c r="A220" s="402" t="s">
        <v>373</v>
      </c>
      <c r="B220" s="403"/>
      <c r="C220" s="407">
        <v>500</v>
      </c>
      <c r="D220" s="405">
        <v>-22</v>
      </c>
      <c r="E220" s="406">
        <v>-4.3999999999999997E-2</v>
      </c>
      <c r="F220" s="403"/>
      <c r="G220" s="407"/>
      <c r="H220" s="405">
        <v>218</v>
      </c>
      <c r="I220" s="405"/>
      <c r="J220" s="405">
        <v>219</v>
      </c>
      <c r="K220" s="405">
        <v>437</v>
      </c>
      <c r="L220" s="406">
        <v>0.91422594142259417</v>
      </c>
      <c r="M220" s="403"/>
      <c r="N220" s="407"/>
      <c r="O220" s="405">
        <v>24</v>
      </c>
      <c r="P220" s="405"/>
      <c r="Q220" s="405">
        <v>17</v>
      </c>
      <c r="R220" s="405">
        <v>41</v>
      </c>
      <c r="S220" s="406">
        <v>8.5774058577405846E-2</v>
      </c>
      <c r="T220" s="403"/>
      <c r="U220" s="409">
        <v>478</v>
      </c>
    </row>
    <row r="221" spans="1:21" ht="24.75" customHeight="1">
      <c r="A221" s="402" t="s">
        <v>374</v>
      </c>
      <c r="B221" s="403"/>
      <c r="C221" s="404">
        <v>1560</v>
      </c>
      <c r="D221" s="405">
        <v>269</v>
      </c>
      <c r="E221" s="406">
        <v>0.1724</v>
      </c>
      <c r="F221" s="403"/>
      <c r="G221" s="407">
        <v>657</v>
      </c>
      <c r="H221" s="405"/>
      <c r="I221" s="408">
        <v>1034</v>
      </c>
      <c r="J221" s="405"/>
      <c r="K221" s="408">
        <v>1691</v>
      </c>
      <c r="L221" s="406">
        <v>0.92454893384363046</v>
      </c>
      <c r="M221" s="403"/>
      <c r="N221" s="407">
        <v>70</v>
      </c>
      <c r="O221" s="405"/>
      <c r="P221" s="405">
        <v>68</v>
      </c>
      <c r="Q221" s="405"/>
      <c r="R221" s="405">
        <v>138</v>
      </c>
      <c r="S221" s="406">
        <v>7.5451066156369595E-2</v>
      </c>
      <c r="T221" s="403"/>
      <c r="U221" s="158">
        <v>1829</v>
      </c>
    </row>
    <row r="222" spans="1:21" ht="24.75" customHeight="1">
      <c r="A222" s="396"/>
      <c r="B222" s="397"/>
      <c r="C222" s="398"/>
      <c r="D222" s="399"/>
      <c r="E222" s="400"/>
      <c r="F222" s="397"/>
      <c r="G222" s="398"/>
      <c r="H222" s="399"/>
      <c r="I222" s="399"/>
      <c r="J222" s="399"/>
      <c r="K222" s="399"/>
      <c r="L222" s="401"/>
      <c r="M222" s="397"/>
      <c r="N222" s="398"/>
      <c r="O222" s="399"/>
      <c r="P222" s="399"/>
      <c r="Q222" s="399"/>
      <c r="R222" s="399"/>
      <c r="S222" s="401"/>
      <c r="T222" s="397"/>
      <c r="U222" s="396"/>
    </row>
    <row r="223" spans="1:21" ht="24.75" customHeight="1">
      <c r="A223" s="202" t="s">
        <v>113</v>
      </c>
      <c r="B223" s="201"/>
      <c r="C223" s="203">
        <v>4072</v>
      </c>
      <c r="D223" s="204">
        <v>-163</v>
      </c>
      <c r="E223" s="209">
        <v>-0.04</v>
      </c>
      <c r="F223" s="201"/>
      <c r="G223" s="203">
        <v>1992</v>
      </c>
      <c r="H223" s="204">
        <v>97</v>
      </c>
      <c r="I223" s="207">
        <v>1703</v>
      </c>
      <c r="J223" s="204">
        <v>32</v>
      </c>
      <c r="K223" s="207">
        <v>3824</v>
      </c>
      <c r="L223" s="205">
        <v>0.9782553082629829</v>
      </c>
      <c r="M223" s="201"/>
      <c r="N223" s="206">
        <v>19</v>
      </c>
      <c r="O223" s="204">
        <v>25</v>
      </c>
      <c r="P223" s="204">
        <v>33</v>
      </c>
      <c r="Q223" s="204">
        <v>8</v>
      </c>
      <c r="R223" s="204">
        <v>85</v>
      </c>
      <c r="S223" s="205">
        <v>2.1744691737017142E-2</v>
      </c>
      <c r="T223" s="201"/>
      <c r="U223" s="208">
        <v>3909</v>
      </c>
    </row>
    <row r="224" spans="1:21" ht="24.75" customHeight="1">
      <c r="A224" s="396"/>
      <c r="B224" s="397"/>
      <c r="C224" s="398"/>
      <c r="D224" s="399"/>
      <c r="E224" s="400"/>
      <c r="F224" s="397"/>
      <c r="G224" s="398"/>
      <c r="H224" s="399"/>
      <c r="I224" s="399"/>
      <c r="J224" s="399"/>
      <c r="K224" s="399"/>
      <c r="L224" s="401"/>
      <c r="M224" s="397"/>
      <c r="N224" s="398"/>
      <c r="O224" s="399"/>
      <c r="P224" s="399"/>
      <c r="Q224" s="399"/>
      <c r="R224" s="399"/>
      <c r="S224" s="401"/>
      <c r="T224" s="397"/>
      <c r="U224" s="396"/>
    </row>
    <row r="225" spans="1:21" ht="24.75" customHeight="1">
      <c r="A225" s="402" t="s">
        <v>375</v>
      </c>
      <c r="B225" s="403"/>
      <c r="C225" s="407">
        <v>387</v>
      </c>
      <c r="D225" s="405">
        <v>-45</v>
      </c>
      <c r="E225" s="406">
        <v>-0.1163</v>
      </c>
      <c r="F225" s="403"/>
      <c r="G225" s="407">
        <v>122</v>
      </c>
      <c r="H225" s="405"/>
      <c r="I225" s="405">
        <v>217</v>
      </c>
      <c r="J225" s="405"/>
      <c r="K225" s="405">
        <v>339</v>
      </c>
      <c r="L225" s="406">
        <v>0.99122807017543868</v>
      </c>
      <c r="M225" s="403"/>
      <c r="N225" s="407">
        <v>1</v>
      </c>
      <c r="O225" s="405"/>
      <c r="P225" s="405">
        <v>2</v>
      </c>
      <c r="Q225" s="405"/>
      <c r="R225" s="405">
        <v>3</v>
      </c>
      <c r="S225" s="406">
        <v>8.771929824561403E-3</v>
      </c>
      <c r="T225" s="403"/>
      <c r="U225" s="409">
        <v>342</v>
      </c>
    </row>
    <row r="226" spans="1:21" ht="24.75" customHeight="1">
      <c r="A226" s="402" t="s">
        <v>376</v>
      </c>
      <c r="B226" s="403"/>
      <c r="C226" s="407">
        <v>531</v>
      </c>
      <c r="D226" s="405">
        <v>-73</v>
      </c>
      <c r="E226" s="406">
        <v>-0.13750000000000001</v>
      </c>
      <c r="F226" s="403"/>
      <c r="G226" s="407">
        <v>208</v>
      </c>
      <c r="H226" s="405"/>
      <c r="I226" s="405">
        <v>241</v>
      </c>
      <c r="J226" s="405"/>
      <c r="K226" s="405">
        <v>449</v>
      </c>
      <c r="L226" s="406">
        <v>0.98034934497816595</v>
      </c>
      <c r="M226" s="403"/>
      <c r="N226" s="407">
        <v>3</v>
      </c>
      <c r="O226" s="405"/>
      <c r="P226" s="405">
        <v>6</v>
      </c>
      <c r="Q226" s="405"/>
      <c r="R226" s="405">
        <v>9</v>
      </c>
      <c r="S226" s="406">
        <v>1.9650655021834062E-2</v>
      </c>
      <c r="T226" s="403"/>
      <c r="U226" s="409">
        <v>458</v>
      </c>
    </row>
    <row r="227" spans="1:21" ht="24.75" customHeight="1">
      <c r="A227" s="402" t="s">
        <v>377</v>
      </c>
      <c r="B227" s="403"/>
      <c r="C227" s="407">
        <v>600</v>
      </c>
      <c r="D227" s="405">
        <v>70</v>
      </c>
      <c r="E227" s="406">
        <v>0.1167</v>
      </c>
      <c r="F227" s="403"/>
      <c r="G227" s="407">
        <v>389</v>
      </c>
      <c r="H227" s="405"/>
      <c r="I227" s="405">
        <v>273</v>
      </c>
      <c r="J227" s="405"/>
      <c r="K227" s="405">
        <v>662</v>
      </c>
      <c r="L227" s="406">
        <v>0.98805970149253719</v>
      </c>
      <c r="M227" s="403"/>
      <c r="N227" s="407">
        <v>4</v>
      </c>
      <c r="O227" s="405"/>
      <c r="P227" s="405">
        <v>4</v>
      </c>
      <c r="Q227" s="405"/>
      <c r="R227" s="405">
        <v>8</v>
      </c>
      <c r="S227" s="406">
        <v>1.1940298507462685E-2</v>
      </c>
      <c r="T227" s="403"/>
      <c r="U227" s="409">
        <v>670</v>
      </c>
    </row>
    <row r="228" spans="1:21" ht="24.75" customHeight="1">
      <c r="A228" s="402" t="s">
        <v>378</v>
      </c>
      <c r="B228" s="403"/>
      <c r="C228" s="407">
        <v>252</v>
      </c>
      <c r="D228" s="405">
        <v>55</v>
      </c>
      <c r="E228" s="406">
        <v>0.21829999999999999</v>
      </c>
      <c r="F228" s="403"/>
      <c r="G228" s="407">
        <v>129</v>
      </c>
      <c r="H228" s="405"/>
      <c r="I228" s="405">
        <v>175</v>
      </c>
      <c r="J228" s="405"/>
      <c r="K228" s="405">
        <v>304</v>
      </c>
      <c r="L228" s="406">
        <v>0.99022801302931596</v>
      </c>
      <c r="M228" s="403"/>
      <c r="N228" s="407">
        <v>1</v>
      </c>
      <c r="O228" s="405"/>
      <c r="P228" s="405">
        <v>2</v>
      </c>
      <c r="Q228" s="405"/>
      <c r="R228" s="405">
        <v>3</v>
      </c>
      <c r="S228" s="406">
        <v>9.7719869706840382E-3</v>
      </c>
      <c r="T228" s="403"/>
      <c r="U228" s="409">
        <v>307</v>
      </c>
    </row>
    <row r="229" spans="1:21" ht="24.75" customHeight="1">
      <c r="A229" s="402" t="s">
        <v>379</v>
      </c>
      <c r="B229" s="403"/>
      <c r="C229" s="407">
        <v>200</v>
      </c>
      <c r="D229" s="405">
        <v>87</v>
      </c>
      <c r="E229" s="406">
        <v>0.435</v>
      </c>
      <c r="F229" s="403"/>
      <c r="G229" s="407">
        <v>223</v>
      </c>
      <c r="H229" s="405"/>
      <c r="I229" s="405">
        <v>63</v>
      </c>
      <c r="J229" s="405"/>
      <c r="K229" s="405">
        <v>286</v>
      </c>
      <c r="L229" s="406">
        <v>0.99651567944250874</v>
      </c>
      <c r="M229" s="403"/>
      <c r="N229" s="407"/>
      <c r="O229" s="405"/>
      <c r="P229" s="405">
        <v>1</v>
      </c>
      <c r="Q229" s="405"/>
      <c r="R229" s="405">
        <v>1</v>
      </c>
      <c r="S229" s="406">
        <v>3.4843205574912896E-3</v>
      </c>
      <c r="T229" s="403"/>
      <c r="U229" s="409">
        <v>287</v>
      </c>
    </row>
    <row r="230" spans="1:21" ht="24.75" customHeight="1">
      <c r="A230" s="402" t="s">
        <v>380</v>
      </c>
      <c r="B230" s="403"/>
      <c r="C230" s="407">
        <v>253</v>
      </c>
      <c r="D230" s="405">
        <v>-91</v>
      </c>
      <c r="E230" s="406">
        <v>-0.35970000000000002</v>
      </c>
      <c r="F230" s="403"/>
      <c r="G230" s="407"/>
      <c r="H230" s="405">
        <v>97</v>
      </c>
      <c r="I230" s="405"/>
      <c r="J230" s="405">
        <v>32</v>
      </c>
      <c r="K230" s="405">
        <v>129</v>
      </c>
      <c r="L230" s="406">
        <v>0.79629629629629628</v>
      </c>
      <c r="M230" s="403"/>
      <c r="N230" s="407"/>
      <c r="O230" s="405">
        <v>25</v>
      </c>
      <c r="P230" s="405"/>
      <c r="Q230" s="405">
        <v>8</v>
      </c>
      <c r="R230" s="405">
        <v>33</v>
      </c>
      <c r="S230" s="406">
        <v>0.20370370370370369</v>
      </c>
      <c r="T230" s="403"/>
      <c r="U230" s="409">
        <v>162</v>
      </c>
    </row>
    <row r="231" spans="1:21" ht="24.75" customHeight="1">
      <c r="A231" s="402" t="s">
        <v>381</v>
      </c>
      <c r="B231" s="403"/>
      <c r="C231" s="407">
        <v>85</v>
      </c>
      <c r="D231" s="405">
        <v>-5</v>
      </c>
      <c r="E231" s="406">
        <v>-5.8799999999999998E-2</v>
      </c>
      <c r="F231" s="403"/>
      <c r="G231" s="407">
        <v>29</v>
      </c>
      <c r="H231" s="405"/>
      <c r="I231" s="405">
        <v>51</v>
      </c>
      <c r="J231" s="405"/>
      <c r="K231" s="405">
        <v>80</v>
      </c>
      <c r="L231" s="406">
        <v>1</v>
      </c>
      <c r="M231" s="403"/>
      <c r="N231" s="407"/>
      <c r="O231" s="405"/>
      <c r="P231" s="405"/>
      <c r="Q231" s="405"/>
      <c r="R231" s="405">
        <v>0</v>
      </c>
      <c r="S231" s="406">
        <v>0</v>
      </c>
      <c r="T231" s="403"/>
      <c r="U231" s="409">
        <v>80</v>
      </c>
    </row>
    <row r="232" spans="1:21" ht="24.75" customHeight="1">
      <c r="A232" s="402" t="s">
        <v>382</v>
      </c>
      <c r="B232" s="403"/>
      <c r="C232" s="407">
        <v>180</v>
      </c>
      <c r="D232" s="405">
        <v>13</v>
      </c>
      <c r="E232" s="406">
        <v>7.22E-2</v>
      </c>
      <c r="F232" s="403"/>
      <c r="G232" s="407">
        <v>83</v>
      </c>
      <c r="H232" s="405"/>
      <c r="I232" s="405">
        <v>109</v>
      </c>
      <c r="J232" s="405"/>
      <c r="K232" s="405">
        <v>192</v>
      </c>
      <c r="L232" s="406">
        <v>0.99481865284974091</v>
      </c>
      <c r="M232" s="403"/>
      <c r="N232" s="407"/>
      <c r="O232" s="405"/>
      <c r="P232" s="405">
        <v>1</v>
      </c>
      <c r="Q232" s="405"/>
      <c r="R232" s="405">
        <v>1</v>
      </c>
      <c r="S232" s="406">
        <v>5.1813471502590667E-3</v>
      </c>
      <c r="T232" s="403"/>
      <c r="U232" s="409">
        <v>193</v>
      </c>
    </row>
    <row r="233" spans="1:21" ht="24.75" customHeight="1">
      <c r="A233" s="402" t="s">
        <v>383</v>
      </c>
      <c r="B233" s="403"/>
      <c r="C233" s="404">
        <v>1584</v>
      </c>
      <c r="D233" s="405">
        <v>-174</v>
      </c>
      <c r="E233" s="406">
        <v>-0.10979999999999999</v>
      </c>
      <c r="F233" s="403"/>
      <c r="G233" s="407">
        <v>809</v>
      </c>
      <c r="H233" s="405"/>
      <c r="I233" s="405">
        <v>574</v>
      </c>
      <c r="J233" s="405"/>
      <c r="K233" s="408">
        <v>1383</v>
      </c>
      <c r="L233" s="406">
        <v>0.98085106382978726</v>
      </c>
      <c r="M233" s="403"/>
      <c r="N233" s="407">
        <v>10</v>
      </c>
      <c r="O233" s="405"/>
      <c r="P233" s="405">
        <v>17</v>
      </c>
      <c r="Q233" s="405"/>
      <c r="R233" s="405">
        <v>27</v>
      </c>
      <c r="S233" s="406">
        <v>1.9148936170212766E-2</v>
      </c>
      <c r="T233" s="403"/>
      <c r="U233" s="158">
        <v>1410</v>
      </c>
    </row>
    <row r="234" spans="1:21" ht="24.75" customHeight="1">
      <c r="A234" s="396"/>
      <c r="B234" s="397"/>
      <c r="C234" s="398"/>
      <c r="D234" s="399"/>
      <c r="E234" s="400"/>
      <c r="F234" s="397"/>
      <c r="G234" s="398"/>
      <c r="H234" s="399"/>
      <c r="I234" s="399"/>
      <c r="J234" s="399"/>
      <c r="K234" s="399"/>
      <c r="L234" s="401"/>
      <c r="M234" s="397"/>
      <c r="N234" s="398"/>
      <c r="O234" s="399"/>
      <c r="P234" s="399"/>
      <c r="Q234" s="399"/>
      <c r="R234" s="399"/>
      <c r="S234" s="401"/>
      <c r="T234" s="397"/>
      <c r="U234" s="396"/>
    </row>
    <row r="235" spans="1:21" ht="24.75" customHeight="1">
      <c r="A235" s="202" t="s">
        <v>114</v>
      </c>
      <c r="B235" s="201"/>
      <c r="C235" s="203">
        <v>6367</v>
      </c>
      <c r="D235" s="207">
        <v>2257</v>
      </c>
      <c r="E235" s="205">
        <v>0.35449999999999998</v>
      </c>
      <c r="F235" s="201"/>
      <c r="G235" s="203">
        <v>4139</v>
      </c>
      <c r="H235" s="204">
        <v>388</v>
      </c>
      <c r="I235" s="207">
        <v>3070</v>
      </c>
      <c r="J235" s="204">
        <v>193</v>
      </c>
      <c r="K235" s="207">
        <v>7790</v>
      </c>
      <c r="L235" s="205">
        <v>0.90329313543599254</v>
      </c>
      <c r="M235" s="201"/>
      <c r="N235" s="206">
        <v>402</v>
      </c>
      <c r="O235" s="204">
        <v>25</v>
      </c>
      <c r="P235" s="204">
        <v>380</v>
      </c>
      <c r="Q235" s="204">
        <v>27</v>
      </c>
      <c r="R235" s="204">
        <v>834</v>
      </c>
      <c r="S235" s="205">
        <v>9.6706864564007428E-2</v>
      </c>
      <c r="T235" s="201"/>
      <c r="U235" s="208">
        <v>8624</v>
      </c>
    </row>
    <row r="236" spans="1:21" ht="24.75" customHeight="1">
      <c r="A236" s="396"/>
      <c r="B236" s="397"/>
      <c r="C236" s="398"/>
      <c r="D236" s="399"/>
      <c r="E236" s="400"/>
      <c r="F236" s="397"/>
      <c r="G236" s="398"/>
      <c r="H236" s="399"/>
      <c r="I236" s="399"/>
      <c r="J236" s="399"/>
      <c r="K236" s="399"/>
      <c r="L236" s="401"/>
      <c r="M236" s="397"/>
      <c r="N236" s="398"/>
      <c r="O236" s="399"/>
      <c r="P236" s="399"/>
      <c r="Q236" s="399"/>
      <c r="R236" s="399"/>
      <c r="S236" s="401"/>
      <c r="T236" s="397"/>
      <c r="U236" s="396"/>
    </row>
    <row r="237" spans="1:21" ht="24.75" customHeight="1">
      <c r="A237" s="402" t="s">
        <v>384</v>
      </c>
      <c r="B237" s="403"/>
      <c r="C237" s="407">
        <v>90</v>
      </c>
      <c r="D237" s="405">
        <v>13</v>
      </c>
      <c r="E237" s="406">
        <v>0.1444</v>
      </c>
      <c r="F237" s="403"/>
      <c r="G237" s="407">
        <v>33</v>
      </c>
      <c r="H237" s="405">
        <v>4</v>
      </c>
      <c r="I237" s="405">
        <v>63</v>
      </c>
      <c r="J237" s="405">
        <v>3</v>
      </c>
      <c r="K237" s="405">
        <v>103</v>
      </c>
      <c r="L237" s="406">
        <v>1</v>
      </c>
      <c r="M237" s="403"/>
      <c r="N237" s="407"/>
      <c r="O237" s="405"/>
      <c r="P237" s="405"/>
      <c r="Q237" s="405"/>
      <c r="R237" s="405">
        <v>0</v>
      </c>
      <c r="S237" s="406">
        <v>0</v>
      </c>
      <c r="T237" s="403"/>
      <c r="U237" s="409">
        <v>103</v>
      </c>
    </row>
    <row r="238" spans="1:21" ht="24.75" customHeight="1">
      <c r="A238" s="402" t="s">
        <v>385</v>
      </c>
      <c r="B238" s="403"/>
      <c r="C238" s="407">
        <v>63</v>
      </c>
      <c r="D238" s="405">
        <v>-63</v>
      </c>
      <c r="E238" s="406">
        <v>-1</v>
      </c>
      <c r="F238" s="403"/>
      <c r="G238" s="407"/>
      <c r="H238" s="405"/>
      <c r="I238" s="405"/>
      <c r="J238" s="405"/>
      <c r="K238" s="405">
        <v>0</v>
      </c>
      <c r="L238" s="406" t="s">
        <v>489</v>
      </c>
      <c r="M238" s="403"/>
      <c r="N238" s="407"/>
      <c r="O238" s="405"/>
      <c r="P238" s="405"/>
      <c r="Q238" s="405"/>
      <c r="R238" s="405">
        <v>0</v>
      </c>
      <c r="S238" s="406" t="s">
        <v>489</v>
      </c>
      <c r="T238" s="403"/>
      <c r="U238" s="409">
        <v>0</v>
      </c>
    </row>
    <row r="239" spans="1:21" ht="24.75" customHeight="1">
      <c r="A239" s="402" t="s">
        <v>386</v>
      </c>
      <c r="B239" s="403"/>
      <c r="C239" s="407">
        <v>133</v>
      </c>
      <c r="D239" s="405">
        <v>-19</v>
      </c>
      <c r="E239" s="406">
        <v>-0.1429</v>
      </c>
      <c r="F239" s="403"/>
      <c r="G239" s="407">
        <v>63</v>
      </c>
      <c r="H239" s="405">
        <v>2</v>
      </c>
      <c r="I239" s="405">
        <v>41</v>
      </c>
      <c r="J239" s="405">
        <v>4</v>
      </c>
      <c r="K239" s="405">
        <v>110</v>
      </c>
      <c r="L239" s="406">
        <v>0.96491228070175439</v>
      </c>
      <c r="M239" s="403"/>
      <c r="N239" s="407">
        <v>2</v>
      </c>
      <c r="O239" s="405"/>
      <c r="P239" s="405">
        <v>2</v>
      </c>
      <c r="Q239" s="405"/>
      <c r="R239" s="405">
        <v>4</v>
      </c>
      <c r="S239" s="406">
        <v>3.5087719298245612E-2</v>
      </c>
      <c r="T239" s="403"/>
      <c r="U239" s="409">
        <v>114</v>
      </c>
    </row>
    <row r="240" spans="1:21" ht="24.75" customHeight="1">
      <c r="A240" s="402" t="s">
        <v>387</v>
      </c>
      <c r="B240" s="403"/>
      <c r="C240" s="407">
        <v>48</v>
      </c>
      <c r="D240" s="405">
        <v>5</v>
      </c>
      <c r="E240" s="406">
        <v>0.1042</v>
      </c>
      <c r="F240" s="403"/>
      <c r="G240" s="407">
        <v>19</v>
      </c>
      <c r="H240" s="405">
        <v>5</v>
      </c>
      <c r="I240" s="405">
        <v>27</v>
      </c>
      <c r="J240" s="405">
        <v>1</v>
      </c>
      <c r="K240" s="405">
        <v>52</v>
      </c>
      <c r="L240" s="406">
        <v>0.98113207547169812</v>
      </c>
      <c r="M240" s="403"/>
      <c r="N240" s="407"/>
      <c r="O240" s="405"/>
      <c r="P240" s="405">
        <v>1</v>
      </c>
      <c r="Q240" s="405"/>
      <c r="R240" s="405">
        <v>1</v>
      </c>
      <c r="S240" s="406">
        <v>1.8867924528301886E-2</v>
      </c>
      <c r="T240" s="403"/>
      <c r="U240" s="409">
        <v>53</v>
      </c>
    </row>
    <row r="241" spans="1:21" ht="24.75" customHeight="1">
      <c r="A241" s="402" t="s">
        <v>388</v>
      </c>
      <c r="B241" s="403"/>
      <c r="C241" s="407">
        <v>46</v>
      </c>
      <c r="D241" s="405">
        <v>-1</v>
      </c>
      <c r="E241" s="406">
        <v>-2.1700000000000001E-2</v>
      </c>
      <c r="F241" s="403"/>
      <c r="G241" s="407">
        <v>30</v>
      </c>
      <c r="H241" s="405"/>
      <c r="I241" s="405">
        <v>15</v>
      </c>
      <c r="J241" s="405"/>
      <c r="K241" s="405">
        <v>45</v>
      </c>
      <c r="L241" s="406">
        <v>1</v>
      </c>
      <c r="M241" s="403"/>
      <c r="N241" s="407"/>
      <c r="O241" s="405"/>
      <c r="P241" s="405"/>
      <c r="Q241" s="405"/>
      <c r="R241" s="405">
        <v>0</v>
      </c>
      <c r="S241" s="406">
        <v>0</v>
      </c>
      <c r="T241" s="403"/>
      <c r="U241" s="409">
        <v>45</v>
      </c>
    </row>
    <row r="242" spans="1:21" ht="24.75" customHeight="1">
      <c r="A242" s="402" t="s">
        <v>389</v>
      </c>
      <c r="B242" s="403"/>
      <c r="C242" s="407">
        <v>58</v>
      </c>
      <c r="D242" s="405">
        <v>48</v>
      </c>
      <c r="E242" s="406">
        <v>0.8276</v>
      </c>
      <c r="F242" s="403"/>
      <c r="G242" s="407">
        <v>62</v>
      </c>
      <c r="H242" s="405">
        <v>2</v>
      </c>
      <c r="I242" s="405">
        <v>39</v>
      </c>
      <c r="J242" s="405">
        <v>1</v>
      </c>
      <c r="K242" s="405">
        <v>104</v>
      </c>
      <c r="L242" s="406">
        <v>0.98113207547169812</v>
      </c>
      <c r="M242" s="403"/>
      <c r="N242" s="407">
        <v>2</v>
      </c>
      <c r="O242" s="405"/>
      <c r="P242" s="405"/>
      <c r="Q242" s="405"/>
      <c r="R242" s="405">
        <v>2</v>
      </c>
      <c r="S242" s="406">
        <v>1.8867924528301886E-2</v>
      </c>
      <c r="T242" s="403"/>
      <c r="U242" s="409">
        <v>106</v>
      </c>
    </row>
    <row r="243" spans="1:21" ht="24.75" customHeight="1">
      <c r="A243" s="402" t="s">
        <v>390</v>
      </c>
      <c r="B243" s="403"/>
      <c r="C243" s="404">
        <v>1121</v>
      </c>
      <c r="D243" s="405">
        <v>-376</v>
      </c>
      <c r="E243" s="406">
        <v>-0.33539999999999998</v>
      </c>
      <c r="F243" s="403"/>
      <c r="G243" s="407">
        <v>239</v>
      </c>
      <c r="H243" s="405"/>
      <c r="I243" s="405">
        <v>482</v>
      </c>
      <c r="J243" s="405"/>
      <c r="K243" s="405">
        <v>721</v>
      </c>
      <c r="L243" s="406">
        <v>0.96778523489932877</v>
      </c>
      <c r="M243" s="403"/>
      <c r="N243" s="407">
        <v>4</v>
      </c>
      <c r="O243" s="405"/>
      <c r="P243" s="405">
        <v>20</v>
      </c>
      <c r="Q243" s="405"/>
      <c r="R243" s="405">
        <v>24</v>
      </c>
      <c r="S243" s="406">
        <v>3.2214765100671137E-2</v>
      </c>
      <c r="T243" s="403"/>
      <c r="U243" s="409">
        <v>745</v>
      </c>
    </row>
    <row r="244" spans="1:21" ht="24.75" customHeight="1">
      <c r="A244" s="402" t="s">
        <v>391</v>
      </c>
      <c r="B244" s="403"/>
      <c r="C244" s="407">
        <v>500</v>
      </c>
      <c r="D244" s="405">
        <v>258</v>
      </c>
      <c r="E244" s="406">
        <v>0.51600000000000001</v>
      </c>
      <c r="F244" s="403"/>
      <c r="G244" s="407">
        <v>369</v>
      </c>
      <c r="H244" s="405">
        <v>31</v>
      </c>
      <c r="I244" s="405">
        <v>294</v>
      </c>
      <c r="J244" s="405">
        <v>13</v>
      </c>
      <c r="K244" s="405">
        <v>707</v>
      </c>
      <c r="L244" s="406">
        <v>0.93271767810026385</v>
      </c>
      <c r="M244" s="403"/>
      <c r="N244" s="407">
        <v>25</v>
      </c>
      <c r="O244" s="405">
        <v>2</v>
      </c>
      <c r="P244" s="405">
        <v>23</v>
      </c>
      <c r="Q244" s="405">
        <v>1</v>
      </c>
      <c r="R244" s="405">
        <v>51</v>
      </c>
      <c r="S244" s="406">
        <v>6.7282321899736153E-2</v>
      </c>
      <c r="T244" s="403"/>
      <c r="U244" s="409">
        <v>758</v>
      </c>
    </row>
    <row r="245" spans="1:21" ht="24.75" customHeight="1">
      <c r="A245" s="402" t="s">
        <v>392</v>
      </c>
      <c r="B245" s="403"/>
      <c r="C245" s="407">
        <v>515</v>
      </c>
      <c r="D245" s="405">
        <v>-133</v>
      </c>
      <c r="E245" s="406">
        <v>-0.25829999999999997</v>
      </c>
      <c r="F245" s="403"/>
      <c r="G245" s="407">
        <v>139</v>
      </c>
      <c r="H245" s="405">
        <v>4</v>
      </c>
      <c r="I245" s="405">
        <v>216</v>
      </c>
      <c r="J245" s="405">
        <v>13</v>
      </c>
      <c r="K245" s="405">
        <v>372</v>
      </c>
      <c r="L245" s="406">
        <v>0.97382198952879573</v>
      </c>
      <c r="M245" s="403"/>
      <c r="N245" s="407">
        <v>5</v>
      </c>
      <c r="O245" s="405"/>
      <c r="P245" s="405">
        <v>5</v>
      </c>
      <c r="Q245" s="405"/>
      <c r="R245" s="405">
        <v>10</v>
      </c>
      <c r="S245" s="406">
        <v>2.6178010471204188E-2</v>
      </c>
      <c r="T245" s="403"/>
      <c r="U245" s="409">
        <v>382</v>
      </c>
    </row>
    <row r="246" spans="1:21" ht="24.75" customHeight="1">
      <c r="A246" s="402" t="s">
        <v>393</v>
      </c>
      <c r="B246" s="403"/>
      <c r="C246" s="407">
        <v>424</v>
      </c>
      <c r="D246" s="405">
        <v>-207</v>
      </c>
      <c r="E246" s="406">
        <v>-0.48820000000000002</v>
      </c>
      <c r="F246" s="403"/>
      <c r="G246" s="407">
        <v>79</v>
      </c>
      <c r="H246" s="405">
        <v>25</v>
      </c>
      <c r="I246" s="405">
        <v>69</v>
      </c>
      <c r="J246" s="405">
        <v>26</v>
      </c>
      <c r="K246" s="405">
        <v>199</v>
      </c>
      <c r="L246" s="406">
        <v>0.91705069124423955</v>
      </c>
      <c r="M246" s="403"/>
      <c r="N246" s="407">
        <v>8</v>
      </c>
      <c r="O246" s="405">
        <v>1</v>
      </c>
      <c r="P246" s="405">
        <v>6</v>
      </c>
      <c r="Q246" s="405">
        <v>3</v>
      </c>
      <c r="R246" s="405">
        <v>18</v>
      </c>
      <c r="S246" s="406">
        <v>8.294930875576037E-2</v>
      </c>
      <c r="T246" s="403"/>
      <c r="U246" s="409">
        <v>217</v>
      </c>
    </row>
    <row r="247" spans="1:21" ht="24.75" customHeight="1">
      <c r="A247" s="402" t="s">
        <v>394</v>
      </c>
      <c r="B247" s="403"/>
      <c r="C247" s="407">
        <v>117</v>
      </c>
      <c r="D247" s="405">
        <v>137</v>
      </c>
      <c r="E247" s="406">
        <v>1.1709000000000001</v>
      </c>
      <c r="F247" s="403"/>
      <c r="G247" s="407">
        <v>168</v>
      </c>
      <c r="H247" s="405">
        <v>23</v>
      </c>
      <c r="I247" s="405">
        <v>57</v>
      </c>
      <c r="J247" s="405">
        <v>1</v>
      </c>
      <c r="K247" s="405">
        <v>249</v>
      </c>
      <c r="L247" s="406">
        <v>0.98031496062992129</v>
      </c>
      <c r="M247" s="403"/>
      <c r="N247" s="407">
        <v>2</v>
      </c>
      <c r="O247" s="405"/>
      <c r="P247" s="405">
        <v>3</v>
      </c>
      <c r="Q247" s="405"/>
      <c r="R247" s="405">
        <v>5</v>
      </c>
      <c r="S247" s="406">
        <v>1.968503937007874E-2</v>
      </c>
      <c r="T247" s="403"/>
      <c r="U247" s="409">
        <v>254</v>
      </c>
    </row>
    <row r="248" spans="1:21" ht="24.75" customHeight="1">
      <c r="A248" s="402" t="s">
        <v>395</v>
      </c>
      <c r="B248" s="403"/>
      <c r="C248" s="407">
        <v>76</v>
      </c>
      <c r="D248" s="405">
        <v>-76</v>
      </c>
      <c r="E248" s="406">
        <v>-1</v>
      </c>
      <c r="F248" s="403"/>
      <c r="G248" s="407"/>
      <c r="H248" s="405"/>
      <c r="I248" s="405"/>
      <c r="J248" s="405"/>
      <c r="K248" s="405">
        <v>0</v>
      </c>
      <c r="L248" s="406" t="s">
        <v>489</v>
      </c>
      <c r="M248" s="403"/>
      <c r="N248" s="407"/>
      <c r="O248" s="405"/>
      <c r="P248" s="405"/>
      <c r="Q248" s="405"/>
      <c r="R248" s="405">
        <v>0</v>
      </c>
      <c r="S248" s="406" t="s">
        <v>489</v>
      </c>
      <c r="T248" s="403"/>
      <c r="U248" s="409">
        <v>0</v>
      </c>
    </row>
    <row r="249" spans="1:21" ht="24.75" customHeight="1">
      <c r="A249" s="402" t="s">
        <v>396</v>
      </c>
      <c r="B249" s="403"/>
      <c r="C249" s="407">
        <v>123</v>
      </c>
      <c r="D249" s="405">
        <v>-26</v>
      </c>
      <c r="E249" s="406">
        <v>-0.2114</v>
      </c>
      <c r="F249" s="403"/>
      <c r="G249" s="407">
        <v>17</v>
      </c>
      <c r="H249" s="405"/>
      <c r="I249" s="405">
        <v>80</v>
      </c>
      <c r="J249" s="405"/>
      <c r="K249" s="405">
        <v>97</v>
      </c>
      <c r="L249" s="406">
        <v>1</v>
      </c>
      <c r="M249" s="403"/>
      <c r="N249" s="407"/>
      <c r="O249" s="405"/>
      <c r="P249" s="405"/>
      <c r="Q249" s="405"/>
      <c r="R249" s="405">
        <v>0</v>
      </c>
      <c r="S249" s="406">
        <v>0</v>
      </c>
      <c r="T249" s="403"/>
      <c r="U249" s="409">
        <v>97</v>
      </c>
    </row>
    <row r="250" spans="1:21" ht="24.75" customHeight="1">
      <c r="A250" s="402" t="s">
        <v>397</v>
      </c>
      <c r="B250" s="403"/>
      <c r="C250" s="407">
        <v>136</v>
      </c>
      <c r="D250" s="405">
        <v>-6</v>
      </c>
      <c r="E250" s="406">
        <v>-4.41E-2</v>
      </c>
      <c r="F250" s="403"/>
      <c r="G250" s="407">
        <v>69</v>
      </c>
      <c r="H250" s="405">
        <v>5</v>
      </c>
      <c r="I250" s="405">
        <v>43</v>
      </c>
      <c r="J250" s="405">
        <v>2</v>
      </c>
      <c r="K250" s="405">
        <v>119</v>
      </c>
      <c r="L250" s="406">
        <v>0.91538461538461535</v>
      </c>
      <c r="M250" s="403"/>
      <c r="N250" s="407">
        <v>5</v>
      </c>
      <c r="O250" s="405"/>
      <c r="P250" s="405">
        <v>5</v>
      </c>
      <c r="Q250" s="405">
        <v>1</v>
      </c>
      <c r="R250" s="405">
        <v>11</v>
      </c>
      <c r="S250" s="406">
        <v>8.461538461538462E-2</v>
      </c>
      <c r="T250" s="403"/>
      <c r="U250" s="409">
        <v>130</v>
      </c>
    </row>
    <row r="251" spans="1:21" ht="24.75" customHeight="1">
      <c r="A251" s="402" t="s">
        <v>398</v>
      </c>
      <c r="B251" s="403"/>
      <c r="C251" s="407">
        <v>64</v>
      </c>
      <c r="D251" s="405">
        <v>9</v>
      </c>
      <c r="E251" s="406">
        <v>0.1406</v>
      </c>
      <c r="F251" s="403"/>
      <c r="G251" s="407">
        <v>22</v>
      </c>
      <c r="H251" s="405">
        <v>1</v>
      </c>
      <c r="I251" s="405">
        <v>48</v>
      </c>
      <c r="J251" s="405">
        <v>1</v>
      </c>
      <c r="K251" s="405">
        <v>72</v>
      </c>
      <c r="L251" s="406">
        <v>0.98630136986301364</v>
      </c>
      <c r="M251" s="403"/>
      <c r="N251" s="407"/>
      <c r="O251" s="405"/>
      <c r="P251" s="405">
        <v>1</v>
      </c>
      <c r="Q251" s="405"/>
      <c r="R251" s="405">
        <v>1</v>
      </c>
      <c r="S251" s="406">
        <v>1.3698630136986301E-2</v>
      </c>
      <c r="T251" s="403"/>
      <c r="U251" s="409">
        <v>73</v>
      </c>
    </row>
    <row r="252" spans="1:21" ht="24.75" customHeight="1">
      <c r="A252" s="402" t="s">
        <v>399</v>
      </c>
      <c r="B252" s="403"/>
      <c r="C252" s="407">
        <v>66</v>
      </c>
      <c r="D252" s="405">
        <v>68</v>
      </c>
      <c r="E252" s="406">
        <v>1.0303</v>
      </c>
      <c r="F252" s="403"/>
      <c r="G252" s="407">
        <v>70</v>
      </c>
      <c r="H252" s="405">
        <v>7</v>
      </c>
      <c r="I252" s="405">
        <v>56</v>
      </c>
      <c r="J252" s="405"/>
      <c r="K252" s="405">
        <v>133</v>
      </c>
      <c r="L252" s="406">
        <v>0.9925373134328358</v>
      </c>
      <c r="M252" s="403"/>
      <c r="N252" s="407">
        <v>1</v>
      </c>
      <c r="O252" s="405"/>
      <c r="P252" s="405"/>
      <c r="Q252" s="405"/>
      <c r="R252" s="405">
        <v>1</v>
      </c>
      <c r="S252" s="406">
        <v>7.4626865671641798E-3</v>
      </c>
      <c r="T252" s="403"/>
      <c r="U252" s="409">
        <v>134</v>
      </c>
    </row>
    <row r="253" spans="1:21" ht="24.75" customHeight="1">
      <c r="A253" s="402" t="s">
        <v>400</v>
      </c>
      <c r="B253" s="403"/>
      <c r="C253" s="407">
        <v>84</v>
      </c>
      <c r="D253" s="405">
        <v>-24</v>
      </c>
      <c r="E253" s="406">
        <v>-0.28570000000000001</v>
      </c>
      <c r="F253" s="403"/>
      <c r="G253" s="407">
        <v>12</v>
      </c>
      <c r="H253" s="405">
        <v>1</v>
      </c>
      <c r="I253" s="405">
        <v>43</v>
      </c>
      <c r="J253" s="405">
        <v>3</v>
      </c>
      <c r="K253" s="405">
        <v>59</v>
      </c>
      <c r="L253" s="406">
        <v>0.98333333333333328</v>
      </c>
      <c r="M253" s="403"/>
      <c r="N253" s="407">
        <v>1</v>
      </c>
      <c r="O253" s="405"/>
      <c r="P253" s="405"/>
      <c r="Q253" s="405"/>
      <c r="R253" s="405">
        <v>1</v>
      </c>
      <c r="S253" s="406">
        <v>1.6666666666666666E-2</v>
      </c>
      <c r="T253" s="403"/>
      <c r="U253" s="409">
        <v>60</v>
      </c>
    </row>
    <row r="254" spans="1:21" ht="24.75" customHeight="1">
      <c r="A254" s="402" t="s">
        <v>401</v>
      </c>
      <c r="B254" s="403"/>
      <c r="C254" s="407">
        <v>34</v>
      </c>
      <c r="D254" s="405">
        <v>14</v>
      </c>
      <c r="E254" s="406">
        <v>0.4118</v>
      </c>
      <c r="F254" s="403"/>
      <c r="G254" s="407">
        <v>19</v>
      </c>
      <c r="H254" s="405">
        <v>3</v>
      </c>
      <c r="I254" s="405">
        <v>22</v>
      </c>
      <c r="J254" s="405">
        <v>2</v>
      </c>
      <c r="K254" s="405">
        <v>46</v>
      </c>
      <c r="L254" s="406">
        <v>0.95833333333333326</v>
      </c>
      <c r="M254" s="403"/>
      <c r="N254" s="407"/>
      <c r="O254" s="405"/>
      <c r="P254" s="405">
        <v>2</v>
      </c>
      <c r="Q254" s="405"/>
      <c r="R254" s="405">
        <v>2</v>
      </c>
      <c r="S254" s="406">
        <v>4.1666666666666671E-2</v>
      </c>
      <c r="T254" s="403"/>
      <c r="U254" s="409">
        <v>48</v>
      </c>
    </row>
    <row r="255" spans="1:21" ht="24.75" customHeight="1">
      <c r="A255" s="402" t="s">
        <v>402</v>
      </c>
      <c r="B255" s="403"/>
      <c r="C255" s="407">
        <v>51</v>
      </c>
      <c r="D255" s="405">
        <v>-28</v>
      </c>
      <c r="E255" s="406">
        <v>-0.54900000000000004</v>
      </c>
      <c r="F255" s="403"/>
      <c r="G255" s="407">
        <v>2</v>
      </c>
      <c r="H255" s="405"/>
      <c r="I255" s="405">
        <v>21</v>
      </c>
      <c r="J255" s="405"/>
      <c r="K255" s="405">
        <v>23</v>
      </c>
      <c r="L255" s="406">
        <v>1</v>
      </c>
      <c r="M255" s="403"/>
      <c r="N255" s="407"/>
      <c r="O255" s="405"/>
      <c r="P255" s="405"/>
      <c r="Q255" s="405"/>
      <c r="R255" s="405">
        <v>0</v>
      </c>
      <c r="S255" s="406">
        <v>0</v>
      </c>
      <c r="T255" s="403"/>
      <c r="U255" s="409">
        <v>23</v>
      </c>
    </row>
    <row r="256" spans="1:21" ht="24.75" customHeight="1">
      <c r="A256" s="402" t="s">
        <v>403</v>
      </c>
      <c r="B256" s="403"/>
      <c r="C256" s="407">
        <v>62</v>
      </c>
      <c r="D256" s="405">
        <v>-62</v>
      </c>
      <c r="E256" s="406">
        <v>-1</v>
      </c>
      <c r="F256" s="403"/>
      <c r="G256" s="407"/>
      <c r="H256" s="405"/>
      <c r="I256" s="405"/>
      <c r="J256" s="405"/>
      <c r="K256" s="405">
        <v>0</v>
      </c>
      <c r="L256" s="406" t="s">
        <v>489</v>
      </c>
      <c r="M256" s="403"/>
      <c r="N256" s="407"/>
      <c r="O256" s="405"/>
      <c r="P256" s="405"/>
      <c r="Q256" s="405"/>
      <c r="R256" s="405">
        <v>0</v>
      </c>
      <c r="S256" s="406" t="s">
        <v>489</v>
      </c>
      <c r="T256" s="403"/>
      <c r="U256" s="409">
        <v>0</v>
      </c>
    </row>
    <row r="257" spans="1:21" ht="24.75" customHeight="1">
      <c r="A257" s="402" t="s">
        <v>404</v>
      </c>
      <c r="B257" s="403"/>
      <c r="C257" s="407">
        <v>159</v>
      </c>
      <c r="D257" s="405">
        <v>394</v>
      </c>
      <c r="E257" s="406">
        <v>2.4780000000000002</v>
      </c>
      <c r="F257" s="403"/>
      <c r="G257" s="407">
        <v>341</v>
      </c>
      <c r="H257" s="405">
        <v>33</v>
      </c>
      <c r="I257" s="405">
        <v>152</v>
      </c>
      <c r="J257" s="405">
        <v>11</v>
      </c>
      <c r="K257" s="405">
        <v>537</v>
      </c>
      <c r="L257" s="406">
        <v>0.97106690777576854</v>
      </c>
      <c r="M257" s="403"/>
      <c r="N257" s="407">
        <v>8</v>
      </c>
      <c r="O257" s="405"/>
      <c r="P257" s="405">
        <v>8</v>
      </c>
      <c r="Q257" s="405"/>
      <c r="R257" s="405">
        <v>16</v>
      </c>
      <c r="S257" s="406">
        <v>2.8933092224231464E-2</v>
      </c>
      <c r="T257" s="403"/>
      <c r="U257" s="409">
        <v>553</v>
      </c>
    </row>
    <row r="258" spans="1:21" ht="24.75" customHeight="1">
      <c r="A258" s="402" t="s">
        <v>405</v>
      </c>
      <c r="B258" s="403"/>
      <c r="C258" s="404">
        <v>2397</v>
      </c>
      <c r="D258" s="408">
        <v>2332</v>
      </c>
      <c r="E258" s="406">
        <v>0.97289999999999999</v>
      </c>
      <c r="F258" s="403"/>
      <c r="G258" s="404">
        <v>2386</v>
      </c>
      <c r="H258" s="405">
        <v>242</v>
      </c>
      <c r="I258" s="408">
        <v>1302</v>
      </c>
      <c r="J258" s="405">
        <v>112</v>
      </c>
      <c r="K258" s="408">
        <v>4042</v>
      </c>
      <c r="L258" s="406">
        <v>0.85472615775005278</v>
      </c>
      <c r="M258" s="403"/>
      <c r="N258" s="407">
        <v>339</v>
      </c>
      <c r="O258" s="405">
        <v>22</v>
      </c>
      <c r="P258" s="405">
        <v>304</v>
      </c>
      <c r="Q258" s="405">
        <v>22</v>
      </c>
      <c r="R258" s="405">
        <v>687</v>
      </c>
      <c r="S258" s="406">
        <v>0.14527384224994713</v>
      </c>
      <c r="T258" s="403"/>
      <c r="U258" s="158">
        <v>4729</v>
      </c>
    </row>
    <row r="259" spans="1:21" ht="24.75" customHeight="1">
      <c r="A259" s="396"/>
      <c r="B259" s="397"/>
      <c r="C259" s="398"/>
      <c r="D259" s="399"/>
      <c r="E259" s="400"/>
      <c r="F259" s="397"/>
      <c r="G259" s="398"/>
      <c r="H259" s="399"/>
      <c r="I259" s="399"/>
      <c r="J259" s="399"/>
      <c r="K259" s="399"/>
      <c r="L259" s="401"/>
      <c r="M259" s="397"/>
      <c r="N259" s="398"/>
      <c r="O259" s="399"/>
      <c r="P259" s="399"/>
      <c r="Q259" s="399"/>
      <c r="R259" s="399"/>
      <c r="S259" s="401"/>
      <c r="T259" s="397"/>
      <c r="U259" s="396"/>
    </row>
    <row r="260" spans="1:21" ht="24.75" customHeight="1">
      <c r="A260" s="202" t="s">
        <v>115</v>
      </c>
      <c r="B260" s="201"/>
      <c r="C260" s="203">
        <v>3463</v>
      </c>
      <c r="D260" s="204">
        <v>-408</v>
      </c>
      <c r="E260" s="205">
        <v>-0.1178</v>
      </c>
      <c r="F260" s="201"/>
      <c r="G260" s="206">
        <v>801</v>
      </c>
      <c r="H260" s="204">
        <v>58</v>
      </c>
      <c r="I260" s="207">
        <v>1870</v>
      </c>
      <c r="J260" s="204">
        <v>110</v>
      </c>
      <c r="K260" s="207">
        <v>2839</v>
      </c>
      <c r="L260" s="205">
        <v>0.92929623567921438</v>
      </c>
      <c r="M260" s="201"/>
      <c r="N260" s="206">
        <v>28</v>
      </c>
      <c r="O260" s="204">
        <v>4</v>
      </c>
      <c r="P260" s="204">
        <v>181</v>
      </c>
      <c r="Q260" s="204">
        <v>3</v>
      </c>
      <c r="R260" s="204">
        <v>216</v>
      </c>
      <c r="S260" s="205">
        <v>7.0703764320785595E-2</v>
      </c>
      <c r="T260" s="201"/>
      <c r="U260" s="208">
        <v>3055</v>
      </c>
    </row>
    <row r="261" spans="1:21" ht="24.75" customHeight="1">
      <c r="A261" s="396"/>
      <c r="B261" s="397"/>
      <c r="C261" s="398"/>
      <c r="D261" s="399"/>
      <c r="E261" s="400"/>
      <c r="F261" s="397"/>
      <c r="G261" s="398"/>
      <c r="H261" s="399"/>
      <c r="I261" s="399"/>
      <c r="J261" s="399"/>
      <c r="K261" s="399"/>
      <c r="L261" s="401"/>
      <c r="M261" s="397"/>
      <c r="N261" s="398"/>
      <c r="O261" s="399"/>
      <c r="P261" s="399"/>
      <c r="Q261" s="399"/>
      <c r="R261" s="399"/>
      <c r="S261" s="401"/>
      <c r="T261" s="397"/>
      <c r="U261" s="396"/>
    </row>
    <row r="262" spans="1:21" ht="24.75" customHeight="1">
      <c r="A262" s="402" t="s">
        <v>406</v>
      </c>
      <c r="B262" s="403"/>
      <c r="C262" s="404">
        <v>2195</v>
      </c>
      <c r="D262" s="405">
        <v>-73</v>
      </c>
      <c r="E262" s="406">
        <v>-3.3300000000000003E-2</v>
      </c>
      <c r="F262" s="403"/>
      <c r="G262" s="407">
        <v>592</v>
      </c>
      <c r="H262" s="405"/>
      <c r="I262" s="408">
        <v>1342</v>
      </c>
      <c r="J262" s="405"/>
      <c r="K262" s="408">
        <v>1934</v>
      </c>
      <c r="L262" s="406">
        <v>0.91140433553251654</v>
      </c>
      <c r="M262" s="403"/>
      <c r="N262" s="407">
        <v>28</v>
      </c>
      <c r="O262" s="405"/>
      <c r="P262" s="405">
        <v>160</v>
      </c>
      <c r="Q262" s="405"/>
      <c r="R262" s="405">
        <v>188</v>
      </c>
      <c r="S262" s="406">
        <v>8.8595664467483515E-2</v>
      </c>
      <c r="T262" s="403"/>
      <c r="U262" s="158">
        <v>2122</v>
      </c>
    </row>
    <row r="263" spans="1:21" ht="24.75" customHeight="1">
      <c r="A263" s="402" t="s">
        <v>407</v>
      </c>
      <c r="B263" s="403"/>
      <c r="C263" s="407">
        <v>892</v>
      </c>
      <c r="D263" s="405">
        <v>-208</v>
      </c>
      <c r="E263" s="406">
        <v>-0.23319999999999999</v>
      </c>
      <c r="F263" s="403"/>
      <c r="G263" s="407">
        <v>196</v>
      </c>
      <c r="H263" s="405"/>
      <c r="I263" s="405">
        <v>467</v>
      </c>
      <c r="J263" s="405"/>
      <c r="K263" s="405">
        <v>663</v>
      </c>
      <c r="L263" s="406">
        <v>0.9692982456140351</v>
      </c>
      <c r="M263" s="403"/>
      <c r="N263" s="407"/>
      <c r="O263" s="405"/>
      <c r="P263" s="405">
        <v>21</v>
      </c>
      <c r="Q263" s="405"/>
      <c r="R263" s="405">
        <v>21</v>
      </c>
      <c r="S263" s="406">
        <v>3.0701754385964914E-2</v>
      </c>
      <c r="T263" s="403"/>
      <c r="U263" s="409">
        <v>684</v>
      </c>
    </row>
    <row r="264" spans="1:21" ht="24.75" customHeight="1">
      <c r="A264" s="402" t="s">
        <v>408</v>
      </c>
      <c r="B264" s="403"/>
      <c r="C264" s="407">
        <v>249</v>
      </c>
      <c r="D264" s="405">
        <v>-74</v>
      </c>
      <c r="E264" s="406">
        <v>-0.29720000000000002</v>
      </c>
      <c r="F264" s="403"/>
      <c r="G264" s="407"/>
      <c r="H264" s="405">
        <v>58</v>
      </c>
      <c r="I264" s="405"/>
      <c r="J264" s="405">
        <v>110</v>
      </c>
      <c r="K264" s="405">
        <v>168</v>
      </c>
      <c r="L264" s="406">
        <v>0.96</v>
      </c>
      <c r="M264" s="403"/>
      <c r="N264" s="407"/>
      <c r="O264" s="405">
        <v>4</v>
      </c>
      <c r="P264" s="405"/>
      <c r="Q264" s="405">
        <v>3</v>
      </c>
      <c r="R264" s="405">
        <v>7</v>
      </c>
      <c r="S264" s="406">
        <v>0.04</v>
      </c>
      <c r="T264" s="403"/>
      <c r="U264" s="409">
        <v>175</v>
      </c>
    </row>
    <row r="265" spans="1:21" ht="24.75" customHeight="1">
      <c r="A265" s="402" t="s">
        <v>409</v>
      </c>
      <c r="B265" s="403"/>
      <c r="C265" s="407">
        <v>127</v>
      </c>
      <c r="D265" s="405">
        <v>-53</v>
      </c>
      <c r="E265" s="406">
        <v>-0.4173</v>
      </c>
      <c r="F265" s="403"/>
      <c r="G265" s="407">
        <v>13</v>
      </c>
      <c r="H265" s="405"/>
      <c r="I265" s="405">
        <v>61</v>
      </c>
      <c r="J265" s="405"/>
      <c r="K265" s="405">
        <v>74</v>
      </c>
      <c r="L265" s="406">
        <v>1</v>
      </c>
      <c r="M265" s="403"/>
      <c r="N265" s="407"/>
      <c r="O265" s="405"/>
      <c r="P265" s="405"/>
      <c r="Q265" s="405"/>
      <c r="R265" s="405">
        <v>0</v>
      </c>
      <c r="S265" s="406">
        <v>0</v>
      </c>
      <c r="T265" s="403"/>
      <c r="U265" s="409">
        <v>74</v>
      </c>
    </row>
    <row r="266" spans="1:21" ht="24.75" customHeight="1">
      <c r="A266" s="396"/>
      <c r="B266" s="397"/>
      <c r="C266" s="398"/>
      <c r="D266" s="399"/>
      <c r="E266" s="400"/>
      <c r="F266" s="397"/>
      <c r="G266" s="398"/>
      <c r="H266" s="399"/>
      <c r="I266" s="399"/>
      <c r="J266" s="399"/>
      <c r="K266" s="399"/>
      <c r="L266" s="401"/>
      <c r="M266" s="397"/>
      <c r="N266" s="398"/>
      <c r="O266" s="399"/>
      <c r="P266" s="399"/>
      <c r="Q266" s="399"/>
      <c r="R266" s="399"/>
      <c r="S266" s="401"/>
      <c r="T266" s="397"/>
      <c r="U266" s="396"/>
    </row>
    <row r="267" spans="1:21" ht="24.75" customHeight="1">
      <c r="A267" s="202" t="s">
        <v>116</v>
      </c>
      <c r="B267" s="201"/>
      <c r="C267" s="203">
        <v>2722</v>
      </c>
      <c r="D267" s="204">
        <v>978</v>
      </c>
      <c r="E267" s="205">
        <v>0.35930000000000001</v>
      </c>
      <c r="F267" s="201"/>
      <c r="G267" s="203">
        <v>1995</v>
      </c>
      <c r="H267" s="204">
        <v>139</v>
      </c>
      <c r="I267" s="207">
        <v>1149</v>
      </c>
      <c r="J267" s="204">
        <v>35</v>
      </c>
      <c r="K267" s="207">
        <v>3318</v>
      </c>
      <c r="L267" s="205">
        <v>0.89675675675675681</v>
      </c>
      <c r="M267" s="201"/>
      <c r="N267" s="206">
        <v>162</v>
      </c>
      <c r="O267" s="204">
        <v>20</v>
      </c>
      <c r="P267" s="204">
        <v>190</v>
      </c>
      <c r="Q267" s="204">
        <v>10</v>
      </c>
      <c r="R267" s="204">
        <v>382</v>
      </c>
      <c r="S267" s="205">
        <v>0.10324324324324324</v>
      </c>
      <c r="T267" s="201"/>
      <c r="U267" s="208">
        <v>3700</v>
      </c>
    </row>
    <row r="268" spans="1:21" ht="24.75" customHeight="1">
      <c r="A268" s="396"/>
      <c r="B268" s="397"/>
      <c r="C268" s="398"/>
      <c r="D268" s="399"/>
      <c r="E268" s="400"/>
      <c r="F268" s="397"/>
      <c r="G268" s="398"/>
      <c r="H268" s="399"/>
      <c r="I268" s="399"/>
      <c r="J268" s="399"/>
      <c r="K268" s="399"/>
      <c r="L268" s="401"/>
      <c r="M268" s="397"/>
      <c r="N268" s="398"/>
      <c r="O268" s="399"/>
      <c r="P268" s="399"/>
      <c r="Q268" s="399"/>
      <c r="R268" s="399"/>
      <c r="S268" s="401"/>
      <c r="T268" s="397"/>
      <c r="U268" s="396"/>
    </row>
    <row r="269" spans="1:21" ht="24.75" customHeight="1">
      <c r="A269" s="402" t="s">
        <v>410</v>
      </c>
      <c r="B269" s="403"/>
      <c r="C269" s="407">
        <v>156</v>
      </c>
      <c r="D269" s="405">
        <v>-35</v>
      </c>
      <c r="E269" s="406">
        <v>-0.22439999999999999</v>
      </c>
      <c r="F269" s="403"/>
      <c r="G269" s="407">
        <v>65</v>
      </c>
      <c r="H269" s="405"/>
      <c r="I269" s="405">
        <v>51</v>
      </c>
      <c r="J269" s="405"/>
      <c r="K269" s="405">
        <v>116</v>
      </c>
      <c r="L269" s="406">
        <v>0.95867768595041325</v>
      </c>
      <c r="M269" s="403"/>
      <c r="N269" s="407">
        <v>5</v>
      </c>
      <c r="O269" s="405"/>
      <c r="P269" s="405"/>
      <c r="Q269" s="405"/>
      <c r="R269" s="405">
        <v>5</v>
      </c>
      <c r="S269" s="406">
        <v>4.1322314049586771E-2</v>
      </c>
      <c r="T269" s="403"/>
      <c r="U269" s="409">
        <v>121</v>
      </c>
    </row>
    <row r="270" spans="1:21" ht="24.75" customHeight="1">
      <c r="A270" s="402" t="s">
        <v>411</v>
      </c>
      <c r="B270" s="403"/>
      <c r="C270" s="407">
        <v>947</v>
      </c>
      <c r="D270" s="405">
        <v>843</v>
      </c>
      <c r="E270" s="406">
        <v>0.89019999999999999</v>
      </c>
      <c r="F270" s="403"/>
      <c r="G270" s="404">
        <v>1075</v>
      </c>
      <c r="H270" s="405">
        <v>123</v>
      </c>
      <c r="I270" s="405">
        <v>269</v>
      </c>
      <c r="J270" s="405">
        <v>9</v>
      </c>
      <c r="K270" s="408">
        <v>1476</v>
      </c>
      <c r="L270" s="406">
        <v>0.82458100558659209</v>
      </c>
      <c r="M270" s="403"/>
      <c r="N270" s="407">
        <v>139</v>
      </c>
      <c r="O270" s="405">
        <v>19</v>
      </c>
      <c r="P270" s="405">
        <v>150</v>
      </c>
      <c r="Q270" s="405">
        <v>6</v>
      </c>
      <c r="R270" s="405">
        <v>314</v>
      </c>
      <c r="S270" s="406">
        <v>0.1754189944134078</v>
      </c>
      <c r="T270" s="403"/>
      <c r="U270" s="158">
        <v>1790</v>
      </c>
    </row>
    <row r="271" spans="1:21" ht="24.75" customHeight="1">
      <c r="A271" s="402" t="s">
        <v>412</v>
      </c>
      <c r="B271" s="403"/>
      <c r="C271" s="407">
        <v>405</v>
      </c>
      <c r="D271" s="405">
        <v>122</v>
      </c>
      <c r="E271" s="406">
        <v>0.30120000000000002</v>
      </c>
      <c r="F271" s="403"/>
      <c r="G271" s="407">
        <v>431</v>
      </c>
      <c r="H271" s="405"/>
      <c r="I271" s="405">
        <v>85</v>
      </c>
      <c r="J271" s="405"/>
      <c r="K271" s="405">
        <v>516</v>
      </c>
      <c r="L271" s="406">
        <v>0.97912713472485757</v>
      </c>
      <c r="M271" s="403"/>
      <c r="N271" s="407">
        <v>1</v>
      </c>
      <c r="O271" s="405"/>
      <c r="P271" s="405">
        <v>10</v>
      </c>
      <c r="Q271" s="405"/>
      <c r="R271" s="405">
        <v>11</v>
      </c>
      <c r="S271" s="406">
        <v>2.0872865275142316E-2</v>
      </c>
      <c r="T271" s="403"/>
      <c r="U271" s="409">
        <v>527</v>
      </c>
    </row>
    <row r="272" spans="1:21" ht="24.75" customHeight="1">
      <c r="A272" s="402" t="s">
        <v>413</v>
      </c>
      <c r="B272" s="403"/>
      <c r="C272" s="404">
        <v>1214</v>
      </c>
      <c r="D272" s="405">
        <v>48</v>
      </c>
      <c r="E272" s="406">
        <v>3.95E-2</v>
      </c>
      <c r="F272" s="403"/>
      <c r="G272" s="407">
        <v>424</v>
      </c>
      <c r="H272" s="405">
        <v>16</v>
      </c>
      <c r="I272" s="405">
        <v>744</v>
      </c>
      <c r="J272" s="405">
        <v>26</v>
      </c>
      <c r="K272" s="408">
        <v>1210</v>
      </c>
      <c r="L272" s="406">
        <v>0.95879556259904919</v>
      </c>
      <c r="M272" s="403"/>
      <c r="N272" s="407">
        <v>17</v>
      </c>
      <c r="O272" s="405">
        <v>1</v>
      </c>
      <c r="P272" s="405">
        <v>30</v>
      </c>
      <c r="Q272" s="405">
        <v>4</v>
      </c>
      <c r="R272" s="405">
        <v>52</v>
      </c>
      <c r="S272" s="406">
        <v>4.1204437400950873E-2</v>
      </c>
      <c r="T272" s="403"/>
      <c r="U272" s="158">
        <v>1262</v>
      </c>
    </row>
    <row r="273" spans="1:21" ht="24.75" customHeight="1">
      <c r="A273" s="396"/>
      <c r="B273" s="397"/>
      <c r="C273" s="398"/>
      <c r="D273" s="399"/>
      <c r="E273" s="400"/>
      <c r="F273" s="397"/>
      <c r="G273" s="398"/>
      <c r="H273" s="399"/>
      <c r="I273" s="399"/>
      <c r="J273" s="399"/>
      <c r="K273" s="399"/>
      <c r="L273" s="401"/>
      <c r="M273" s="397"/>
      <c r="N273" s="398"/>
      <c r="O273" s="399"/>
      <c r="P273" s="399"/>
      <c r="Q273" s="399"/>
      <c r="R273" s="399"/>
      <c r="S273" s="401"/>
      <c r="T273" s="397"/>
      <c r="U273" s="396"/>
    </row>
    <row r="274" spans="1:21" ht="24.75" customHeight="1">
      <c r="A274" s="202" t="s">
        <v>117</v>
      </c>
      <c r="B274" s="201"/>
      <c r="C274" s="203">
        <v>3062</v>
      </c>
      <c r="D274" s="204">
        <v>-496</v>
      </c>
      <c r="E274" s="205">
        <v>-0.16200000000000001</v>
      </c>
      <c r="F274" s="201"/>
      <c r="G274" s="203">
        <v>1370</v>
      </c>
      <c r="H274" s="204">
        <v>86</v>
      </c>
      <c r="I274" s="204">
        <v>895</v>
      </c>
      <c r="J274" s="204">
        <v>30</v>
      </c>
      <c r="K274" s="207">
        <v>2381</v>
      </c>
      <c r="L274" s="205">
        <v>0.92790335151987535</v>
      </c>
      <c r="M274" s="201"/>
      <c r="N274" s="206">
        <v>36</v>
      </c>
      <c r="O274" s="204">
        <v>1</v>
      </c>
      <c r="P274" s="204">
        <v>139</v>
      </c>
      <c r="Q274" s="204">
        <v>9</v>
      </c>
      <c r="R274" s="204">
        <v>185</v>
      </c>
      <c r="S274" s="205">
        <v>7.2096648480124703E-2</v>
      </c>
      <c r="T274" s="201"/>
      <c r="U274" s="208">
        <v>2566</v>
      </c>
    </row>
    <row r="275" spans="1:21" ht="24.75" customHeight="1">
      <c r="A275" s="396"/>
      <c r="B275" s="397"/>
      <c r="C275" s="398"/>
      <c r="D275" s="399"/>
      <c r="E275" s="400"/>
      <c r="F275" s="397"/>
      <c r="G275" s="398"/>
      <c r="H275" s="399"/>
      <c r="I275" s="399"/>
      <c r="J275" s="399"/>
      <c r="K275" s="399"/>
      <c r="L275" s="401"/>
      <c r="M275" s="397"/>
      <c r="N275" s="398"/>
      <c r="O275" s="399"/>
      <c r="P275" s="399"/>
      <c r="Q275" s="399"/>
      <c r="R275" s="399"/>
      <c r="S275" s="401"/>
      <c r="T275" s="397"/>
      <c r="U275" s="396"/>
    </row>
    <row r="276" spans="1:21" ht="24.75" customHeight="1">
      <c r="A276" s="402" t="s">
        <v>414</v>
      </c>
      <c r="B276" s="403"/>
      <c r="C276" s="404">
        <v>1602</v>
      </c>
      <c r="D276" s="405">
        <v>204</v>
      </c>
      <c r="E276" s="406">
        <v>0.1273</v>
      </c>
      <c r="F276" s="403"/>
      <c r="G276" s="407">
        <v>957</v>
      </c>
      <c r="H276" s="405">
        <v>86</v>
      </c>
      <c r="I276" s="405">
        <v>556</v>
      </c>
      <c r="J276" s="405">
        <v>30</v>
      </c>
      <c r="K276" s="408">
        <v>1629</v>
      </c>
      <c r="L276" s="406">
        <v>0.90199335548172754</v>
      </c>
      <c r="M276" s="403"/>
      <c r="N276" s="407">
        <v>36</v>
      </c>
      <c r="O276" s="405">
        <v>1</v>
      </c>
      <c r="P276" s="405">
        <v>131</v>
      </c>
      <c r="Q276" s="405">
        <v>9</v>
      </c>
      <c r="R276" s="405">
        <v>177</v>
      </c>
      <c r="S276" s="406">
        <v>9.8006644518272415E-2</v>
      </c>
      <c r="T276" s="403"/>
      <c r="U276" s="158">
        <v>1806</v>
      </c>
    </row>
    <row r="277" spans="1:21" ht="24.75" customHeight="1">
      <c r="A277" s="402" t="s">
        <v>415</v>
      </c>
      <c r="B277" s="403"/>
      <c r="C277" s="407">
        <v>360</v>
      </c>
      <c r="D277" s="405">
        <v>-115</v>
      </c>
      <c r="E277" s="406">
        <v>-0.31940000000000002</v>
      </c>
      <c r="F277" s="403"/>
      <c r="G277" s="407">
        <v>157</v>
      </c>
      <c r="H277" s="405"/>
      <c r="I277" s="405">
        <v>86</v>
      </c>
      <c r="J277" s="405"/>
      <c r="K277" s="405">
        <v>243</v>
      </c>
      <c r="L277" s="406">
        <v>0.99183673469387756</v>
      </c>
      <c r="M277" s="403"/>
      <c r="N277" s="407"/>
      <c r="O277" s="405"/>
      <c r="P277" s="405">
        <v>2</v>
      </c>
      <c r="Q277" s="405"/>
      <c r="R277" s="405">
        <v>2</v>
      </c>
      <c r="S277" s="406">
        <v>8.1632653061224497E-3</v>
      </c>
      <c r="T277" s="403"/>
      <c r="U277" s="409">
        <v>245</v>
      </c>
    </row>
    <row r="278" spans="1:21" ht="24.75" customHeight="1">
      <c r="A278" s="402" t="s">
        <v>416</v>
      </c>
      <c r="B278" s="403"/>
      <c r="C278" s="407">
        <v>142</v>
      </c>
      <c r="D278" s="405">
        <v>-36</v>
      </c>
      <c r="E278" s="406">
        <v>-0.2535</v>
      </c>
      <c r="F278" s="403"/>
      <c r="G278" s="407">
        <v>55</v>
      </c>
      <c r="H278" s="405"/>
      <c r="I278" s="405">
        <v>51</v>
      </c>
      <c r="J278" s="405"/>
      <c r="K278" s="405">
        <v>106</v>
      </c>
      <c r="L278" s="406">
        <v>1</v>
      </c>
      <c r="M278" s="403"/>
      <c r="N278" s="407"/>
      <c r="O278" s="405"/>
      <c r="P278" s="405"/>
      <c r="Q278" s="405"/>
      <c r="R278" s="405">
        <v>0</v>
      </c>
      <c r="S278" s="406">
        <v>0</v>
      </c>
      <c r="T278" s="403"/>
      <c r="U278" s="409">
        <v>106</v>
      </c>
    </row>
    <row r="279" spans="1:21" ht="24.75" customHeight="1">
      <c r="A279" s="402" t="s">
        <v>417</v>
      </c>
      <c r="B279" s="403"/>
      <c r="C279" s="407">
        <v>202</v>
      </c>
      <c r="D279" s="405">
        <v>-103</v>
      </c>
      <c r="E279" s="406">
        <v>-0.50990000000000002</v>
      </c>
      <c r="F279" s="403"/>
      <c r="G279" s="407">
        <v>38</v>
      </c>
      <c r="H279" s="405"/>
      <c r="I279" s="405">
        <v>60</v>
      </c>
      <c r="J279" s="405"/>
      <c r="K279" s="405">
        <v>98</v>
      </c>
      <c r="L279" s="406">
        <v>0.98989898989898994</v>
      </c>
      <c r="M279" s="403"/>
      <c r="N279" s="407"/>
      <c r="O279" s="405"/>
      <c r="P279" s="405">
        <v>1</v>
      </c>
      <c r="Q279" s="405"/>
      <c r="R279" s="405">
        <v>1</v>
      </c>
      <c r="S279" s="406">
        <v>1.0101010101010102E-2</v>
      </c>
      <c r="T279" s="403"/>
      <c r="U279" s="409">
        <v>99</v>
      </c>
    </row>
    <row r="280" spans="1:21" ht="24.75" customHeight="1">
      <c r="A280" s="402" t="s">
        <v>418</v>
      </c>
      <c r="B280" s="403"/>
      <c r="C280" s="407">
        <v>136</v>
      </c>
      <c r="D280" s="405">
        <v>-57</v>
      </c>
      <c r="E280" s="406">
        <v>-0.41909999999999997</v>
      </c>
      <c r="F280" s="403"/>
      <c r="G280" s="407">
        <v>39</v>
      </c>
      <c r="H280" s="405"/>
      <c r="I280" s="405">
        <v>40</v>
      </c>
      <c r="J280" s="405"/>
      <c r="K280" s="405">
        <v>79</v>
      </c>
      <c r="L280" s="406">
        <v>1</v>
      </c>
      <c r="M280" s="403"/>
      <c r="N280" s="407"/>
      <c r="O280" s="405"/>
      <c r="P280" s="405"/>
      <c r="Q280" s="405"/>
      <c r="R280" s="405">
        <v>0</v>
      </c>
      <c r="S280" s="406">
        <v>0</v>
      </c>
      <c r="T280" s="403"/>
      <c r="U280" s="409">
        <v>79</v>
      </c>
    </row>
    <row r="281" spans="1:21" ht="24.75" customHeight="1">
      <c r="A281" s="402" t="s">
        <v>419</v>
      </c>
      <c r="B281" s="403"/>
      <c r="C281" s="407">
        <v>620</v>
      </c>
      <c r="D281" s="405">
        <v>-389</v>
      </c>
      <c r="E281" s="406">
        <v>-0.62739999999999996</v>
      </c>
      <c r="F281" s="403"/>
      <c r="G281" s="407">
        <v>124</v>
      </c>
      <c r="H281" s="405"/>
      <c r="I281" s="405">
        <v>102</v>
      </c>
      <c r="J281" s="405"/>
      <c r="K281" s="405">
        <v>226</v>
      </c>
      <c r="L281" s="406">
        <v>0.97835497835497831</v>
      </c>
      <c r="M281" s="403"/>
      <c r="N281" s="407"/>
      <c r="O281" s="405"/>
      <c r="P281" s="405">
        <v>5</v>
      </c>
      <c r="Q281" s="405"/>
      <c r="R281" s="405">
        <v>5</v>
      </c>
      <c r="S281" s="406">
        <v>2.1645021645021644E-2</v>
      </c>
      <c r="T281" s="403"/>
      <c r="U281" s="409">
        <v>231</v>
      </c>
    </row>
    <row r="282" spans="1:21" ht="24.75" customHeight="1">
      <c r="A282" s="396"/>
      <c r="B282" s="397"/>
      <c r="C282" s="398"/>
      <c r="D282" s="399"/>
      <c r="E282" s="400"/>
      <c r="F282" s="397"/>
      <c r="G282" s="398"/>
      <c r="H282" s="399"/>
      <c r="I282" s="399"/>
      <c r="J282" s="399"/>
      <c r="K282" s="399"/>
      <c r="L282" s="401"/>
      <c r="M282" s="397"/>
      <c r="N282" s="398"/>
      <c r="O282" s="399"/>
      <c r="P282" s="399"/>
      <c r="Q282" s="399"/>
      <c r="R282" s="399"/>
      <c r="S282" s="401"/>
      <c r="T282" s="397"/>
      <c r="U282" s="396"/>
    </row>
    <row r="283" spans="1:21" ht="24.75" customHeight="1">
      <c r="A283" s="202" t="s">
        <v>118</v>
      </c>
      <c r="B283" s="201"/>
      <c r="C283" s="203">
        <v>6732</v>
      </c>
      <c r="D283" s="207">
        <v>-2558</v>
      </c>
      <c r="E283" s="209">
        <v>-0.38</v>
      </c>
      <c r="F283" s="201"/>
      <c r="G283" s="203">
        <v>1078</v>
      </c>
      <c r="H283" s="204">
        <v>37</v>
      </c>
      <c r="I283" s="207">
        <v>2324</v>
      </c>
      <c r="J283" s="204">
        <v>64</v>
      </c>
      <c r="K283" s="207">
        <v>3503</v>
      </c>
      <c r="L283" s="205">
        <v>0.83924293243890757</v>
      </c>
      <c r="M283" s="201"/>
      <c r="N283" s="206">
        <v>225</v>
      </c>
      <c r="O283" s="204">
        <v>11</v>
      </c>
      <c r="P283" s="204">
        <v>412</v>
      </c>
      <c r="Q283" s="204">
        <v>23</v>
      </c>
      <c r="R283" s="204">
        <v>671</v>
      </c>
      <c r="S283" s="205">
        <v>0.16075706756109248</v>
      </c>
      <c r="T283" s="201"/>
      <c r="U283" s="208">
        <v>4174</v>
      </c>
    </row>
    <row r="284" spans="1:21" ht="24.75" customHeight="1">
      <c r="A284" s="396"/>
      <c r="B284" s="397"/>
      <c r="C284" s="398"/>
      <c r="D284" s="399"/>
      <c r="E284" s="400"/>
      <c r="F284" s="397"/>
      <c r="G284" s="398"/>
      <c r="H284" s="399"/>
      <c r="I284" s="399"/>
      <c r="J284" s="399"/>
      <c r="K284" s="399"/>
      <c r="L284" s="401"/>
      <c r="M284" s="397"/>
      <c r="N284" s="398"/>
      <c r="O284" s="399"/>
      <c r="P284" s="399"/>
      <c r="Q284" s="399"/>
      <c r="R284" s="399"/>
      <c r="S284" s="401"/>
      <c r="T284" s="397"/>
      <c r="U284" s="396"/>
    </row>
    <row r="285" spans="1:21" ht="24.75" customHeight="1">
      <c r="A285" s="402" t="s">
        <v>420</v>
      </c>
      <c r="B285" s="403"/>
      <c r="C285" s="404">
        <v>2861</v>
      </c>
      <c r="D285" s="405">
        <v>-825</v>
      </c>
      <c r="E285" s="406">
        <v>-0.28839999999999999</v>
      </c>
      <c r="F285" s="403"/>
      <c r="G285" s="407">
        <v>456</v>
      </c>
      <c r="H285" s="405">
        <v>17</v>
      </c>
      <c r="I285" s="405">
        <v>945</v>
      </c>
      <c r="J285" s="405">
        <v>33</v>
      </c>
      <c r="K285" s="408">
        <v>1451</v>
      </c>
      <c r="L285" s="406">
        <v>0.71267190569744598</v>
      </c>
      <c r="M285" s="403"/>
      <c r="N285" s="407">
        <v>198</v>
      </c>
      <c r="O285" s="405">
        <v>11</v>
      </c>
      <c r="P285" s="405">
        <v>353</v>
      </c>
      <c r="Q285" s="405">
        <v>23</v>
      </c>
      <c r="R285" s="405">
        <v>585</v>
      </c>
      <c r="S285" s="406">
        <v>0.28732809430255402</v>
      </c>
      <c r="T285" s="403"/>
      <c r="U285" s="158">
        <v>2036</v>
      </c>
    </row>
    <row r="286" spans="1:21" ht="24.75" customHeight="1">
      <c r="A286" s="402" t="s">
        <v>421</v>
      </c>
      <c r="B286" s="403"/>
      <c r="C286" s="404">
        <v>1862</v>
      </c>
      <c r="D286" s="405">
        <v>-701</v>
      </c>
      <c r="E286" s="406">
        <v>-0.3765</v>
      </c>
      <c r="F286" s="403"/>
      <c r="G286" s="407">
        <v>353</v>
      </c>
      <c r="H286" s="405">
        <v>14</v>
      </c>
      <c r="I286" s="405">
        <v>738</v>
      </c>
      <c r="J286" s="405">
        <v>18</v>
      </c>
      <c r="K286" s="408">
        <v>1123</v>
      </c>
      <c r="L286" s="406">
        <v>0.96726959517657196</v>
      </c>
      <c r="M286" s="403"/>
      <c r="N286" s="407">
        <v>11</v>
      </c>
      <c r="O286" s="405"/>
      <c r="P286" s="405">
        <v>27</v>
      </c>
      <c r="Q286" s="405"/>
      <c r="R286" s="405">
        <v>38</v>
      </c>
      <c r="S286" s="406">
        <v>3.273040482342808E-2</v>
      </c>
      <c r="T286" s="403"/>
      <c r="U286" s="158">
        <v>1161</v>
      </c>
    </row>
    <row r="287" spans="1:21" ht="24.75" customHeight="1">
      <c r="A287" s="402" t="s">
        <v>422</v>
      </c>
      <c r="B287" s="403"/>
      <c r="C287" s="404">
        <v>1859</v>
      </c>
      <c r="D287" s="408">
        <v>-1031</v>
      </c>
      <c r="E287" s="406">
        <v>-0.55459999999999998</v>
      </c>
      <c r="F287" s="403"/>
      <c r="G287" s="407">
        <v>196</v>
      </c>
      <c r="H287" s="405">
        <v>3</v>
      </c>
      <c r="I287" s="405">
        <v>570</v>
      </c>
      <c r="J287" s="405">
        <v>13</v>
      </c>
      <c r="K287" s="405">
        <v>782</v>
      </c>
      <c r="L287" s="406">
        <v>0.94444444444444442</v>
      </c>
      <c r="M287" s="403"/>
      <c r="N287" s="407">
        <v>15</v>
      </c>
      <c r="O287" s="405"/>
      <c r="P287" s="405">
        <v>31</v>
      </c>
      <c r="Q287" s="405"/>
      <c r="R287" s="405">
        <v>46</v>
      </c>
      <c r="S287" s="406">
        <v>5.5555555555555552E-2</v>
      </c>
      <c r="T287" s="403"/>
      <c r="U287" s="409">
        <v>828</v>
      </c>
    </row>
    <row r="288" spans="1:21" ht="24.75" customHeight="1">
      <c r="A288" s="402" t="s">
        <v>423</v>
      </c>
      <c r="B288" s="403"/>
      <c r="C288" s="407">
        <v>150</v>
      </c>
      <c r="D288" s="405">
        <v>-1</v>
      </c>
      <c r="E288" s="406">
        <v>-6.7000000000000002E-3</v>
      </c>
      <c r="F288" s="403"/>
      <c r="G288" s="407">
        <v>73</v>
      </c>
      <c r="H288" s="405">
        <v>3</v>
      </c>
      <c r="I288" s="405">
        <v>71</v>
      </c>
      <c r="J288" s="405"/>
      <c r="K288" s="405">
        <v>147</v>
      </c>
      <c r="L288" s="406">
        <v>0.98657718120805371</v>
      </c>
      <c r="M288" s="403"/>
      <c r="N288" s="407">
        <v>1</v>
      </c>
      <c r="O288" s="405"/>
      <c r="P288" s="405">
        <v>1</v>
      </c>
      <c r="Q288" s="405"/>
      <c r="R288" s="405">
        <v>2</v>
      </c>
      <c r="S288" s="406">
        <v>1.342281879194631E-2</v>
      </c>
      <c r="T288" s="403"/>
      <c r="U288" s="409">
        <v>149</v>
      </c>
    </row>
    <row r="289" spans="1:21" ht="24.75" customHeight="1">
      <c r="A289" s="396"/>
      <c r="B289" s="397"/>
      <c r="C289" s="398"/>
      <c r="D289" s="399"/>
      <c r="E289" s="400"/>
      <c r="F289" s="397"/>
      <c r="G289" s="398"/>
      <c r="H289" s="399"/>
      <c r="I289" s="399"/>
      <c r="J289" s="399"/>
      <c r="K289" s="399"/>
      <c r="L289" s="401"/>
      <c r="M289" s="397"/>
      <c r="N289" s="398"/>
      <c r="O289" s="399"/>
      <c r="P289" s="399"/>
      <c r="Q289" s="399"/>
      <c r="R289" s="399"/>
      <c r="S289" s="401"/>
      <c r="T289" s="397"/>
      <c r="U289" s="396"/>
    </row>
    <row r="290" spans="1:21" ht="24.75" customHeight="1">
      <c r="A290" s="202" t="s">
        <v>119</v>
      </c>
      <c r="B290" s="201"/>
      <c r="C290" s="203">
        <v>7988</v>
      </c>
      <c r="D290" s="207">
        <v>2641</v>
      </c>
      <c r="E290" s="205">
        <v>0.3306</v>
      </c>
      <c r="F290" s="201"/>
      <c r="G290" s="203">
        <v>3067</v>
      </c>
      <c r="H290" s="204">
        <v>152</v>
      </c>
      <c r="I290" s="207">
        <v>6823</v>
      </c>
      <c r="J290" s="204">
        <v>351</v>
      </c>
      <c r="K290" s="207">
        <v>10393</v>
      </c>
      <c r="L290" s="205">
        <v>0.97779659422335119</v>
      </c>
      <c r="M290" s="201"/>
      <c r="N290" s="206">
        <v>32</v>
      </c>
      <c r="O290" s="204">
        <v>44</v>
      </c>
      <c r="P290" s="204">
        <v>100</v>
      </c>
      <c r="Q290" s="204">
        <v>60</v>
      </c>
      <c r="R290" s="204">
        <v>236</v>
      </c>
      <c r="S290" s="205">
        <v>2.2203405776648793E-2</v>
      </c>
      <c r="T290" s="201"/>
      <c r="U290" s="208">
        <v>10629</v>
      </c>
    </row>
    <row r="291" spans="1:21" ht="24.75" customHeight="1">
      <c r="A291" s="396"/>
      <c r="B291" s="397"/>
      <c r="C291" s="398"/>
      <c r="D291" s="399"/>
      <c r="E291" s="400"/>
      <c r="F291" s="397"/>
      <c r="G291" s="398"/>
      <c r="H291" s="399"/>
      <c r="I291" s="399"/>
      <c r="J291" s="399"/>
      <c r="K291" s="399"/>
      <c r="L291" s="401"/>
      <c r="M291" s="397"/>
      <c r="N291" s="398"/>
      <c r="O291" s="399"/>
      <c r="P291" s="399"/>
      <c r="Q291" s="399"/>
      <c r="R291" s="399"/>
      <c r="S291" s="401"/>
      <c r="T291" s="397"/>
      <c r="U291" s="396"/>
    </row>
    <row r="292" spans="1:21" ht="24.75" customHeight="1">
      <c r="A292" s="402" t="s">
        <v>424</v>
      </c>
      <c r="B292" s="403"/>
      <c r="C292" s="404">
        <v>2393</v>
      </c>
      <c r="D292" s="408">
        <v>2406</v>
      </c>
      <c r="E292" s="406">
        <v>1.0054000000000001</v>
      </c>
      <c r="F292" s="403"/>
      <c r="G292" s="404">
        <v>1598</v>
      </c>
      <c r="H292" s="405">
        <v>74</v>
      </c>
      <c r="I292" s="408">
        <v>2808</v>
      </c>
      <c r="J292" s="405">
        <v>190</v>
      </c>
      <c r="K292" s="408">
        <v>4670</v>
      </c>
      <c r="L292" s="406">
        <v>0.97311939987497398</v>
      </c>
      <c r="M292" s="403"/>
      <c r="N292" s="407">
        <v>2</v>
      </c>
      <c r="O292" s="405">
        <v>40</v>
      </c>
      <c r="P292" s="405">
        <v>38</v>
      </c>
      <c r="Q292" s="405">
        <v>49</v>
      </c>
      <c r="R292" s="405">
        <v>129</v>
      </c>
      <c r="S292" s="406">
        <v>2.688060012502605E-2</v>
      </c>
      <c r="T292" s="403"/>
      <c r="U292" s="158">
        <v>4799</v>
      </c>
    </row>
    <row r="293" spans="1:21" ht="24.75" customHeight="1">
      <c r="A293" s="402" t="s">
        <v>425</v>
      </c>
      <c r="B293" s="403"/>
      <c r="C293" s="404">
        <v>1480</v>
      </c>
      <c r="D293" s="405">
        <v>-436</v>
      </c>
      <c r="E293" s="406">
        <v>-0.29459999999999997</v>
      </c>
      <c r="F293" s="403"/>
      <c r="G293" s="407">
        <v>258</v>
      </c>
      <c r="H293" s="405"/>
      <c r="I293" s="405">
        <v>761</v>
      </c>
      <c r="J293" s="405"/>
      <c r="K293" s="408">
        <v>1019</v>
      </c>
      <c r="L293" s="406">
        <v>0.97605363984674332</v>
      </c>
      <c r="M293" s="403"/>
      <c r="N293" s="407">
        <v>4</v>
      </c>
      <c r="O293" s="405"/>
      <c r="P293" s="405">
        <v>21</v>
      </c>
      <c r="Q293" s="405"/>
      <c r="R293" s="405">
        <v>25</v>
      </c>
      <c r="S293" s="406">
        <v>2.3946360153256706E-2</v>
      </c>
      <c r="T293" s="403"/>
      <c r="U293" s="158">
        <v>1044</v>
      </c>
    </row>
    <row r="294" spans="1:21" ht="24.75" customHeight="1">
      <c r="A294" s="402" t="s">
        <v>426</v>
      </c>
      <c r="B294" s="403"/>
      <c r="C294" s="407">
        <v>910</v>
      </c>
      <c r="D294" s="405">
        <v>683</v>
      </c>
      <c r="E294" s="406">
        <v>0.75049999999999994</v>
      </c>
      <c r="F294" s="403"/>
      <c r="G294" s="407">
        <v>495</v>
      </c>
      <c r="H294" s="405">
        <v>29</v>
      </c>
      <c r="I294" s="405">
        <v>979</v>
      </c>
      <c r="J294" s="405">
        <v>45</v>
      </c>
      <c r="K294" s="408">
        <v>1548</v>
      </c>
      <c r="L294" s="406">
        <v>0.97175141242937857</v>
      </c>
      <c r="M294" s="403"/>
      <c r="N294" s="407">
        <v>24</v>
      </c>
      <c r="O294" s="405">
        <v>2</v>
      </c>
      <c r="P294" s="405">
        <v>18</v>
      </c>
      <c r="Q294" s="405">
        <v>1</v>
      </c>
      <c r="R294" s="405">
        <v>45</v>
      </c>
      <c r="S294" s="406">
        <v>2.8248587570621472E-2</v>
      </c>
      <c r="T294" s="403"/>
      <c r="U294" s="158">
        <v>1593</v>
      </c>
    </row>
    <row r="295" spans="1:21" ht="24.75" customHeight="1">
      <c r="A295" s="402" t="s">
        <v>427</v>
      </c>
      <c r="B295" s="403"/>
      <c r="C295" s="407">
        <v>508</v>
      </c>
      <c r="D295" s="405">
        <v>88</v>
      </c>
      <c r="E295" s="406">
        <v>0.17319999999999999</v>
      </c>
      <c r="F295" s="403"/>
      <c r="G295" s="407">
        <v>127</v>
      </c>
      <c r="H295" s="405"/>
      <c r="I295" s="405">
        <v>464</v>
      </c>
      <c r="J295" s="405"/>
      <c r="K295" s="405">
        <v>591</v>
      </c>
      <c r="L295" s="406">
        <v>0.99161073825503354</v>
      </c>
      <c r="M295" s="403"/>
      <c r="N295" s="407"/>
      <c r="O295" s="405"/>
      <c r="P295" s="405">
        <v>5</v>
      </c>
      <c r="Q295" s="405"/>
      <c r="R295" s="405">
        <v>5</v>
      </c>
      <c r="S295" s="406">
        <v>8.389261744966443E-3</v>
      </c>
      <c r="T295" s="403"/>
      <c r="U295" s="409">
        <v>596</v>
      </c>
    </row>
    <row r="296" spans="1:21" ht="24.75" customHeight="1">
      <c r="A296" s="402" t="s">
        <v>428</v>
      </c>
      <c r="B296" s="403"/>
      <c r="C296" s="407">
        <v>310</v>
      </c>
      <c r="D296" s="405">
        <v>-12</v>
      </c>
      <c r="E296" s="406">
        <v>-3.8699999999999998E-2</v>
      </c>
      <c r="F296" s="403"/>
      <c r="G296" s="407">
        <v>92</v>
      </c>
      <c r="H296" s="405"/>
      <c r="I296" s="405">
        <v>205</v>
      </c>
      <c r="J296" s="405"/>
      <c r="K296" s="405">
        <v>297</v>
      </c>
      <c r="L296" s="406">
        <v>0.99664429530201348</v>
      </c>
      <c r="M296" s="403"/>
      <c r="N296" s="407"/>
      <c r="O296" s="405"/>
      <c r="P296" s="405">
        <v>1</v>
      </c>
      <c r="Q296" s="405"/>
      <c r="R296" s="405">
        <v>1</v>
      </c>
      <c r="S296" s="406">
        <v>3.3557046979865775E-3</v>
      </c>
      <c r="T296" s="403"/>
      <c r="U296" s="409">
        <v>298</v>
      </c>
    </row>
    <row r="297" spans="1:21" ht="24.75" customHeight="1">
      <c r="A297" s="402" t="s">
        <v>429</v>
      </c>
      <c r="B297" s="403"/>
      <c r="C297" s="407">
        <v>545</v>
      </c>
      <c r="D297" s="405">
        <v>-123</v>
      </c>
      <c r="E297" s="406">
        <v>-0.22570000000000001</v>
      </c>
      <c r="F297" s="403"/>
      <c r="G297" s="407">
        <v>67</v>
      </c>
      <c r="H297" s="405">
        <v>5</v>
      </c>
      <c r="I297" s="405">
        <v>322</v>
      </c>
      <c r="J297" s="405">
        <v>28</v>
      </c>
      <c r="K297" s="405">
        <v>422</v>
      </c>
      <c r="L297" s="406">
        <v>1</v>
      </c>
      <c r="M297" s="403"/>
      <c r="N297" s="407"/>
      <c r="O297" s="405"/>
      <c r="P297" s="405"/>
      <c r="Q297" s="405"/>
      <c r="R297" s="405">
        <v>0</v>
      </c>
      <c r="S297" s="406">
        <v>0</v>
      </c>
      <c r="T297" s="403"/>
      <c r="U297" s="409">
        <v>422</v>
      </c>
    </row>
    <row r="298" spans="1:21" ht="24.75" customHeight="1">
      <c r="A298" s="402" t="s">
        <v>430</v>
      </c>
      <c r="B298" s="403"/>
      <c r="C298" s="407">
        <v>920</v>
      </c>
      <c r="D298" s="405">
        <v>-270</v>
      </c>
      <c r="E298" s="406">
        <v>-0.29349999999999998</v>
      </c>
      <c r="F298" s="403"/>
      <c r="G298" s="407">
        <v>50</v>
      </c>
      <c r="H298" s="405"/>
      <c r="I298" s="405">
        <v>594</v>
      </c>
      <c r="J298" s="405"/>
      <c r="K298" s="405">
        <v>644</v>
      </c>
      <c r="L298" s="406">
        <v>0.99076923076923085</v>
      </c>
      <c r="M298" s="403"/>
      <c r="N298" s="407"/>
      <c r="O298" s="405"/>
      <c r="P298" s="405">
        <v>6</v>
      </c>
      <c r="Q298" s="405"/>
      <c r="R298" s="405">
        <v>6</v>
      </c>
      <c r="S298" s="406">
        <v>9.2307692307692316E-3</v>
      </c>
      <c r="T298" s="403"/>
      <c r="U298" s="409">
        <v>650</v>
      </c>
    </row>
    <row r="299" spans="1:21" ht="24.75" customHeight="1">
      <c r="A299" s="402" t="s">
        <v>431</v>
      </c>
      <c r="B299" s="403"/>
      <c r="C299" s="407">
        <v>208</v>
      </c>
      <c r="D299" s="405">
        <v>268</v>
      </c>
      <c r="E299" s="406">
        <v>1.2885</v>
      </c>
      <c r="F299" s="403"/>
      <c r="G299" s="407">
        <v>232</v>
      </c>
      <c r="H299" s="405"/>
      <c r="I299" s="405">
        <v>237</v>
      </c>
      <c r="J299" s="405"/>
      <c r="K299" s="405">
        <v>469</v>
      </c>
      <c r="L299" s="406">
        <v>0.98529411764705888</v>
      </c>
      <c r="M299" s="403"/>
      <c r="N299" s="407">
        <v>2</v>
      </c>
      <c r="O299" s="405"/>
      <c r="P299" s="405">
        <v>5</v>
      </c>
      <c r="Q299" s="405"/>
      <c r="R299" s="405">
        <v>7</v>
      </c>
      <c r="S299" s="406">
        <v>1.4705882352941178E-2</v>
      </c>
      <c r="T299" s="403"/>
      <c r="U299" s="409">
        <v>476</v>
      </c>
    </row>
    <row r="300" spans="1:21" ht="24.75" customHeight="1">
      <c r="A300" s="402" t="s">
        <v>432</v>
      </c>
      <c r="B300" s="403"/>
      <c r="C300" s="407">
        <v>130</v>
      </c>
      <c r="D300" s="405">
        <v>41</v>
      </c>
      <c r="E300" s="406">
        <v>0.31540000000000001</v>
      </c>
      <c r="F300" s="403"/>
      <c r="G300" s="407">
        <v>33</v>
      </c>
      <c r="H300" s="405"/>
      <c r="I300" s="405">
        <v>137</v>
      </c>
      <c r="J300" s="405"/>
      <c r="K300" s="405">
        <v>170</v>
      </c>
      <c r="L300" s="406">
        <v>0.99415204678362568</v>
      </c>
      <c r="M300" s="403"/>
      <c r="N300" s="407"/>
      <c r="O300" s="405"/>
      <c r="P300" s="405">
        <v>1</v>
      </c>
      <c r="Q300" s="405"/>
      <c r="R300" s="405">
        <v>1</v>
      </c>
      <c r="S300" s="406">
        <v>5.8479532163742687E-3</v>
      </c>
      <c r="T300" s="403"/>
      <c r="U300" s="409">
        <v>171</v>
      </c>
    </row>
    <row r="301" spans="1:21" ht="24.75" customHeight="1">
      <c r="A301" s="402" t="s">
        <v>433</v>
      </c>
      <c r="B301" s="403"/>
      <c r="C301" s="407">
        <v>144</v>
      </c>
      <c r="D301" s="405">
        <v>-16</v>
      </c>
      <c r="E301" s="406">
        <v>-0.1111</v>
      </c>
      <c r="F301" s="403"/>
      <c r="G301" s="407">
        <v>39</v>
      </c>
      <c r="H301" s="405"/>
      <c r="I301" s="405">
        <v>88</v>
      </c>
      <c r="J301" s="405"/>
      <c r="K301" s="405">
        <v>127</v>
      </c>
      <c r="L301" s="406">
        <v>0.9921875</v>
      </c>
      <c r="M301" s="403"/>
      <c r="N301" s="407"/>
      <c r="O301" s="405"/>
      <c r="P301" s="405">
        <v>1</v>
      </c>
      <c r="Q301" s="405"/>
      <c r="R301" s="405">
        <v>1</v>
      </c>
      <c r="S301" s="406">
        <v>7.8125E-3</v>
      </c>
      <c r="T301" s="403"/>
      <c r="U301" s="409">
        <v>128</v>
      </c>
    </row>
    <row r="302" spans="1:21" ht="24.75" customHeight="1">
      <c r="A302" s="402" t="s">
        <v>434</v>
      </c>
      <c r="B302" s="403"/>
      <c r="C302" s="407">
        <v>91</v>
      </c>
      <c r="D302" s="405">
        <v>34</v>
      </c>
      <c r="E302" s="406">
        <v>0.37359999999999999</v>
      </c>
      <c r="F302" s="403"/>
      <c r="G302" s="407">
        <v>31</v>
      </c>
      <c r="H302" s="405"/>
      <c r="I302" s="405">
        <v>93</v>
      </c>
      <c r="J302" s="405"/>
      <c r="K302" s="405">
        <v>124</v>
      </c>
      <c r="L302" s="406">
        <v>0.99199999999999999</v>
      </c>
      <c r="M302" s="403"/>
      <c r="N302" s="407"/>
      <c r="O302" s="405"/>
      <c r="P302" s="405">
        <v>1</v>
      </c>
      <c r="Q302" s="405"/>
      <c r="R302" s="405">
        <v>1</v>
      </c>
      <c r="S302" s="406">
        <v>8.0000000000000002E-3</v>
      </c>
      <c r="T302" s="403"/>
      <c r="U302" s="409">
        <v>125</v>
      </c>
    </row>
    <row r="303" spans="1:21" ht="24.75" customHeight="1">
      <c r="A303" s="402" t="s">
        <v>435</v>
      </c>
      <c r="B303" s="403"/>
      <c r="C303" s="407">
        <v>189</v>
      </c>
      <c r="D303" s="405">
        <v>-45</v>
      </c>
      <c r="E303" s="406">
        <v>-0.23810000000000001</v>
      </c>
      <c r="F303" s="403"/>
      <c r="G303" s="407"/>
      <c r="H303" s="405">
        <v>44</v>
      </c>
      <c r="I303" s="405"/>
      <c r="J303" s="405">
        <v>88</v>
      </c>
      <c r="K303" s="405">
        <v>132</v>
      </c>
      <c r="L303" s="406">
        <v>0.91666666666666674</v>
      </c>
      <c r="M303" s="403"/>
      <c r="N303" s="407"/>
      <c r="O303" s="405">
        <v>2</v>
      </c>
      <c r="P303" s="405"/>
      <c r="Q303" s="405">
        <v>10</v>
      </c>
      <c r="R303" s="405">
        <v>12</v>
      </c>
      <c r="S303" s="406">
        <v>8.3333333333333343E-2</v>
      </c>
      <c r="T303" s="403"/>
      <c r="U303" s="409">
        <v>144</v>
      </c>
    </row>
    <row r="304" spans="1:21" ht="24.75" customHeight="1">
      <c r="A304" s="402" t="s">
        <v>436</v>
      </c>
      <c r="B304" s="403"/>
      <c r="C304" s="407">
        <v>160</v>
      </c>
      <c r="D304" s="405">
        <v>23</v>
      </c>
      <c r="E304" s="406">
        <v>0.14380000000000001</v>
      </c>
      <c r="F304" s="403"/>
      <c r="G304" s="407">
        <v>45</v>
      </c>
      <c r="H304" s="405"/>
      <c r="I304" s="405">
        <v>135</v>
      </c>
      <c r="J304" s="405"/>
      <c r="K304" s="405">
        <v>180</v>
      </c>
      <c r="L304" s="406">
        <v>0.98360655737704916</v>
      </c>
      <c r="M304" s="403"/>
      <c r="N304" s="407"/>
      <c r="O304" s="405"/>
      <c r="P304" s="405">
        <v>3</v>
      </c>
      <c r="Q304" s="405"/>
      <c r="R304" s="405">
        <v>3</v>
      </c>
      <c r="S304" s="406">
        <v>1.6393442622950821E-2</v>
      </c>
      <c r="T304" s="403"/>
      <c r="U304" s="409">
        <v>183</v>
      </c>
    </row>
    <row r="305" spans="1:21" ht="24.75" customHeight="1">
      <c r="A305" s="396"/>
      <c r="B305" s="397"/>
      <c r="C305" s="398"/>
      <c r="D305" s="399"/>
      <c r="E305" s="400"/>
      <c r="F305" s="397"/>
      <c r="G305" s="398"/>
      <c r="H305" s="399"/>
      <c r="I305" s="399"/>
      <c r="J305" s="399"/>
      <c r="K305" s="399"/>
      <c r="L305" s="401"/>
      <c r="M305" s="397"/>
      <c r="N305" s="398"/>
      <c r="O305" s="399"/>
      <c r="P305" s="399"/>
      <c r="Q305" s="399"/>
      <c r="R305" s="399"/>
      <c r="S305" s="401"/>
      <c r="T305" s="397"/>
      <c r="U305" s="396"/>
    </row>
    <row r="306" spans="1:21" ht="24.75" customHeight="1">
      <c r="A306" s="202" t="s">
        <v>120</v>
      </c>
      <c r="B306" s="201"/>
      <c r="C306" s="203">
        <v>3146</v>
      </c>
      <c r="D306" s="207">
        <v>1432</v>
      </c>
      <c r="E306" s="205">
        <v>0.45519999999999999</v>
      </c>
      <c r="F306" s="201"/>
      <c r="G306" s="203">
        <v>1456</v>
      </c>
      <c r="H306" s="204">
        <v>111</v>
      </c>
      <c r="I306" s="207">
        <v>2869</v>
      </c>
      <c r="J306" s="204">
        <v>83</v>
      </c>
      <c r="K306" s="207">
        <v>4519</v>
      </c>
      <c r="L306" s="205">
        <v>0.9871122761031017</v>
      </c>
      <c r="M306" s="201"/>
      <c r="N306" s="206">
        <v>20</v>
      </c>
      <c r="O306" s="204">
        <v>3</v>
      </c>
      <c r="P306" s="204">
        <v>36</v>
      </c>
      <c r="Q306" s="204"/>
      <c r="R306" s="204">
        <v>59</v>
      </c>
      <c r="S306" s="205">
        <v>1.2887723896898209E-2</v>
      </c>
      <c r="T306" s="201"/>
      <c r="U306" s="208">
        <v>4578</v>
      </c>
    </row>
    <row r="307" spans="1:21" ht="24.75" customHeight="1">
      <c r="A307" s="396"/>
      <c r="B307" s="397"/>
      <c r="C307" s="398"/>
      <c r="D307" s="399"/>
      <c r="E307" s="400"/>
      <c r="F307" s="397"/>
      <c r="G307" s="398"/>
      <c r="H307" s="399"/>
      <c r="I307" s="399"/>
      <c r="J307" s="399"/>
      <c r="K307" s="399"/>
      <c r="L307" s="401"/>
      <c r="M307" s="397"/>
      <c r="N307" s="398"/>
      <c r="O307" s="399"/>
      <c r="P307" s="399"/>
      <c r="Q307" s="399"/>
      <c r="R307" s="399"/>
      <c r="S307" s="401"/>
      <c r="T307" s="397"/>
      <c r="U307" s="396"/>
    </row>
    <row r="308" spans="1:21" ht="24.75" customHeight="1">
      <c r="A308" s="402" t="s">
        <v>437</v>
      </c>
      <c r="B308" s="403"/>
      <c r="C308" s="407">
        <v>40</v>
      </c>
      <c r="D308" s="405">
        <v>109</v>
      </c>
      <c r="E308" s="406">
        <v>2.7250000000000001</v>
      </c>
      <c r="F308" s="403"/>
      <c r="G308" s="407">
        <v>58</v>
      </c>
      <c r="H308" s="405"/>
      <c r="I308" s="405">
        <v>91</v>
      </c>
      <c r="J308" s="405"/>
      <c r="K308" s="405">
        <v>149</v>
      </c>
      <c r="L308" s="406">
        <v>1</v>
      </c>
      <c r="M308" s="403"/>
      <c r="N308" s="407"/>
      <c r="O308" s="405"/>
      <c r="P308" s="405"/>
      <c r="Q308" s="405"/>
      <c r="R308" s="405">
        <v>0</v>
      </c>
      <c r="S308" s="406">
        <v>0</v>
      </c>
      <c r="T308" s="403"/>
      <c r="U308" s="409">
        <v>149</v>
      </c>
    </row>
    <row r="309" spans="1:21" ht="24.75" customHeight="1">
      <c r="A309" s="402" t="s">
        <v>438</v>
      </c>
      <c r="B309" s="403"/>
      <c r="C309" s="407">
        <v>142</v>
      </c>
      <c r="D309" s="405">
        <v>21</v>
      </c>
      <c r="E309" s="406">
        <v>0.1479</v>
      </c>
      <c r="F309" s="403"/>
      <c r="G309" s="407">
        <v>55</v>
      </c>
      <c r="H309" s="405"/>
      <c r="I309" s="405">
        <v>108</v>
      </c>
      <c r="J309" s="405"/>
      <c r="K309" s="405">
        <v>163</v>
      </c>
      <c r="L309" s="406">
        <v>1</v>
      </c>
      <c r="M309" s="403"/>
      <c r="N309" s="407"/>
      <c r="O309" s="405"/>
      <c r="P309" s="405"/>
      <c r="Q309" s="405"/>
      <c r="R309" s="405">
        <v>0</v>
      </c>
      <c r="S309" s="406">
        <v>0</v>
      </c>
      <c r="T309" s="403"/>
      <c r="U309" s="409">
        <v>163</v>
      </c>
    </row>
    <row r="310" spans="1:21" ht="24.75" customHeight="1">
      <c r="A310" s="402" t="s">
        <v>439</v>
      </c>
      <c r="B310" s="403"/>
      <c r="C310" s="404">
        <v>1368</v>
      </c>
      <c r="D310" s="405">
        <v>595</v>
      </c>
      <c r="E310" s="406">
        <v>0.43490000000000001</v>
      </c>
      <c r="F310" s="403"/>
      <c r="G310" s="407">
        <v>667</v>
      </c>
      <c r="H310" s="405">
        <v>75</v>
      </c>
      <c r="I310" s="408">
        <v>1159</v>
      </c>
      <c r="J310" s="405">
        <v>34</v>
      </c>
      <c r="K310" s="408">
        <v>1935</v>
      </c>
      <c r="L310" s="406">
        <v>0.98573611818644935</v>
      </c>
      <c r="M310" s="403"/>
      <c r="N310" s="407">
        <v>12</v>
      </c>
      <c r="O310" s="405">
        <v>3</v>
      </c>
      <c r="P310" s="405">
        <v>13</v>
      </c>
      <c r="Q310" s="405"/>
      <c r="R310" s="405">
        <v>28</v>
      </c>
      <c r="S310" s="406">
        <v>1.4263881813550688E-2</v>
      </c>
      <c r="T310" s="403"/>
      <c r="U310" s="158">
        <v>1963</v>
      </c>
    </row>
    <row r="311" spans="1:21" ht="24.75" customHeight="1">
      <c r="A311" s="402" t="s">
        <v>440</v>
      </c>
      <c r="B311" s="403"/>
      <c r="C311" s="407">
        <v>440</v>
      </c>
      <c r="D311" s="405">
        <v>110</v>
      </c>
      <c r="E311" s="406">
        <v>0.25</v>
      </c>
      <c r="F311" s="403"/>
      <c r="G311" s="407">
        <v>124</v>
      </c>
      <c r="H311" s="405">
        <v>15</v>
      </c>
      <c r="I311" s="405">
        <v>380</v>
      </c>
      <c r="J311" s="405">
        <v>16</v>
      </c>
      <c r="K311" s="405">
        <v>535</v>
      </c>
      <c r="L311" s="406">
        <v>0.97272727272727266</v>
      </c>
      <c r="M311" s="403"/>
      <c r="N311" s="407">
        <v>3</v>
      </c>
      <c r="O311" s="405"/>
      <c r="P311" s="405">
        <v>12</v>
      </c>
      <c r="Q311" s="405"/>
      <c r="R311" s="405">
        <v>15</v>
      </c>
      <c r="S311" s="406">
        <v>2.7272727272727271E-2</v>
      </c>
      <c r="T311" s="403"/>
      <c r="U311" s="409">
        <v>550</v>
      </c>
    </row>
    <row r="312" spans="1:21" ht="24.75" customHeight="1">
      <c r="A312" s="402" t="s">
        <v>441</v>
      </c>
      <c r="B312" s="403"/>
      <c r="C312" s="407">
        <v>483</v>
      </c>
      <c r="D312" s="405">
        <v>401</v>
      </c>
      <c r="E312" s="406">
        <v>0.83020000000000005</v>
      </c>
      <c r="F312" s="403"/>
      <c r="G312" s="407">
        <v>339</v>
      </c>
      <c r="H312" s="405">
        <v>12</v>
      </c>
      <c r="I312" s="405">
        <v>509</v>
      </c>
      <c r="J312" s="405">
        <v>14</v>
      </c>
      <c r="K312" s="405">
        <v>874</v>
      </c>
      <c r="L312" s="406">
        <v>0.98868778280542979</v>
      </c>
      <c r="M312" s="403"/>
      <c r="N312" s="407">
        <v>5</v>
      </c>
      <c r="O312" s="405"/>
      <c r="P312" s="405">
        <v>5</v>
      </c>
      <c r="Q312" s="405"/>
      <c r="R312" s="405">
        <v>10</v>
      </c>
      <c r="S312" s="406">
        <v>1.1312217194570135E-2</v>
      </c>
      <c r="T312" s="403"/>
      <c r="U312" s="409">
        <v>884</v>
      </c>
    </row>
    <row r="313" spans="1:21" ht="24.75" customHeight="1">
      <c r="A313" s="402" t="s">
        <v>442</v>
      </c>
      <c r="B313" s="403"/>
      <c r="C313" s="407">
        <v>310</v>
      </c>
      <c r="D313" s="405">
        <v>41</v>
      </c>
      <c r="E313" s="406">
        <v>0.1323</v>
      </c>
      <c r="F313" s="403"/>
      <c r="G313" s="407">
        <v>70</v>
      </c>
      <c r="H313" s="405">
        <v>7</v>
      </c>
      <c r="I313" s="405">
        <v>260</v>
      </c>
      <c r="J313" s="405">
        <v>12</v>
      </c>
      <c r="K313" s="405">
        <v>349</v>
      </c>
      <c r="L313" s="406">
        <v>0.9943019943019944</v>
      </c>
      <c r="M313" s="403"/>
      <c r="N313" s="407"/>
      <c r="O313" s="405"/>
      <c r="P313" s="405">
        <v>2</v>
      </c>
      <c r="Q313" s="405"/>
      <c r="R313" s="405">
        <v>2</v>
      </c>
      <c r="S313" s="406">
        <v>5.6980056980056983E-3</v>
      </c>
      <c r="T313" s="403"/>
      <c r="U313" s="409">
        <v>351</v>
      </c>
    </row>
    <row r="314" spans="1:21" ht="24.75" customHeight="1">
      <c r="A314" s="402" t="s">
        <v>443</v>
      </c>
      <c r="B314" s="403"/>
      <c r="C314" s="407">
        <v>145</v>
      </c>
      <c r="D314" s="405">
        <v>108</v>
      </c>
      <c r="E314" s="406">
        <v>0.74480000000000002</v>
      </c>
      <c r="F314" s="403"/>
      <c r="G314" s="407">
        <v>73</v>
      </c>
      <c r="H314" s="405"/>
      <c r="I314" s="405">
        <v>180</v>
      </c>
      <c r="J314" s="405"/>
      <c r="K314" s="405">
        <v>253</v>
      </c>
      <c r="L314" s="406">
        <v>1</v>
      </c>
      <c r="M314" s="403"/>
      <c r="N314" s="407"/>
      <c r="O314" s="405"/>
      <c r="P314" s="405"/>
      <c r="Q314" s="405"/>
      <c r="R314" s="405">
        <v>0</v>
      </c>
      <c r="S314" s="406">
        <v>0</v>
      </c>
      <c r="T314" s="403"/>
      <c r="U314" s="409">
        <v>253</v>
      </c>
    </row>
    <row r="315" spans="1:21" ht="24.75" customHeight="1">
      <c r="A315" s="402" t="s">
        <v>444</v>
      </c>
      <c r="B315" s="403"/>
      <c r="C315" s="407">
        <v>218</v>
      </c>
      <c r="D315" s="405">
        <v>47</v>
      </c>
      <c r="E315" s="406">
        <v>0.21560000000000001</v>
      </c>
      <c r="F315" s="403"/>
      <c r="G315" s="407">
        <v>70</v>
      </c>
      <c r="H315" s="405">
        <v>2</v>
      </c>
      <c r="I315" s="405">
        <v>182</v>
      </c>
      <c r="J315" s="405">
        <v>7</v>
      </c>
      <c r="K315" s="405">
        <v>261</v>
      </c>
      <c r="L315" s="406">
        <v>0.98490566037735849</v>
      </c>
      <c r="M315" s="403"/>
      <c r="N315" s="407"/>
      <c r="O315" s="405"/>
      <c r="P315" s="405">
        <v>4</v>
      </c>
      <c r="Q315" s="405"/>
      <c r="R315" s="405">
        <v>4</v>
      </c>
      <c r="S315" s="406">
        <v>1.5094339622641511E-2</v>
      </c>
      <c r="T315" s="403"/>
      <c r="U315" s="409">
        <v>265</v>
      </c>
    </row>
    <row r="316" spans="1:21" ht="24.75" customHeight="1">
      <c r="A316" s="396"/>
      <c r="B316" s="397"/>
      <c r="C316" s="398"/>
      <c r="D316" s="399"/>
      <c r="E316" s="400"/>
      <c r="F316" s="397"/>
      <c r="G316" s="398"/>
      <c r="H316" s="399"/>
      <c r="I316" s="399"/>
      <c r="J316" s="399"/>
      <c r="K316" s="399"/>
      <c r="L316" s="401"/>
      <c r="M316" s="397"/>
      <c r="N316" s="398"/>
      <c r="O316" s="399"/>
      <c r="P316" s="399"/>
      <c r="Q316" s="399"/>
      <c r="R316" s="399"/>
      <c r="S316" s="401"/>
      <c r="T316" s="397"/>
      <c r="U316" s="396"/>
    </row>
    <row r="317" spans="1:21" ht="24.75" customHeight="1">
      <c r="A317" s="202" t="s">
        <v>121</v>
      </c>
      <c r="B317" s="201"/>
      <c r="C317" s="203">
        <v>6847</v>
      </c>
      <c r="D317" s="207">
        <v>-2778</v>
      </c>
      <c r="E317" s="205">
        <v>-0.40570000000000001</v>
      </c>
      <c r="F317" s="201"/>
      <c r="G317" s="203">
        <v>1058</v>
      </c>
      <c r="H317" s="204">
        <v>98</v>
      </c>
      <c r="I317" s="207">
        <v>2278</v>
      </c>
      <c r="J317" s="204">
        <v>111</v>
      </c>
      <c r="K317" s="207">
        <v>3545</v>
      </c>
      <c r="L317" s="205">
        <v>0.87122143032686172</v>
      </c>
      <c r="M317" s="201"/>
      <c r="N317" s="206">
        <v>140</v>
      </c>
      <c r="O317" s="204">
        <v>13</v>
      </c>
      <c r="P317" s="204">
        <v>362</v>
      </c>
      <c r="Q317" s="204">
        <v>9</v>
      </c>
      <c r="R317" s="204">
        <v>524</v>
      </c>
      <c r="S317" s="205">
        <v>0.12877856967313836</v>
      </c>
      <c r="T317" s="201"/>
      <c r="U317" s="208">
        <v>4069</v>
      </c>
    </row>
    <row r="318" spans="1:21" ht="24.75" customHeight="1">
      <c r="A318" s="396"/>
      <c r="B318" s="397"/>
      <c r="C318" s="398"/>
      <c r="D318" s="399"/>
      <c r="E318" s="400"/>
      <c r="F318" s="397"/>
      <c r="G318" s="398"/>
      <c r="H318" s="399"/>
      <c r="I318" s="399"/>
      <c r="J318" s="399"/>
      <c r="K318" s="399"/>
      <c r="L318" s="401"/>
      <c r="M318" s="397"/>
      <c r="N318" s="398"/>
      <c r="O318" s="399"/>
      <c r="P318" s="399"/>
      <c r="Q318" s="399"/>
      <c r="R318" s="399"/>
      <c r="S318" s="401"/>
      <c r="T318" s="397"/>
      <c r="U318" s="396"/>
    </row>
    <row r="319" spans="1:21" ht="24.75" customHeight="1">
      <c r="A319" s="402" t="s">
        <v>445</v>
      </c>
      <c r="B319" s="403"/>
      <c r="C319" s="404">
        <v>1504</v>
      </c>
      <c r="D319" s="405">
        <v>-505</v>
      </c>
      <c r="E319" s="406">
        <v>-0.33579999999999999</v>
      </c>
      <c r="F319" s="403"/>
      <c r="G319" s="407">
        <v>224</v>
      </c>
      <c r="H319" s="405">
        <v>29</v>
      </c>
      <c r="I319" s="405">
        <v>549</v>
      </c>
      <c r="J319" s="405">
        <v>27</v>
      </c>
      <c r="K319" s="405">
        <v>829</v>
      </c>
      <c r="L319" s="406">
        <v>0.82982982982982989</v>
      </c>
      <c r="M319" s="403"/>
      <c r="N319" s="407">
        <v>69</v>
      </c>
      <c r="O319" s="405">
        <v>5</v>
      </c>
      <c r="P319" s="405">
        <v>92</v>
      </c>
      <c r="Q319" s="405">
        <v>4</v>
      </c>
      <c r="R319" s="405">
        <v>170</v>
      </c>
      <c r="S319" s="406">
        <v>0.17017017017017019</v>
      </c>
      <c r="T319" s="403"/>
      <c r="U319" s="409">
        <v>999</v>
      </c>
    </row>
    <row r="320" spans="1:21" ht="24.75" customHeight="1">
      <c r="A320" s="402" t="s">
        <v>446</v>
      </c>
      <c r="B320" s="403"/>
      <c r="C320" s="404">
        <v>1100</v>
      </c>
      <c r="D320" s="405">
        <v>-593</v>
      </c>
      <c r="E320" s="406">
        <v>-0.53910000000000002</v>
      </c>
      <c r="F320" s="403"/>
      <c r="G320" s="407">
        <v>53</v>
      </c>
      <c r="H320" s="405"/>
      <c r="I320" s="405">
        <v>386</v>
      </c>
      <c r="J320" s="405"/>
      <c r="K320" s="405">
        <v>439</v>
      </c>
      <c r="L320" s="406">
        <v>0.86587771203155828</v>
      </c>
      <c r="M320" s="403"/>
      <c r="N320" s="407">
        <v>25</v>
      </c>
      <c r="O320" s="405"/>
      <c r="P320" s="405">
        <v>43</v>
      </c>
      <c r="Q320" s="405"/>
      <c r="R320" s="405">
        <v>68</v>
      </c>
      <c r="S320" s="406">
        <v>0.13412228796844181</v>
      </c>
      <c r="T320" s="403"/>
      <c r="U320" s="409">
        <v>507</v>
      </c>
    </row>
    <row r="321" spans="1:21" ht="24.75" customHeight="1">
      <c r="A321" s="402" t="s">
        <v>447</v>
      </c>
      <c r="B321" s="403"/>
      <c r="C321" s="404">
        <v>1632</v>
      </c>
      <c r="D321" s="405">
        <v>-913</v>
      </c>
      <c r="E321" s="406">
        <v>-0.55940000000000001</v>
      </c>
      <c r="F321" s="403"/>
      <c r="G321" s="407">
        <v>93</v>
      </c>
      <c r="H321" s="405">
        <v>2</v>
      </c>
      <c r="I321" s="405">
        <v>424</v>
      </c>
      <c r="J321" s="405">
        <v>22</v>
      </c>
      <c r="K321" s="405">
        <v>541</v>
      </c>
      <c r="L321" s="406">
        <v>0.75243393602225306</v>
      </c>
      <c r="M321" s="403"/>
      <c r="N321" s="407">
        <v>26</v>
      </c>
      <c r="O321" s="405"/>
      <c r="P321" s="405">
        <v>149</v>
      </c>
      <c r="Q321" s="405">
        <v>3</v>
      </c>
      <c r="R321" s="405">
        <v>178</v>
      </c>
      <c r="S321" s="406">
        <v>0.24756606397774686</v>
      </c>
      <c r="T321" s="403"/>
      <c r="U321" s="409">
        <v>719</v>
      </c>
    </row>
    <row r="322" spans="1:21" ht="24.75" customHeight="1">
      <c r="A322" s="402" t="s">
        <v>448</v>
      </c>
      <c r="B322" s="403"/>
      <c r="C322" s="404">
        <v>1544</v>
      </c>
      <c r="D322" s="405">
        <v>-667</v>
      </c>
      <c r="E322" s="406">
        <v>-0.432</v>
      </c>
      <c r="F322" s="403"/>
      <c r="G322" s="407">
        <v>285</v>
      </c>
      <c r="H322" s="405">
        <v>24</v>
      </c>
      <c r="I322" s="405">
        <v>484</v>
      </c>
      <c r="J322" s="405">
        <v>34</v>
      </c>
      <c r="K322" s="405">
        <v>827</v>
      </c>
      <c r="L322" s="406">
        <v>0.94298745724059285</v>
      </c>
      <c r="M322" s="403"/>
      <c r="N322" s="407">
        <v>5</v>
      </c>
      <c r="O322" s="405">
        <v>3</v>
      </c>
      <c r="P322" s="405">
        <v>42</v>
      </c>
      <c r="Q322" s="405"/>
      <c r="R322" s="405">
        <v>50</v>
      </c>
      <c r="S322" s="406">
        <v>5.7012542759407071E-2</v>
      </c>
      <c r="T322" s="403"/>
      <c r="U322" s="409">
        <v>877</v>
      </c>
    </row>
    <row r="323" spans="1:21" ht="24.75" customHeight="1">
      <c r="A323" s="402" t="s">
        <v>449</v>
      </c>
      <c r="B323" s="403"/>
      <c r="C323" s="407">
        <v>998</v>
      </c>
      <c r="D323" s="405">
        <v>-37</v>
      </c>
      <c r="E323" s="406">
        <v>-3.7100000000000001E-2</v>
      </c>
      <c r="F323" s="403"/>
      <c r="G323" s="407">
        <v>403</v>
      </c>
      <c r="H323" s="405">
        <v>43</v>
      </c>
      <c r="I323" s="405">
        <v>429</v>
      </c>
      <c r="J323" s="405">
        <v>28</v>
      </c>
      <c r="K323" s="405">
        <v>903</v>
      </c>
      <c r="L323" s="406">
        <v>0.93964620187304893</v>
      </c>
      <c r="M323" s="403"/>
      <c r="N323" s="407">
        <v>15</v>
      </c>
      <c r="O323" s="405">
        <v>5</v>
      </c>
      <c r="P323" s="405">
        <v>36</v>
      </c>
      <c r="Q323" s="405">
        <v>2</v>
      </c>
      <c r="R323" s="405">
        <v>58</v>
      </c>
      <c r="S323" s="406">
        <v>6.0353798126951096E-2</v>
      </c>
      <c r="T323" s="403"/>
      <c r="U323" s="409">
        <v>961</v>
      </c>
    </row>
    <row r="324" spans="1:21" ht="24.75" customHeight="1">
      <c r="A324" s="402" t="s">
        <v>450</v>
      </c>
      <c r="B324" s="403"/>
      <c r="C324" s="407">
        <v>44</v>
      </c>
      <c r="D324" s="405">
        <v>-44</v>
      </c>
      <c r="E324" s="406">
        <v>-1</v>
      </c>
      <c r="F324" s="403"/>
      <c r="G324" s="407"/>
      <c r="H324" s="405"/>
      <c r="I324" s="405"/>
      <c r="J324" s="405"/>
      <c r="K324" s="405">
        <v>0</v>
      </c>
      <c r="L324" s="406" t="s">
        <v>489</v>
      </c>
      <c r="M324" s="403"/>
      <c r="N324" s="407"/>
      <c r="O324" s="405"/>
      <c r="P324" s="405"/>
      <c r="Q324" s="405"/>
      <c r="R324" s="405">
        <v>0</v>
      </c>
      <c r="S324" s="406" t="s">
        <v>489</v>
      </c>
      <c r="T324" s="403"/>
      <c r="U324" s="409">
        <v>0</v>
      </c>
    </row>
    <row r="325" spans="1:21" ht="24.75" customHeight="1">
      <c r="A325" s="402" t="s">
        <v>451</v>
      </c>
      <c r="B325" s="403"/>
      <c r="C325" s="407">
        <v>25</v>
      </c>
      <c r="D325" s="405">
        <v>-19</v>
      </c>
      <c r="E325" s="406">
        <v>-0.76</v>
      </c>
      <c r="F325" s="403"/>
      <c r="G325" s="407"/>
      <c r="H325" s="405"/>
      <c r="I325" s="405">
        <v>6</v>
      </c>
      <c r="J325" s="405"/>
      <c r="K325" s="405">
        <v>6</v>
      </c>
      <c r="L325" s="406">
        <v>1</v>
      </c>
      <c r="M325" s="403"/>
      <c r="N325" s="407"/>
      <c r="O325" s="405"/>
      <c r="P325" s="405"/>
      <c r="Q325" s="405"/>
      <c r="R325" s="405">
        <v>0</v>
      </c>
      <c r="S325" s="406">
        <v>0</v>
      </c>
      <c r="T325" s="403"/>
      <c r="U325" s="409">
        <v>6</v>
      </c>
    </row>
    <row r="326" spans="1:21" ht="24.75" customHeight="1">
      <c r="A326" s="396"/>
      <c r="B326" s="397"/>
      <c r="C326" s="398"/>
      <c r="D326" s="399"/>
      <c r="E326" s="400"/>
      <c r="F326" s="397"/>
      <c r="G326" s="398"/>
      <c r="H326" s="399"/>
      <c r="I326" s="399"/>
      <c r="J326" s="399"/>
      <c r="K326" s="399"/>
      <c r="L326" s="401"/>
      <c r="M326" s="397"/>
      <c r="N326" s="398"/>
      <c r="O326" s="399"/>
      <c r="P326" s="399"/>
      <c r="Q326" s="399"/>
      <c r="R326" s="399"/>
      <c r="S326" s="401"/>
      <c r="T326" s="397"/>
      <c r="U326" s="396"/>
    </row>
    <row r="327" spans="1:21" ht="24.75" customHeight="1">
      <c r="A327" s="202" t="s">
        <v>122</v>
      </c>
      <c r="B327" s="201"/>
      <c r="C327" s="203">
        <v>1060</v>
      </c>
      <c r="D327" s="204">
        <v>-116</v>
      </c>
      <c r="E327" s="205">
        <v>-0.1094</v>
      </c>
      <c r="F327" s="201"/>
      <c r="G327" s="206">
        <v>503</v>
      </c>
      <c r="H327" s="204">
        <v>66</v>
      </c>
      <c r="I327" s="204">
        <v>172</v>
      </c>
      <c r="J327" s="204">
        <v>11</v>
      </c>
      <c r="K327" s="204">
        <v>752</v>
      </c>
      <c r="L327" s="205">
        <v>0.79661016949152541</v>
      </c>
      <c r="M327" s="201"/>
      <c r="N327" s="206">
        <v>100</v>
      </c>
      <c r="O327" s="204">
        <v>5</v>
      </c>
      <c r="P327" s="204">
        <v>84</v>
      </c>
      <c r="Q327" s="204">
        <v>3</v>
      </c>
      <c r="R327" s="204">
        <v>192</v>
      </c>
      <c r="S327" s="205">
        <v>0.20338983050847456</v>
      </c>
      <c r="T327" s="201"/>
      <c r="U327" s="210">
        <v>944</v>
      </c>
    </row>
    <row r="328" spans="1:21" ht="24.75" customHeight="1">
      <c r="A328" s="396"/>
      <c r="B328" s="397"/>
      <c r="C328" s="398"/>
      <c r="D328" s="399"/>
      <c r="E328" s="400"/>
      <c r="F328" s="397"/>
      <c r="G328" s="398"/>
      <c r="H328" s="399"/>
      <c r="I328" s="399"/>
      <c r="J328" s="399"/>
      <c r="K328" s="399"/>
      <c r="L328" s="401"/>
      <c r="M328" s="397"/>
      <c r="N328" s="398"/>
      <c r="O328" s="399"/>
      <c r="P328" s="399"/>
      <c r="Q328" s="399"/>
      <c r="R328" s="399"/>
      <c r="S328" s="401"/>
      <c r="T328" s="397"/>
      <c r="U328" s="396"/>
    </row>
    <row r="329" spans="1:21" ht="24.75" customHeight="1">
      <c r="A329" s="402" t="s">
        <v>452</v>
      </c>
      <c r="B329" s="403"/>
      <c r="C329" s="407">
        <v>504</v>
      </c>
      <c r="D329" s="405">
        <v>-98</v>
      </c>
      <c r="E329" s="406">
        <v>-0.19439999999999999</v>
      </c>
      <c r="F329" s="403"/>
      <c r="G329" s="407">
        <v>250</v>
      </c>
      <c r="H329" s="405"/>
      <c r="I329" s="405">
        <v>106</v>
      </c>
      <c r="J329" s="405"/>
      <c r="K329" s="405">
        <v>356</v>
      </c>
      <c r="L329" s="406">
        <v>0.87684729064039402</v>
      </c>
      <c r="M329" s="403"/>
      <c r="N329" s="407">
        <v>31</v>
      </c>
      <c r="O329" s="405"/>
      <c r="P329" s="405">
        <v>19</v>
      </c>
      <c r="Q329" s="405"/>
      <c r="R329" s="405">
        <v>50</v>
      </c>
      <c r="S329" s="406">
        <v>0.12315270935960591</v>
      </c>
      <c r="T329" s="403"/>
      <c r="U329" s="409">
        <v>406</v>
      </c>
    </row>
    <row r="330" spans="1:21" ht="24.75" customHeight="1">
      <c r="A330" s="402" t="s">
        <v>453</v>
      </c>
      <c r="B330" s="403"/>
      <c r="C330" s="407">
        <v>556</v>
      </c>
      <c r="D330" s="405">
        <v>-18</v>
      </c>
      <c r="E330" s="406">
        <v>-3.2399999999999998E-2</v>
      </c>
      <c r="F330" s="403"/>
      <c r="G330" s="407">
        <v>253</v>
      </c>
      <c r="H330" s="405">
        <v>66</v>
      </c>
      <c r="I330" s="405">
        <v>66</v>
      </c>
      <c r="J330" s="405">
        <v>11</v>
      </c>
      <c r="K330" s="405">
        <v>396</v>
      </c>
      <c r="L330" s="406">
        <v>0.73605947955390338</v>
      </c>
      <c r="M330" s="403"/>
      <c r="N330" s="407">
        <v>69</v>
      </c>
      <c r="O330" s="405">
        <v>5</v>
      </c>
      <c r="P330" s="405">
        <v>65</v>
      </c>
      <c r="Q330" s="405">
        <v>3</v>
      </c>
      <c r="R330" s="405">
        <v>142</v>
      </c>
      <c r="S330" s="406">
        <v>0.26394052044609667</v>
      </c>
      <c r="T330" s="403"/>
      <c r="U330" s="409">
        <v>538</v>
      </c>
    </row>
    <row r="331" spans="1:21" ht="24.75" customHeight="1">
      <c r="A331" s="396"/>
      <c r="B331" s="397"/>
      <c r="C331" s="398"/>
      <c r="D331" s="399"/>
      <c r="E331" s="400"/>
      <c r="F331" s="397"/>
      <c r="G331" s="398"/>
      <c r="H331" s="399"/>
      <c r="I331" s="399"/>
      <c r="J331" s="399"/>
      <c r="K331" s="399"/>
      <c r="L331" s="401"/>
      <c r="M331" s="397"/>
      <c r="N331" s="398"/>
      <c r="O331" s="399"/>
      <c r="P331" s="399"/>
      <c r="Q331" s="399"/>
      <c r="R331" s="399"/>
      <c r="S331" s="401"/>
      <c r="T331" s="397"/>
      <c r="U331" s="396"/>
    </row>
    <row r="332" spans="1:21" ht="24.75" customHeight="1">
      <c r="A332" s="202" t="s">
        <v>123</v>
      </c>
      <c r="B332" s="201"/>
      <c r="C332" s="203">
        <v>6946</v>
      </c>
      <c r="D332" s="204">
        <v>321</v>
      </c>
      <c r="E332" s="205">
        <v>4.6199999999999998E-2</v>
      </c>
      <c r="F332" s="201"/>
      <c r="G332" s="203">
        <v>3968</v>
      </c>
      <c r="H332" s="204">
        <v>303</v>
      </c>
      <c r="I332" s="207">
        <v>2603</v>
      </c>
      <c r="J332" s="204">
        <v>129</v>
      </c>
      <c r="K332" s="207">
        <v>7003</v>
      </c>
      <c r="L332" s="205">
        <v>0.9636713912205862</v>
      </c>
      <c r="M332" s="201"/>
      <c r="N332" s="206">
        <v>130</v>
      </c>
      <c r="O332" s="204">
        <v>16</v>
      </c>
      <c r="P332" s="204">
        <v>105</v>
      </c>
      <c r="Q332" s="204">
        <v>13</v>
      </c>
      <c r="R332" s="204">
        <v>264</v>
      </c>
      <c r="S332" s="205">
        <v>3.6328608779413789E-2</v>
      </c>
      <c r="T332" s="201"/>
      <c r="U332" s="208">
        <v>7267</v>
      </c>
    </row>
    <row r="333" spans="1:21" ht="24.75" customHeight="1">
      <c r="A333" s="396"/>
      <c r="B333" s="397"/>
      <c r="C333" s="398"/>
      <c r="D333" s="399"/>
      <c r="E333" s="400"/>
      <c r="F333" s="397"/>
      <c r="G333" s="398"/>
      <c r="H333" s="399"/>
      <c r="I333" s="399"/>
      <c r="J333" s="399"/>
      <c r="K333" s="399"/>
      <c r="L333" s="401"/>
      <c r="M333" s="397"/>
      <c r="N333" s="398"/>
      <c r="O333" s="399"/>
      <c r="P333" s="399"/>
      <c r="Q333" s="399"/>
      <c r="R333" s="399"/>
      <c r="S333" s="401"/>
      <c r="T333" s="397"/>
      <c r="U333" s="396"/>
    </row>
    <row r="334" spans="1:21" ht="24.75" customHeight="1">
      <c r="A334" s="402" t="s">
        <v>454</v>
      </c>
      <c r="B334" s="403"/>
      <c r="C334" s="404">
        <v>1632</v>
      </c>
      <c r="D334" s="405">
        <v>-258</v>
      </c>
      <c r="E334" s="406">
        <v>-0.15809999999999999</v>
      </c>
      <c r="F334" s="403"/>
      <c r="G334" s="407">
        <v>728</v>
      </c>
      <c r="H334" s="405">
        <v>51</v>
      </c>
      <c r="I334" s="405">
        <v>471</v>
      </c>
      <c r="J334" s="405">
        <v>26</v>
      </c>
      <c r="K334" s="408">
        <v>1276</v>
      </c>
      <c r="L334" s="406">
        <v>0.92867540029112083</v>
      </c>
      <c r="M334" s="403"/>
      <c r="N334" s="407">
        <v>44</v>
      </c>
      <c r="O334" s="405">
        <v>6</v>
      </c>
      <c r="P334" s="405">
        <v>46</v>
      </c>
      <c r="Q334" s="405">
        <v>2</v>
      </c>
      <c r="R334" s="405">
        <v>98</v>
      </c>
      <c r="S334" s="406">
        <v>7.132459970887918E-2</v>
      </c>
      <c r="T334" s="403"/>
      <c r="U334" s="158">
        <v>1374</v>
      </c>
    </row>
    <row r="335" spans="1:21" ht="24.75" customHeight="1">
      <c r="A335" s="402" t="s">
        <v>455</v>
      </c>
      <c r="B335" s="403"/>
      <c r="C335" s="404">
        <v>1007</v>
      </c>
      <c r="D335" s="405">
        <v>370</v>
      </c>
      <c r="E335" s="406">
        <v>0.3674</v>
      </c>
      <c r="F335" s="403"/>
      <c r="G335" s="407">
        <v>670</v>
      </c>
      <c r="H335" s="405">
        <v>86</v>
      </c>
      <c r="I335" s="405">
        <v>538</v>
      </c>
      <c r="J335" s="405">
        <v>65</v>
      </c>
      <c r="K335" s="408">
        <v>1359</v>
      </c>
      <c r="L335" s="406">
        <v>0.98692810457516345</v>
      </c>
      <c r="M335" s="403"/>
      <c r="N335" s="407">
        <v>2</v>
      </c>
      <c r="O335" s="405">
        <v>1</v>
      </c>
      <c r="P335" s="405">
        <v>7</v>
      </c>
      <c r="Q335" s="405">
        <v>8</v>
      </c>
      <c r="R335" s="405">
        <v>18</v>
      </c>
      <c r="S335" s="406">
        <v>1.3071895424836602E-2</v>
      </c>
      <c r="T335" s="403"/>
      <c r="U335" s="158">
        <v>1377</v>
      </c>
    </row>
    <row r="336" spans="1:21" ht="24.75" customHeight="1">
      <c r="A336" s="402" t="s">
        <v>456</v>
      </c>
      <c r="B336" s="403"/>
      <c r="C336" s="407">
        <v>875</v>
      </c>
      <c r="D336" s="405">
        <v>282</v>
      </c>
      <c r="E336" s="406">
        <v>0.32229999999999998</v>
      </c>
      <c r="F336" s="403"/>
      <c r="G336" s="407">
        <v>687</v>
      </c>
      <c r="H336" s="405">
        <v>72</v>
      </c>
      <c r="I336" s="405">
        <v>283</v>
      </c>
      <c r="J336" s="405">
        <v>10</v>
      </c>
      <c r="K336" s="408">
        <v>1052</v>
      </c>
      <c r="L336" s="406">
        <v>0.90924805531547104</v>
      </c>
      <c r="M336" s="403"/>
      <c r="N336" s="407">
        <v>68</v>
      </c>
      <c r="O336" s="405">
        <v>5</v>
      </c>
      <c r="P336" s="405">
        <v>30</v>
      </c>
      <c r="Q336" s="405">
        <v>2</v>
      </c>
      <c r="R336" s="405">
        <v>105</v>
      </c>
      <c r="S336" s="406">
        <v>9.0751944684528962E-2</v>
      </c>
      <c r="T336" s="403"/>
      <c r="U336" s="158">
        <v>1157</v>
      </c>
    </row>
    <row r="337" spans="1:21" ht="24.75" customHeight="1">
      <c r="A337" s="402" t="s">
        <v>457</v>
      </c>
      <c r="B337" s="403"/>
      <c r="C337" s="407">
        <v>735</v>
      </c>
      <c r="D337" s="405">
        <v>-169</v>
      </c>
      <c r="E337" s="406">
        <v>-0.22989999999999999</v>
      </c>
      <c r="F337" s="403"/>
      <c r="G337" s="407">
        <v>212</v>
      </c>
      <c r="H337" s="405">
        <v>24</v>
      </c>
      <c r="I337" s="405">
        <v>298</v>
      </c>
      <c r="J337" s="405">
        <v>14</v>
      </c>
      <c r="K337" s="405">
        <v>548</v>
      </c>
      <c r="L337" s="406">
        <v>0.96819787985865735</v>
      </c>
      <c r="M337" s="403"/>
      <c r="N337" s="407">
        <v>10</v>
      </c>
      <c r="O337" s="405">
        <v>3</v>
      </c>
      <c r="P337" s="405">
        <v>5</v>
      </c>
      <c r="Q337" s="405"/>
      <c r="R337" s="405">
        <v>18</v>
      </c>
      <c r="S337" s="406">
        <v>3.1802120141342753E-2</v>
      </c>
      <c r="T337" s="403"/>
      <c r="U337" s="409">
        <v>566</v>
      </c>
    </row>
    <row r="338" spans="1:21" ht="24.75" customHeight="1">
      <c r="A338" s="402" t="s">
        <v>458</v>
      </c>
      <c r="B338" s="403"/>
      <c r="C338" s="407">
        <v>449</v>
      </c>
      <c r="D338" s="405">
        <v>-139</v>
      </c>
      <c r="E338" s="406">
        <v>-0.30959999999999999</v>
      </c>
      <c r="F338" s="403"/>
      <c r="G338" s="407">
        <v>192</v>
      </c>
      <c r="H338" s="405">
        <v>11</v>
      </c>
      <c r="I338" s="405">
        <v>99</v>
      </c>
      <c r="J338" s="405"/>
      <c r="K338" s="405">
        <v>302</v>
      </c>
      <c r="L338" s="406">
        <v>0.97419354838709682</v>
      </c>
      <c r="M338" s="403"/>
      <c r="N338" s="407">
        <v>2</v>
      </c>
      <c r="O338" s="405"/>
      <c r="P338" s="405">
        <v>5</v>
      </c>
      <c r="Q338" s="405">
        <v>1</v>
      </c>
      <c r="R338" s="405">
        <v>8</v>
      </c>
      <c r="S338" s="406">
        <v>2.5806451612903226E-2</v>
      </c>
      <c r="T338" s="403"/>
      <c r="U338" s="409">
        <v>310</v>
      </c>
    </row>
    <row r="339" spans="1:21" ht="24.75" customHeight="1">
      <c r="A339" s="402" t="s">
        <v>459</v>
      </c>
      <c r="B339" s="403"/>
      <c r="C339" s="407">
        <v>421</v>
      </c>
      <c r="D339" s="405">
        <v>-82</v>
      </c>
      <c r="E339" s="406">
        <v>-0.1948</v>
      </c>
      <c r="F339" s="403"/>
      <c r="G339" s="407">
        <v>155</v>
      </c>
      <c r="H339" s="405">
        <v>9</v>
      </c>
      <c r="I339" s="405">
        <v>169</v>
      </c>
      <c r="J339" s="405">
        <v>2</v>
      </c>
      <c r="K339" s="405">
        <v>335</v>
      </c>
      <c r="L339" s="406">
        <v>0.98820058997050153</v>
      </c>
      <c r="M339" s="403"/>
      <c r="N339" s="407"/>
      <c r="O339" s="405"/>
      <c r="P339" s="405">
        <v>4</v>
      </c>
      <c r="Q339" s="405"/>
      <c r="R339" s="405">
        <v>4</v>
      </c>
      <c r="S339" s="406">
        <v>1.1799410029498525E-2</v>
      </c>
      <c r="T339" s="403"/>
      <c r="U339" s="409">
        <v>339</v>
      </c>
    </row>
    <row r="340" spans="1:21" ht="24.75" customHeight="1">
      <c r="A340" s="402" t="s">
        <v>460</v>
      </c>
      <c r="B340" s="403"/>
      <c r="C340" s="407">
        <v>330</v>
      </c>
      <c r="D340" s="405">
        <v>81</v>
      </c>
      <c r="E340" s="406">
        <v>0.2455</v>
      </c>
      <c r="F340" s="403"/>
      <c r="G340" s="407">
        <v>227</v>
      </c>
      <c r="H340" s="405">
        <v>18</v>
      </c>
      <c r="I340" s="405">
        <v>160</v>
      </c>
      <c r="J340" s="405">
        <v>3</v>
      </c>
      <c r="K340" s="405">
        <v>408</v>
      </c>
      <c r="L340" s="406">
        <v>0.99270072992700731</v>
      </c>
      <c r="M340" s="403"/>
      <c r="N340" s="407"/>
      <c r="O340" s="405">
        <v>1</v>
      </c>
      <c r="P340" s="405">
        <v>2</v>
      </c>
      <c r="Q340" s="405"/>
      <c r="R340" s="405">
        <v>3</v>
      </c>
      <c r="S340" s="406">
        <v>7.2992700729927005E-3</v>
      </c>
      <c r="T340" s="403"/>
      <c r="U340" s="409">
        <v>411</v>
      </c>
    </row>
    <row r="341" spans="1:21" ht="24.75" customHeight="1">
      <c r="A341" s="402" t="s">
        <v>461</v>
      </c>
      <c r="B341" s="403"/>
      <c r="C341" s="407">
        <v>301</v>
      </c>
      <c r="D341" s="405">
        <v>20</v>
      </c>
      <c r="E341" s="406">
        <v>6.6400000000000001E-2</v>
      </c>
      <c r="F341" s="403"/>
      <c r="G341" s="407">
        <v>173</v>
      </c>
      <c r="H341" s="405">
        <v>12</v>
      </c>
      <c r="I341" s="405">
        <v>125</v>
      </c>
      <c r="J341" s="405">
        <v>6</v>
      </c>
      <c r="K341" s="405">
        <v>316</v>
      </c>
      <c r="L341" s="406">
        <v>0.98442367601246106</v>
      </c>
      <c r="M341" s="403"/>
      <c r="N341" s="407">
        <v>2</v>
      </c>
      <c r="O341" s="405"/>
      <c r="P341" s="405">
        <v>3</v>
      </c>
      <c r="Q341" s="405"/>
      <c r="R341" s="405">
        <v>5</v>
      </c>
      <c r="S341" s="406">
        <v>1.5576323987538941E-2</v>
      </c>
      <c r="T341" s="403"/>
      <c r="U341" s="409">
        <v>321</v>
      </c>
    </row>
    <row r="342" spans="1:21" ht="24.75" customHeight="1">
      <c r="A342" s="402" t="s">
        <v>462</v>
      </c>
      <c r="B342" s="403"/>
      <c r="C342" s="407">
        <v>265</v>
      </c>
      <c r="D342" s="405">
        <v>102</v>
      </c>
      <c r="E342" s="406">
        <v>0.38490000000000002</v>
      </c>
      <c r="F342" s="403"/>
      <c r="G342" s="407">
        <v>287</v>
      </c>
      <c r="H342" s="405"/>
      <c r="I342" s="405">
        <v>79</v>
      </c>
      <c r="J342" s="405"/>
      <c r="K342" s="405">
        <v>366</v>
      </c>
      <c r="L342" s="406">
        <v>0.9972752043596731</v>
      </c>
      <c r="M342" s="403"/>
      <c r="N342" s="407">
        <v>1</v>
      </c>
      <c r="O342" s="405"/>
      <c r="P342" s="405"/>
      <c r="Q342" s="405"/>
      <c r="R342" s="405">
        <v>1</v>
      </c>
      <c r="S342" s="406">
        <v>2.7247956403269758E-3</v>
      </c>
      <c r="T342" s="403"/>
      <c r="U342" s="409">
        <v>367</v>
      </c>
    </row>
    <row r="343" spans="1:21" ht="24.75" customHeight="1">
      <c r="A343" s="402" t="s">
        <v>463</v>
      </c>
      <c r="B343" s="403"/>
      <c r="C343" s="407">
        <v>234</v>
      </c>
      <c r="D343" s="405">
        <v>32</v>
      </c>
      <c r="E343" s="406">
        <v>0.1368</v>
      </c>
      <c r="F343" s="403"/>
      <c r="G343" s="407">
        <v>158</v>
      </c>
      <c r="H343" s="405">
        <v>11</v>
      </c>
      <c r="I343" s="405">
        <v>93</v>
      </c>
      <c r="J343" s="405">
        <v>3</v>
      </c>
      <c r="K343" s="405">
        <v>265</v>
      </c>
      <c r="L343" s="406">
        <v>0.99624060150375937</v>
      </c>
      <c r="M343" s="403"/>
      <c r="N343" s="407">
        <v>1</v>
      </c>
      <c r="O343" s="405"/>
      <c r="P343" s="405"/>
      <c r="Q343" s="405"/>
      <c r="R343" s="405">
        <v>1</v>
      </c>
      <c r="S343" s="406">
        <v>3.7593984962406013E-3</v>
      </c>
      <c r="T343" s="403"/>
      <c r="U343" s="409">
        <v>266</v>
      </c>
    </row>
    <row r="344" spans="1:21" ht="24.75" customHeight="1">
      <c r="A344" s="402" t="s">
        <v>464</v>
      </c>
      <c r="B344" s="403"/>
      <c r="C344" s="407">
        <v>164</v>
      </c>
      <c r="D344" s="405">
        <v>-41</v>
      </c>
      <c r="E344" s="406">
        <v>-0.25</v>
      </c>
      <c r="F344" s="403"/>
      <c r="G344" s="407">
        <v>61</v>
      </c>
      <c r="H344" s="405"/>
      <c r="I344" s="405">
        <v>61</v>
      </c>
      <c r="J344" s="405"/>
      <c r="K344" s="405">
        <v>122</v>
      </c>
      <c r="L344" s="406">
        <v>0.99186991869918695</v>
      </c>
      <c r="M344" s="403"/>
      <c r="N344" s="407"/>
      <c r="O344" s="405"/>
      <c r="P344" s="405">
        <v>1</v>
      </c>
      <c r="Q344" s="405"/>
      <c r="R344" s="405">
        <v>1</v>
      </c>
      <c r="S344" s="406">
        <v>8.1300813008130073E-3</v>
      </c>
      <c r="T344" s="403"/>
      <c r="U344" s="409">
        <v>123</v>
      </c>
    </row>
    <row r="345" spans="1:21" ht="24.75" customHeight="1">
      <c r="A345" s="402" t="s">
        <v>465</v>
      </c>
      <c r="B345" s="403"/>
      <c r="C345" s="407">
        <v>144</v>
      </c>
      <c r="D345" s="405">
        <v>60</v>
      </c>
      <c r="E345" s="406">
        <v>0.41670000000000001</v>
      </c>
      <c r="F345" s="403"/>
      <c r="G345" s="407">
        <v>139</v>
      </c>
      <c r="H345" s="405">
        <v>4</v>
      </c>
      <c r="I345" s="405">
        <v>60</v>
      </c>
      <c r="J345" s="405"/>
      <c r="K345" s="405">
        <v>203</v>
      </c>
      <c r="L345" s="406">
        <v>0.99509803921568629</v>
      </c>
      <c r="M345" s="403"/>
      <c r="N345" s="407"/>
      <c r="O345" s="405"/>
      <c r="P345" s="405">
        <v>1</v>
      </c>
      <c r="Q345" s="405"/>
      <c r="R345" s="405">
        <v>1</v>
      </c>
      <c r="S345" s="406">
        <v>4.9019607843137254E-3</v>
      </c>
      <c r="T345" s="403"/>
      <c r="U345" s="409">
        <v>204</v>
      </c>
    </row>
    <row r="346" spans="1:21" ht="24.75" customHeight="1">
      <c r="A346" s="402" t="s">
        <v>466</v>
      </c>
      <c r="B346" s="403"/>
      <c r="C346" s="407">
        <v>110</v>
      </c>
      <c r="D346" s="405">
        <v>32</v>
      </c>
      <c r="E346" s="406">
        <v>0.29089999999999999</v>
      </c>
      <c r="F346" s="403"/>
      <c r="G346" s="407">
        <v>83</v>
      </c>
      <c r="H346" s="405">
        <v>1</v>
      </c>
      <c r="I346" s="405">
        <v>58</v>
      </c>
      <c r="J346" s="405"/>
      <c r="K346" s="405">
        <v>142</v>
      </c>
      <c r="L346" s="406">
        <v>1</v>
      </c>
      <c r="M346" s="403"/>
      <c r="N346" s="407"/>
      <c r="O346" s="405"/>
      <c r="P346" s="405"/>
      <c r="Q346" s="405"/>
      <c r="R346" s="405">
        <v>0</v>
      </c>
      <c r="S346" s="406">
        <v>0</v>
      </c>
      <c r="T346" s="403"/>
      <c r="U346" s="409">
        <v>142</v>
      </c>
    </row>
    <row r="347" spans="1:21" ht="24.75" customHeight="1">
      <c r="A347" s="402" t="s">
        <v>467</v>
      </c>
      <c r="B347" s="403"/>
      <c r="C347" s="407">
        <v>69</v>
      </c>
      <c r="D347" s="405">
        <v>39</v>
      </c>
      <c r="E347" s="406">
        <v>0.56520000000000004</v>
      </c>
      <c r="F347" s="403"/>
      <c r="G347" s="407">
        <v>66</v>
      </c>
      <c r="H347" s="405">
        <v>4</v>
      </c>
      <c r="I347" s="405">
        <v>37</v>
      </c>
      <c r="J347" s="405"/>
      <c r="K347" s="405">
        <v>107</v>
      </c>
      <c r="L347" s="406">
        <v>0.99074074074074081</v>
      </c>
      <c r="M347" s="403"/>
      <c r="N347" s="407"/>
      <c r="O347" s="405"/>
      <c r="P347" s="405">
        <v>1</v>
      </c>
      <c r="Q347" s="405"/>
      <c r="R347" s="405">
        <v>1</v>
      </c>
      <c r="S347" s="406">
        <v>9.2592592592592587E-3</v>
      </c>
      <c r="T347" s="403"/>
      <c r="U347" s="409">
        <v>108</v>
      </c>
    </row>
    <row r="348" spans="1:21" ht="24.75" customHeight="1">
      <c r="A348" s="402" t="s">
        <v>468</v>
      </c>
      <c r="B348" s="403"/>
      <c r="C348" s="407">
        <v>45</v>
      </c>
      <c r="D348" s="405">
        <v>46</v>
      </c>
      <c r="E348" s="406">
        <v>1.0222</v>
      </c>
      <c r="F348" s="403"/>
      <c r="G348" s="407">
        <v>60</v>
      </c>
      <c r="H348" s="405"/>
      <c r="I348" s="405">
        <v>31</v>
      </c>
      <c r="J348" s="405"/>
      <c r="K348" s="405">
        <v>91</v>
      </c>
      <c r="L348" s="406">
        <v>1</v>
      </c>
      <c r="M348" s="403"/>
      <c r="N348" s="407"/>
      <c r="O348" s="405"/>
      <c r="P348" s="405"/>
      <c r="Q348" s="405"/>
      <c r="R348" s="405">
        <v>0</v>
      </c>
      <c r="S348" s="406">
        <v>0</v>
      </c>
      <c r="T348" s="403"/>
      <c r="U348" s="409">
        <v>91</v>
      </c>
    </row>
    <row r="349" spans="1:21" ht="24.75" customHeight="1">
      <c r="A349" s="402" t="s">
        <v>469</v>
      </c>
      <c r="B349" s="403"/>
      <c r="C349" s="407">
        <v>72</v>
      </c>
      <c r="D349" s="405">
        <v>-20</v>
      </c>
      <c r="E349" s="406">
        <v>-0.27779999999999999</v>
      </c>
      <c r="F349" s="403"/>
      <c r="G349" s="407">
        <v>31</v>
      </c>
      <c r="H349" s="405"/>
      <c r="I349" s="405">
        <v>21</v>
      </c>
      <c r="J349" s="405"/>
      <c r="K349" s="405">
        <v>52</v>
      </c>
      <c r="L349" s="406">
        <v>1</v>
      </c>
      <c r="M349" s="403"/>
      <c r="N349" s="407"/>
      <c r="O349" s="405"/>
      <c r="P349" s="405"/>
      <c r="Q349" s="405"/>
      <c r="R349" s="405">
        <v>0</v>
      </c>
      <c r="S349" s="406">
        <v>0</v>
      </c>
      <c r="T349" s="403"/>
      <c r="U349" s="409">
        <v>52</v>
      </c>
    </row>
    <row r="350" spans="1:21" ht="24.75" customHeight="1">
      <c r="A350" s="402" t="s">
        <v>470</v>
      </c>
      <c r="B350" s="403"/>
      <c r="C350" s="407">
        <v>93</v>
      </c>
      <c r="D350" s="405">
        <v>-34</v>
      </c>
      <c r="E350" s="406">
        <v>-0.36559999999999998</v>
      </c>
      <c r="F350" s="403"/>
      <c r="G350" s="407">
        <v>39</v>
      </c>
      <c r="H350" s="405"/>
      <c r="I350" s="405">
        <v>20</v>
      </c>
      <c r="J350" s="405"/>
      <c r="K350" s="405">
        <v>59</v>
      </c>
      <c r="L350" s="406">
        <v>1</v>
      </c>
      <c r="M350" s="403"/>
      <c r="N350" s="407"/>
      <c r="O350" s="405"/>
      <c r="P350" s="405"/>
      <c r="Q350" s="405"/>
      <c r="R350" s="405">
        <v>0</v>
      </c>
      <c r="S350" s="406">
        <v>0</v>
      </c>
      <c r="T350" s="403"/>
      <c r="U350" s="409">
        <v>59</v>
      </c>
    </row>
    <row r="351" spans="1:21" ht="24.75" customHeight="1">
      <c r="A351" s="396"/>
      <c r="B351" s="397"/>
      <c r="C351" s="398"/>
      <c r="D351" s="399"/>
      <c r="E351" s="400"/>
      <c r="F351" s="397"/>
      <c r="G351" s="398"/>
      <c r="H351" s="399"/>
      <c r="I351" s="399"/>
      <c r="J351" s="399"/>
      <c r="K351" s="399"/>
      <c r="L351" s="401"/>
      <c r="M351" s="397"/>
      <c r="N351" s="398"/>
      <c r="O351" s="399"/>
      <c r="P351" s="399"/>
      <c r="Q351" s="399"/>
      <c r="R351" s="399"/>
      <c r="S351" s="401"/>
      <c r="T351" s="397"/>
      <c r="U351" s="396"/>
    </row>
    <row r="352" spans="1:21" ht="24.75" customHeight="1">
      <c r="A352" s="202" t="s">
        <v>124</v>
      </c>
      <c r="B352" s="201"/>
      <c r="C352" s="203">
        <v>3019</v>
      </c>
      <c r="D352" s="207">
        <v>-1543</v>
      </c>
      <c r="E352" s="205">
        <v>-0.5111</v>
      </c>
      <c r="F352" s="201"/>
      <c r="G352" s="206">
        <v>363</v>
      </c>
      <c r="H352" s="204">
        <v>17</v>
      </c>
      <c r="I352" s="207">
        <v>1014</v>
      </c>
      <c r="J352" s="204">
        <v>25</v>
      </c>
      <c r="K352" s="207">
        <v>1419</v>
      </c>
      <c r="L352" s="205">
        <v>0.96138211382113825</v>
      </c>
      <c r="M352" s="201"/>
      <c r="N352" s="206">
        <v>24</v>
      </c>
      <c r="O352" s="204">
        <v>2</v>
      </c>
      <c r="P352" s="204">
        <v>28</v>
      </c>
      <c r="Q352" s="204">
        <v>3</v>
      </c>
      <c r="R352" s="204">
        <v>57</v>
      </c>
      <c r="S352" s="205">
        <v>3.8617886178861791E-2</v>
      </c>
      <c r="T352" s="201"/>
      <c r="U352" s="208">
        <v>1476</v>
      </c>
    </row>
    <row r="353" spans="1:21" ht="24.75" customHeight="1">
      <c r="A353" s="396"/>
      <c r="B353" s="397"/>
      <c r="C353" s="398"/>
      <c r="D353" s="399"/>
      <c r="E353" s="400"/>
      <c r="F353" s="397"/>
      <c r="G353" s="398"/>
      <c r="H353" s="399"/>
      <c r="I353" s="399"/>
      <c r="J353" s="399"/>
      <c r="K353" s="399"/>
      <c r="L353" s="401"/>
      <c r="M353" s="397"/>
      <c r="N353" s="398"/>
      <c r="O353" s="399"/>
      <c r="P353" s="399"/>
      <c r="Q353" s="399"/>
      <c r="R353" s="399"/>
      <c r="S353" s="401"/>
      <c r="T353" s="397"/>
      <c r="U353" s="396"/>
    </row>
    <row r="354" spans="1:21" ht="24.75" customHeight="1">
      <c r="A354" s="402" t="s">
        <v>471</v>
      </c>
      <c r="B354" s="403"/>
      <c r="C354" s="407">
        <v>150</v>
      </c>
      <c r="D354" s="405">
        <v>-129</v>
      </c>
      <c r="E354" s="406">
        <v>-0.86</v>
      </c>
      <c r="F354" s="403"/>
      <c r="G354" s="407"/>
      <c r="H354" s="405"/>
      <c r="I354" s="405"/>
      <c r="J354" s="405">
        <v>19</v>
      </c>
      <c r="K354" s="405">
        <v>19</v>
      </c>
      <c r="L354" s="406">
        <v>0.90476190476190477</v>
      </c>
      <c r="M354" s="403"/>
      <c r="N354" s="407"/>
      <c r="O354" s="405"/>
      <c r="P354" s="405"/>
      <c r="Q354" s="405">
        <v>2</v>
      </c>
      <c r="R354" s="405">
        <v>2</v>
      </c>
      <c r="S354" s="406">
        <v>9.5238095238095233E-2</v>
      </c>
      <c r="T354" s="403"/>
      <c r="U354" s="409">
        <v>21</v>
      </c>
    </row>
    <row r="355" spans="1:21" ht="24.75" customHeight="1">
      <c r="A355" s="402" t="s">
        <v>472</v>
      </c>
      <c r="B355" s="403"/>
      <c r="C355" s="404">
        <v>2561</v>
      </c>
      <c r="D355" s="408">
        <v>-1360</v>
      </c>
      <c r="E355" s="406">
        <v>-0.53100000000000003</v>
      </c>
      <c r="F355" s="403"/>
      <c r="G355" s="407">
        <v>277</v>
      </c>
      <c r="H355" s="405">
        <v>13</v>
      </c>
      <c r="I355" s="405">
        <v>857</v>
      </c>
      <c r="J355" s="405"/>
      <c r="K355" s="408">
        <v>1147</v>
      </c>
      <c r="L355" s="406">
        <v>0.95503746877602003</v>
      </c>
      <c r="M355" s="403"/>
      <c r="N355" s="407">
        <v>24</v>
      </c>
      <c r="O355" s="405">
        <v>2</v>
      </c>
      <c r="P355" s="405">
        <v>27</v>
      </c>
      <c r="Q355" s="405">
        <v>1</v>
      </c>
      <c r="R355" s="405">
        <v>54</v>
      </c>
      <c r="S355" s="406">
        <v>4.4962531223980015E-2</v>
      </c>
      <c r="T355" s="403"/>
      <c r="U355" s="158">
        <v>1201</v>
      </c>
    </row>
    <row r="356" spans="1:21" ht="24.75" customHeight="1">
      <c r="A356" s="402" t="s">
        <v>473</v>
      </c>
      <c r="B356" s="403"/>
      <c r="C356" s="407">
        <v>156</v>
      </c>
      <c r="D356" s="405">
        <v>-54</v>
      </c>
      <c r="E356" s="406">
        <v>-0.34620000000000001</v>
      </c>
      <c r="F356" s="403"/>
      <c r="G356" s="407">
        <v>27</v>
      </c>
      <c r="H356" s="405">
        <v>2</v>
      </c>
      <c r="I356" s="405">
        <v>72</v>
      </c>
      <c r="J356" s="405">
        <v>1</v>
      </c>
      <c r="K356" s="405">
        <v>102</v>
      </c>
      <c r="L356" s="406">
        <v>1</v>
      </c>
      <c r="M356" s="403"/>
      <c r="N356" s="407"/>
      <c r="O356" s="405"/>
      <c r="P356" s="405"/>
      <c r="Q356" s="405"/>
      <c r="R356" s="405">
        <v>0</v>
      </c>
      <c r="S356" s="406">
        <v>0</v>
      </c>
      <c r="T356" s="403"/>
      <c r="U356" s="409">
        <v>102</v>
      </c>
    </row>
    <row r="357" spans="1:21" ht="24.75" customHeight="1">
      <c r="A357" s="402" t="s">
        <v>474</v>
      </c>
      <c r="B357" s="403"/>
      <c r="C357" s="407">
        <v>152</v>
      </c>
      <c r="D357" s="405">
        <v>0</v>
      </c>
      <c r="E357" s="406">
        <v>0</v>
      </c>
      <c r="F357" s="403"/>
      <c r="G357" s="407">
        <v>59</v>
      </c>
      <c r="H357" s="405">
        <v>2</v>
      </c>
      <c r="I357" s="405">
        <v>85</v>
      </c>
      <c r="J357" s="405">
        <v>5</v>
      </c>
      <c r="K357" s="405">
        <v>151</v>
      </c>
      <c r="L357" s="406">
        <v>0.99342105263157887</v>
      </c>
      <c r="M357" s="403"/>
      <c r="N357" s="407"/>
      <c r="O357" s="405"/>
      <c r="P357" s="405">
        <v>1</v>
      </c>
      <c r="Q357" s="405"/>
      <c r="R357" s="405">
        <v>1</v>
      </c>
      <c r="S357" s="406">
        <v>6.5789473684210531E-3</v>
      </c>
      <c r="T357" s="403"/>
      <c r="U357" s="409">
        <v>152</v>
      </c>
    </row>
    <row r="358" spans="1:21" ht="24.75" customHeight="1">
      <c r="A358" s="396"/>
      <c r="B358" s="397"/>
      <c r="C358" s="398"/>
      <c r="D358" s="399"/>
      <c r="E358" s="400"/>
      <c r="F358" s="397"/>
      <c r="G358" s="398"/>
      <c r="H358" s="399"/>
      <c r="I358" s="399"/>
      <c r="J358" s="399"/>
      <c r="K358" s="399"/>
      <c r="L358" s="401"/>
      <c r="M358" s="397"/>
      <c r="N358" s="398"/>
      <c r="O358" s="399"/>
      <c r="P358" s="399"/>
      <c r="Q358" s="399"/>
      <c r="R358" s="399"/>
      <c r="S358" s="401"/>
      <c r="T358" s="397"/>
      <c r="U358" s="396"/>
    </row>
    <row r="359" spans="1:21" ht="24.75" customHeight="1">
      <c r="A359" s="202" t="s">
        <v>125</v>
      </c>
      <c r="B359" s="201"/>
      <c r="C359" s="203">
        <v>2415</v>
      </c>
      <c r="D359" s="204">
        <v>47</v>
      </c>
      <c r="E359" s="205">
        <v>1.95E-2</v>
      </c>
      <c r="F359" s="201"/>
      <c r="G359" s="206">
        <v>492</v>
      </c>
      <c r="H359" s="204">
        <v>70</v>
      </c>
      <c r="I359" s="207">
        <v>1047</v>
      </c>
      <c r="J359" s="204">
        <v>101</v>
      </c>
      <c r="K359" s="207">
        <v>1710</v>
      </c>
      <c r="L359" s="205">
        <v>0.69455727051177907</v>
      </c>
      <c r="M359" s="201"/>
      <c r="N359" s="206">
        <v>149</v>
      </c>
      <c r="O359" s="204">
        <v>17</v>
      </c>
      <c r="P359" s="204">
        <v>552</v>
      </c>
      <c r="Q359" s="204">
        <v>34</v>
      </c>
      <c r="R359" s="204">
        <v>752</v>
      </c>
      <c r="S359" s="205">
        <v>0.30544272948822093</v>
      </c>
      <c r="T359" s="201"/>
      <c r="U359" s="208">
        <v>2462</v>
      </c>
    </row>
    <row r="360" spans="1:21" ht="24.75" customHeight="1">
      <c r="A360" s="396"/>
      <c r="B360" s="397"/>
      <c r="C360" s="398"/>
      <c r="D360" s="399"/>
      <c r="E360" s="400"/>
      <c r="F360" s="397"/>
      <c r="G360" s="398"/>
      <c r="H360" s="399"/>
      <c r="I360" s="399"/>
      <c r="J360" s="399"/>
      <c r="K360" s="399"/>
      <c r="L360" s="401"/>
      <c r="M360" s="397"/>
      <c r="N360" s="398"/>
      <c r="O360" s="399"/>
      <c r="P360" s="399"/>
      <c r="Q360" s="399"/>
      <c r="R360" s="399"/>
      <c r="S360" s="401"/>
      <c r="T360" s="397"/>
      <c r="U360" s="396"/>
    </row>
    <row r="361" spans="1:21" ht="24.75" customHeight="1">
      <c r="A361" s="402" t="s">
        <v>475</v>
      </c>
      <c r="B361" s="403"/>
      <c r="C361" s="404">
        <v>1267</v>
      </c>
      <c r="D361" s="405">
        <v>37</v>
      </c>
      <c r="E361" s="406">
        <v>2.92E-2</v>
      </c>
      <c r="F361" s="403"/>
      <c r="G361" s="407">
        <v>222</v>
      </c>
      <c r="H361" s="405"/>
      <c r="I361" s="405">
        <v>419</v>
      </c>
      <c r="J361" s="405"/>
      <c r="K361" s="405">
        <v>641</v>
      </c>
      <c r="L361" s="406">
        <v>0.4915644171779141</v>
      </c>
      <c r="M361" s="403"/>
      <c r="N361" s="407">
        <v>146</v>
      </c>
      <c r="O361" s="405"/>
      <c r="P361" s="405">
        <v>517</v>
      </c>
      <c r="Q361" s="405"/>
      <c r="R361" s="405">
        <v>663</v>
      </c>
      <c r="S361" s="406">
        <v>0.5084355828220859</v>
      </c>
      <c r="T361" s="403"/>
      <c r="U361" s="158">
        <v>1304</v>
      </c>
    </row>
    <row r="362" spans="1:21" ht="24.75" customHeight="1">
      <c r="A362" s="402" t="s">
        <v>476</v>
      </c>
      <c r="B362" s="403"/>
      <c r="C362" s="407">
        <v>369</v>
      </c>
      <c r="D362" s="405">
        <v>-4</v>
      </c>
      <c r="E362" s="406">
        <v>-1.0800000000000001E-2</v>
      </c>
      <c r="F362" s="403"/>
      <c r="G362" s="407">
        <v>97</v>
      </c>
      <c r="H362" s="405"/>
      <c r="I362" s="405">
        <v>235</v>
      </c>
      <c r="J362" s="405"/>
      <c r="K362" s="405">
        <v>332</v>
      </c>
      <c r="L362" s="406">
        <v>0.90958904109589045</v>
      </c>
      <c r="M362" s="403"/>
      <c r="N362" s="407">
        <v>3</v>
      </c>
      <c r="O362" s="405"/>
      <c r="P362" s="405">
        <v>30</v>
      </c>
      <c r="Q362" s="405"/>
      <c r="R362" s="405">
        <v>33</v>
      </c>
      <c r="S362" s="406">
        <v>9.0410958904109592E-2</v>
      </c>
      <c r="T362" s="403"/>
      <c r="U362" s="409">
        <v>365</v>
      </c>
    </row>
    <row r="363" spans="1:21" ht="24.75" customHeight="1">
      <c r="A363" s="402" t="s">
        <v>477</v>
      </c>
      <c r="B363" s="403"/>
      <c r="C363" s="407">
        <v>75</v>
      </c>
      <c r="D363" s="405">
        <v>33</v>
      </c>
      <c r="E363" s="406">
        <v>0.44</v>
      </c>
      <c r="F363" s="403"/>
      <c r="G363" s="407">
        <v>42</v>
      </c>
      <c r="H363" s="405"/>
      <c r="I363" s="405">
        <v>62</v>
      </c>
      <c r="J363" s="405"/>
      <c r="K363" s="405">
        <v>104</v>
      </c>
      <c r="L363" s="406">
        <v>0.96296296296296291</v>
      </c>
      <c r="M363" s="403"/>
      <c r="N363" s="407"/>
      <c r="O363" s="405"/>
      <c r="P363" s="405">
        <v>4</v>
      </c>
      <c r="Q363" s="405"/>
      <c r="R363" s="405">
        <v>4</v>
      </c>
      <c r="S363" s="406">
        <v>3.7037037037037035E-2</v>
      </c>
      <c r="T363" s="403"/>
      <c r="U363" s="409">
        <v>108</v>
      </c>
    </row>
    <row r="364" spans="1:21" ht="24.75" customHeight="1">
      <c r="A364" s="402" t="s">
        <v>478</v>
      </c>
      <c r="B364" s="403"/>
      <c r="C364" s="407">
        <v>120</v>
      </c>
      <c r="D364" s="405">
        <v>-52</v>
      </c>
      <c r="E364" s="406">
        <v>-0.43330000000000002</v>
      </c>
      <c r="F364" s="403"/>
      <c r="G364" s="407">
        <v>24</v>
      </c>
      <c r="H364" s="405"/>
      <c r="I364" s="405">
        <v>44</v>
      </c>
      <c r="J364" s="405"/>
      <c r="K364" s="405">
        <v>68</v>
      </c>
      <c r="L364" s="406">
        <v>1</v>
      </c>
      <c r="M364" s="403"/>
      <c r="N364" s="407"/>
      <c r="O364" s="405"/>
      <c r="P364" s="405"/>
      <c r="Q364" s="405"/>
      <c r="R364" s="405">
        <v>0</v>
      </c>
      <c r="S364" s="406">
        <v>0</v>
      </c>
      <c r="T364" s="403"/>
      <c r="U364" s="409">
        <v>68</v>
      </c>
    </row>
    <row r="365" spans="1:21" ht="24.75" customHeight="1">
      <c r="A365" s="402" t="s">
        <v>479</v>
      </c>
      <c r="B365" s="403"/>
      <c r="C365" s="407">
        <v>144</v>
      </c>
      <c r="D365" s="405">
        <v>78</v>
      </c>
      <c r="E365" s="406">
        <v>0.54169999999999996</v>
      </c>
      <c r="F365" s="403"/>
      <c r="G365" s="407"/>
      <c r="H365" s="405">
        <v>70</v>
      </c>
      <c r="I365" s="405"/>
      <c r="J365" s="405">
        <v>101</v>
      </c>
      <c r="K365" s="405">
        <v>171</v>
      </c>
      <c r="L365" s="406">
        <v>0.77027027027027029</v>
      </c>
      <c r="M365" s="403"/>
      <c r="N365" s="407"/>
      <c r="O365" s="405">
        <v>17</v>
      </c>
      <c r="P365" s="405"/>
      <c r="Q365" s="405">
        <v>34</v>
      </c>
      <c r="R365" s="405">
        <v>51</v>
      </c>
      <c r="S365" s="406">
        <v>0.22972972972972971</v>
      </c>
      <c r="T365" s="403"/>
      <c r="U365" s="409">
        <v>222</v>
      </c>
    </row>
    <row r="366" spans="1:21" ht="24.75" customHeight="1">
      <c r="A366" s="402" t="s">
        <v>480</v>
      </c>
      <c r="B366" s="403"/>
      <c r="C366" s="407">
        <v>45</v>
      </c>
      <c r="D366" s="405">
        <v>4</v>
      </c>
      <c r="E366" s="406">
        <v>8.8900000000000007E-2</v>
      </c>
      <c r="F366" s="403"/>
      <c r="G366" s="407">
        <v>17</v>
      </c>
      <c r="H366" s="405"/>
      <c r="I366" s="405">
        <v>32</v>
      </c>
      <c r="J366" s="405"/>
      <c r="K366" s="405">
        <v>49</v>
      </c>
      <c r="L366" s="406">
        <v>1</v>
      </c>
      <c r="M366" s="403"/>
      <c r="N366" s="407"/>
      <c r="O366" s="405"/>
      <c r="P366" s="405"/>
      <c r="Q366" s="405"/>
      <c r="R366" s="405">
        <v>0</v>
      </c>
      <c r="S366" s="406">
        <v>0</v>
      </c>
      <c r="T366" s="403"/>
      <c r="U366" s="409">
        <v>49</v>
      </c>
    </row>
    <row r="367" spans="1:21" ht="24.75" customHeight="1">
      <c r="A367" s="402" t="s">
        <v>481</v>
      </c>
      <c r="B367" s="403"/>
      <c r="C367" s="407">
        <v>120</v>
      </c>
      <c r="D367" s="405">
        <v>-11</v>
      </c>
      <c r="E367" s="406">
        <v>-9.1700000000000004E-2</v>
      </c>
      <c r="F367" s="403"/>
      <c r="G367" s="407">
        <v>27</v>
      </c>
      <c r="H367" s="405"/>
      <c r="I367" s="405">
        <v>82</v>
      </c>
      <c r="J367" s="405"/>
      <c r="K367" s="405">
        <v>109</v>
      </c>
      <c r="L367" s="406">
        <v>1</v>
      </c>
      <c r="M367" s="403"/>
      <c r="N367" s="407"/>
      <c r="O367" s="405"/>
      <c r="P367" s="405"/>
      <c r="Q367" s="405"/>
      <c r="R367" s="405">
        <v>0</v>
      </c>
      <c r="S367" s="406">
        <v>0</v>
      </c>
      <c r="T367" s="403"/>
      <c r="U367" s="409">
        <v>109</v>
      </c>
    </row>
    <row r="368" spans="1:21" ht="24.75" customHeight="1">
      <c r="A368" s="402" t="s">
        <v>482</v>
      </c>
      <c r="B368" s="403"/>
      <c r="C368" s="407">
        <v>45</v>
      </c>
      <c r="D368" s="405">
        <v>-20</v>
      </c>
      <c r="E368" s="406">
        <v>-0.44440000000000002</v>
      </c>
      <c r="F368" s="403"/>
      <c r="G368" s="407"/>
      <c r="H368" s="405"/>
      <c r="I368" s="405">
        <v>25</v>
      </c>
      <c r="J368" s="405"/>
      <c r="K368" s="405">
        <v>25</v>
      </c>
      <c r="L368" s="406">
        <v>1</v>
      </c>
      <c r="M368" s="403"/>
      <c r="N368" s="407"/>
      <c r="O368" s="405"/>
      <c r="P368" s="405"/>
      <c r="Q368" s="405"/>
      <c r="R368" s="405">
        <v>0</v>
      </c>
      <c r="S368" s="406">
        <v>0</v>
      </c>
      <c r="T368" s="403"/>
      <c r="U368" s="409">
        <v>25</v>
      </c>
    </row>
    <row r="369" spans="1:21" ht="24.75" customHeight="1">
      <c r="A369" s="402" t="s">
        <v>483</v>
      </c>
      <c r="B369" s="403"/>
      <c r="C369" s="407">
        <v>75</v>
      </c>
      <c r="D369" s="405">
        <v>-13</v>
      </c>
      <c r="E369" s="406">
        <v>-0.17330000000000001</v>
      </c>
      <c r="F369" s="403"/>
      <c r="G369" s="407">
        <v>18</v>
      </c>
      <c r="H369" s="405"/>
      <c r="I369" s="405">
        <v>44</v>
      </c>
      <c r="J369" s="405"/>
      <c r="K369" s="405">
        <v>62</v>
      </c>
      <c r="L369" s="406">
        <v>1</v>
      </c>
      <c r="M369" s="403"/>
      <c r="N369" s="407"/>
      <c r="O369" s="405"/>
      <c r="P369" s="405"/>
      <c r="Q369" s="405"/>
      <c r="R369" s="405">
        <v>0</v>
      </c>
      <c r="S369" s="406">
        <v>0</v>
      </c>
      <c r="T369" s="403"/>
      <c r="U369" s="409">
        <v>62</v>
      </c>
    </row>
    <row r="370" spans="1:21" ht="24.75" customHeight="1">
      <c r="A370" s="402" t="s">
        <v>484</v>
      </c>
      <c r="B370" s="403"/>
      <c r="C370" s="407">
        <v>45</v>
      </c>
      <c r="D370" s="405">
        <v>14</v>
      </c>
      <c r="E370" s="406">
        <v>0.31109999999999999</v>
      </c>
      <c r="F370" s="403"/>
      <c r="G370" s="407">
        <v>21</v>
      </c>
      <c r="H370" s="405"/>
      <c r="I370" s="405">
        <v>37</v>
      </c>
      <c r="J370" s="405"/>
      <c r="K370" s="405">
        <v>58</v>
      </c>
      <c r="L370" s="406">
        <v>0.98305084745762716</v>
      </c>
      <c r="M370" s="403"/>
      <c r="N370" s="407"/>
      <c r="O370" s="405"/>
      <c r="P370" s="405">
        <v>1</v>
      </c>
      <c r="Q370" s="405"/>
      <c r="R370" s="405">
        <v>1</v>
      </c>
      <c r="S370" s="406">
        <v>1.6949152542372881E-2</v>
      </c>
      <c r="T370" s="403"/>
      <c r="U370" s="409">
        <v>59</v>
      </c>
    </row>
    <row r="371" spans="1:21" ht="24.75" customHeight="1">
      <c r="A371" s="402" t="s">
        <v>485</v>
      </c>
      <c r="B371" s="403"/>
      <c r="C371" s="407">
        <v>45</v>
      </c>
      <c r="D371" s="405">
        <v>0</v>
      </c>
      <c r="E371" s="406">
        <v>0</v>
      </c>
      <c r="F371" s="403"/>
      <c r="G371" s="407">
        <v>10</v>
      </c>
      <c r="H371" s="405"/>
      <c r="I371" s="405">
        <v>35</v>
      </c>
      <c r="J371" s="405"/>
      <c r="K371" s="405">
        <v>45</v>
      </c>
      <c r="L371" s="406">
        <v>1</v>
      </c>
      <c r="M371" s="403"/>
      <c r="N371" s="407"/>
      <c r="O371" s="405"/>
      <c r="P371" s="405"/>
      <c r="Q371" s="405"/>
      <c r="R371" s="405">
        <v>0</v>
      </c>
      <c r="S371" s="406">
        <v>0</v>
      </c>
      <c r="T371" s="403"/>
      <c r="U371" s="409">
        <v>45</v>
      </c>
    </row>
    <row r="372" spans="1:21" ht="24.75" customHeight="1">
      <c r="A372" s="402" t="s">
        <v>486</v>
      </c>
      <c r="B372" s="403"/>
      <c r="C372" s="407">
        <v>20</v>
      </c>
      <c r="D372" s="405">
        <v>1</v>
      </c>
      <c r="E372" s="406">
        <v>0.05</v>
      </c>
      <c r="F372" s="403"/>
      <c r="G372" s="407">
        <v>6</v>
      </c>
      <c r="H372" s="405"/>
      <c r="I372" s="405">
        <v>15</v>
      </c>
      <c r="J372" s="405"/>
      <c r="K372" s="405">
        <v>21</v>
      </c>
      <c r="L372" s="406">
        <v>1</v>
      </c>
      <c r="M372" s="403"/>
      <c r="N372" s="407"/>
      <c r="O372" s="405"/>
      <c r="P372" s="405"/>
      <c r="Q372" s="405"/>
      <c r="R372" s="405">
        <v>0</v>
      </c>
      <c r="S372" s="406">
        <v>0</v>
      </c>
      <c r="T372" s="403"/>
      <c r="U372" s="409">
        <v>21</v>
      </c>
    </row>
    <row r="373" spans="1:21" ht="24.75" customHeight="1">
      <c r="A373" s="402" t="s">
        <v>487</v>
      </c>
      <c r="B373" s="403"/>
      <c r="C373" s="407">
        <v>45</v>
      </c>
      <c r="D373" s="405">
        <v>-20</v>
      </c>
      <c r="E373" s="406">
        <v>-0.44440000000000002</v>
      </c>
      <c r="F373" s="403"/>
      <c r="G373" s="407">
        <v>8</v>
      </c>
      <c r="H373" s="405"/>
      <c r="I373" s="405">
        <v>17</v>
      </c>
      <c r="J373" s="405"/>
      <c r="K373" s="405">
        <v>25</v>
      </c>
      <c r="L373" s="406">
        <v>1</v>
      </c>
      <c r="M373" s="403"/>
      <c r="N373" s="407"/>
      <c r="O373" s="405"/>
      <c r="P373" s="405"/>
      <c r="Q373" s="405"/>
      <c r="R373" s="405">
        <v>0</v>
      </c>
      <c r="S373" s="406">
        <v>0</v>
      </c>
      <c r="T373" s="403"/>
      <c r="U373" s="409">
        <v>25</v>
      </c>
    </row>
    <row r="374" spans="1:21" ht="24.75" customHeight="1">
      <c r="A374" s="396"/>
      <c r="B374" s="397"/>
      <c r="C374" s="398"/>
      <c r="D374" s="399"/>
      <c r="E374" s="400"/>
      <c r="F374" s="397"/>
      <c r="G374" s="398"/>
      <c r="H374" s="399"/>
      <c r="I374" s="399"/>
      <c r="J374" s="399"/>
      <c r="K374" s="399"/>
      <c r="L374" s="401"/>
      <c r="M374" s="397"/>
      <c r="N374" s="398"/>
      <c r="O374" s="399"/>
      <c r="P374" s="399"/>
      <c r="Q374" s="399"/>
      <c r="R374" s="399"/>
      <c r="S374" s="401"/>
      <c r="T374" s="397"/>
      <c r="U374" s="396"/>
    </row>
    <row r="375" spans="1:21" ht="24.75" customHeight="1">
      <c r="A375" s="202" t="s">
        <v>490</v>
      </c>
      <c r="B375" s="201"/>
      <c r="C375" s="203">
        <v>28520</v>
      </c>
      <c r="D375" s="207">
        <v>-9766</v>
      </c>
      <c r="E375" s="205">
        <v>-0.34239999999999998</v>
      </c>
      <c r="F375" s="201"/>
      <c r="G375" s="203">
        <v>1357</v>
      </c>
      <c r="H375" s="204">
        <v>91</v>
      </c>
      <c r="I375" s="207">
        <v>5110</v>
      </c>
      <c r="J375" s="204">
        <v>408</v>
      </c>
      <c r="K375" s="207">
        <v>6966</v>
      </c>
      <c r="L375" s="205">
        <v>0.37144075930468168</v>
      </c>
      <c r="M375" s="201"/>
      <c r="N375" s="203">
        <v>5276</v>
      </c>
      <c r="O375" s="204">
        <v>422</v>
      </c>
      <c r="P375" s="207">
        <v>5878</v>
      </c>
      <c r="Q375" s="204">
        <v>212</v>
      </c>
      <c r="R375" s="207">
        <v>11788</v>
      </c>
      <c r="S375" s="205">
        <v>0.62855924069531832</v>
      </c>
      <c r="T375" s="201"/>
      <c r="U375" s="208">
        <v>18754</v>
      </c>
    </row>
    <row r="376" spans="1:21" ht="24.75" customHeight="1">
      <c r="A376" s="211"/>
      <c r="B376" s="201"/>
      <c r="C376" s="212"/>
      <c r="D376" s="213"/>
      <c r="E376" s="214"/>
      <c r="F376" s="201"/>
      <c r="G376" s="212"/>
      <c r="H376" s="215"/>
      <c r="I376" s="213"/>
      <c r="J376" s="215"/>
      <c r="K376" s="213"/>
      <c r="L376" s="214"/>
      <c r="M376" s="201"/>
      <c r="N376" s="212"/>
      <c r="O376" s="215"/>
      <c r="P376" s="213"/>
      <c r="Q376" s="215"/>
      <c r="R376" s="213"/>
      <c r="S376" s="214"/>
      <c r="T376" s="201"/>
      <c r="U376" s="216"/>
    </row>
    <row r="377" spans="1:21" ht="24.75" customHeight="1">
      <c r="A377" s="402" t="s">
        <v>126</v>
      </c>
      <c r="B377" s="403"/>
      <c r="C377" s="407">
        <v>844</v>
      </c>
      <c r="D377" s="405">
        <v>-264</v>
      </c>
      <c r="E377" s="406">
        <v>-0.31280000000000002</v>
      </c>
      <c r="F377" s="403"/>
      <c r="G377" s="407">
        <v>25</v>
      </c>
      <c r="H377" s="405"/>
      <c r="I377" s="405">
        <v>39</v>
      </c>
      <c r="J377" s="405"/>
      <c r="K377" s="405">
        <v>64</v>
      </c>
      <c r="L377" s="406">
        <v>0.11034482758620691</v>
      </c>
      <c r="M377" s="403"/>
      <c r="N377" s="407">
        <v>371</v>
      </c>
      <c r="O377" s="405"/>
      <c r="P377" s="405">
        <v>145</v>
      </c>
      <c r="Q377" s="405"/>
      <c r="R377" s="405">
        <v>516</v>
      </c>
      <c r="S377" s="406">
        <v>0.88965517241379322</v>
      </c>
      <c r="T377" s="403"/>
      <c r="U377" s="409">
        <v>580</v>
      </c>
    </row>
    <row r="378" spans="1:21" ht="24.75" customHeight="1">
      <c r="A378" s="402" t="s">
        <v>127</v>
      </c>
      <c r="B378" s="403"/>
      <c r="C378" s="404">
        <v>2670</v>
      </c>
      <c r="D378" s="405">
        <v>-995</v>
      </c>
      <c r="E378" s="406">
        <v>-0.37269999999999998</v>
      </c>
      <c r="F378" s="403"/>
      <c r="G378" s="407">
        <v>232</v>
      </c>
      <c r="H378" s="405"/>
      <c r="I378" s="405">
        <v>697</v>
      </c>
      <c r="J378" s="405"/>
      <c r="K378" s="405">
        <v>929</v>
      </c>
      <c r="L378" s="406">
        <v>0.55462686567164177</v>
      </c>
      <c r="M378" s="403"/>
      <c r="N378" s="407">
        <v>327</v>
      </c>
      <c r="O378" s="405"/>
      <c r="P378" s="405">
        <v>419</v>
      </c>
      <c r="Q378" s="405"/>
      <c r="R378" s="405">
        <v>746</v>
      </c>
      <c r="S378" s="406">
        <v>0.44537313432835823</v>
      </c>
      <c r="T378" s="403"/>
      <c r="U378" s="158">
        <v>1675</v>
      </c>
    </row>
    <row r="379" spans="1:21" ht="24.75" customHeight="1">
      <c r="A379" s="402" t="s">
        <v>128</v>
      </c>
      <c r="B379" s="403"/>
      <c r="C379" s="404">
        <v>3078</v>
      </c>
      <c r="D379" s="408">
        <v>-1409</v>
      </c>
      <c r="E379" s="406">
        <v>-0.45779999999999998</v>
      </c>
      <c r="F379" s="403"/>
      <c r="G379" s="407">
        <v>154</v>
      </c>
      <c r="H379" s="405"/>
      <c r="I379" s="405">
        <v>568</v>
      </c>
      <c r="J379" s="405"/>
      <c r="K379" s="405">
        <v>722</v>
      </c>
      <c r="L379" s="406">
        <v>0.43259436788496103</v>
      </c>
      <c r="M379" s="403"/>
      <c r="N379" s="407">
        <v>354</v>
      </c>
      <c r="O379" s="405"/>
      <c r="P379" s="405">
        <v>593</v>
      </c>
      <c r="Q379" s="405"/>
      <c r="R379" s="405">
        <v>947</v>
      </c>
      <c r="S379" s="406">
        <v>0.56740563211503892</v>
      </c>
      <c r="T379" s="403"/>
      <c r="U379" s="158">
        <v>1669</v>
      </c>
    </row>
    <row r="380" spans="1:21" ht="24.75" customHeight="1">
      <c r="A380" s="402" t="s">
        <v>129</v>
      </c>
      <c r="B380" s="403"/>
      <c r="C380" s="407">
        <v>480</v>
      </c>
      <c r="D380" s="405">
        <v>-316</v>
      </c>
      <c r="E380" s="406">
        <v>-0.6583</v>
      </c>
      <c r="F380" s="403"/>
      <c r="G380" s="407">
        <v>11</v>
      </c>
      <c r="H380" s="405"/>
      <c r="I380" s="405">
        <v>24</v>
      </c>
      <c r="J380" s="405"/>
      <c r="K380" s="405">
        <v>35</v>
      </c>
      <c r="L380" s="406">
        <v>0.21341463414634146</v>
      </c>
      <c r="M380" s="403"/>
      <c r="N380" s="407">
        <v>14</v>
      </c>
      <c r="O380" s="405"/>
      <c r="P380" s="405">
        <v>115</v>
      </c>
      <c r="Q380" s="405"/>
      <c r="R380" s="405">
        <v>129</v>
      </c>
      <c r="S380" s="406">
        <v>0.78658536585365857</v>
      </c>
      <c r="T380" s="403"/>
      <c r="U380" s="409">
        <v>164</v>
      </c>
    </row>
    <row r="381" spans="1:21" ht="24.75" customHeight="1">
      <c r="A381" s="402" t="s">
        <v>130</v>
      </c>
      <c r="B381" s="403"/>
      <c r="C381" s="407">
        <v>812</v>
      </c>
      <c r="D381" s="405">
        <v>-299</v>
      </c>
      <c r="E381" s="406">
        <v>-0.36820000000000003</v>
      </c>
      <c r="F381" s="403"/>
      <c r="G381" s="407">
        <v>12</v>
      </c>
      <c r="H381" s="405"/>
      <c r="I381" s="405">
        <v>92</v>
      </c>
      <c r="J381" s="405"/>
      <c r="K381" s="405">
        <v>104</v>
      </c>
      <c r="L381" s="406">
        <v>0.20272904483430801</v>
      </c>
      <c r="M381" s="403"/>
      <c r="N381" s="407">
        <v>29</v>
      </c>
      <c r="O381" s="405"/>
      <c r="P381" s="405">
        <v>380</v>
      </c>
      <c r="Q381" s="405"/>
      <c r="R381" s="405">
        <v>409</v>
      </c>
      <c r="S381" s="406">
        <v>0.79727095516569202</v>
      </c>
      <c r="T381" s="403"/>
      <c r="U381" s="409">
        <v>513</v>
      </c>
    </row>
    <row r="382" spans="1:21" ht="24.75" customHeight="1">
      <c r="A382" s="402" t="s">
        <v>131</v>
      </c>
      <c r="B382" s="403"/>
      <c r="C382" s="404">
        <v>2520</v>
      </c>
      <c r="D382" s="405">
        <v>-341</v>
      </c>
      <c r="E382" s="406">
        <v>-0.1353</v>
      </c>
      <c r="F382" s="403"/>
      <c r="G382" s="407">
        <v>58</v>
      </c>
      <c r="H382" s="405"/>
      <c r="I382" s="405">
        <v>177</v>
      </c>
      <c r="J382" s="405"/>
      <c r="K382" s="405">
        <v>235</v>
      </c>
      <c r="L382" s="406">
        <v>0.10784763653051858</v>
      </c>
      <c r="M382" s="403"/>
      <c r="N382" s="407">
        <v>831</v>
      </c>
      <c r="O382" s="405"/>
      <c r="P382" s="408">
        <v>1113</v>
      </c>
      <c r="Q382" s="405"/>
      <c r="R382" s="408">
        <v>1944</v>
      </c>
      <c r="S382" s="406">
        <v>0.89215236346948146</v>
      </c>
      <c r="T382" s="403"/>
      <c r="U382" s="158">
        <v>2179</v>
      </c>
    </row>
    <row r="383" spans="1:21" ht="24.75" customHeight="1">
      <c r="A383" s="402" t="s">
        <v>132</v>
      </c>
      <c r="B383" s="403"/>
      <c r="C383" s="404">
        <v>2520</v>
      </c>
      <c r="D383" s="405">
        <v>-387</v>
      </c>
      <c r="E383" s="406">
        <v>-0.15359999999999999</v>
      </c>
      <c r="F383" s="403"/>
      <c r="G383" s="407">
        <v>109</v>
      </c>
      <c r="H383" s="405"/>
      <c r="I383" s="405">
        <v>394</v>
      </c>
      <c r="J383" s="405"/>
      <c r="K383" s="405">
        <v>503</v>
      </c>
      <c r="L383" s="406">
        <v>0.23581809657759023</v>
      </c>
      <c r="M383" s="403"/>
      <c r="N383" s="407">
        <v>895</v>
      </c>
      <c r="O383" s="405"/>
      <c r="P383" s="405">
        <v>735</v>
      </c>
      <c r="Q383" s="405"/>
      <c r="R383" s="408">
        <v>1630</v>
      </c>
      <c r="S383" s="406">
        <v>0.76418190342240977</v>
      </c>
      <c r="T383" s="403"/>
      <c r="U383" s="158">
        <v>2133</v>
      </c>
    </row>
    <row r="384" spans="1:21" ht="24.75" customHeight="1">
      <c r="A384" s="402" t="s">
        <v>133</v>
      </c>
      <c r="B384" s="403"/>
      <c r="C384" s="404">
        <v>2520</v>
      </c>
      <c r="D384" s="405">
        <v>-684</v>
      </c>
      <c r="E384" s="406">
        <v>-0.27139999999999997</v>
      </c>
      <c r="F384" s="403"/>
      <c r="G384" s="407">
        <v>224</v>
      </c>
      <c r="H384" s="405"/>
      <c r="I384" s="405">
        <v>698</v>
      </c>
      <c r="J384" s="405"/>
      <c r="K384" s="405">
        <v>922</v>
      </c>
      <c r="L384" s="406">
        <v>0.5021786492374728</v>
      </c>
      <c r="M384" s="403"/>
      <c r="N384" s="407">
        <v>516</v>
      </c>
      <c r="O384" s="405"/>
      <c r="P384" s="405">
        <v>398</v>
      </c>
      <c r="Q384" s="405"/>
      <c r="R384" s="405">
        <v>914</v>
      </c>
      <c r="S384" s="406">
        <v>0.4978213507625272</v>
      </c>
      <c r="T384" s="403"/>
      <c r="U384" s="158">
        <v>1836</v>
      </c>
    </row>
    <row r="385" spans="1:21" ht="24.75" customHeight="1">
      <c r="A385" s="402" t="s">
        <v>134</v>
      </c>
      <c r="B385" s="403"/>
      <c r="C385" s="404">
        <v>2520</v>
      </c>
      <c r="D385" s="405">
        <v>-580</v>
      </c>
      <c r="E385" s="406">
        <v>-0.23019999999999999</v>
      </c>
      <c r="F385" s="403"/>
      <c r="G385" s="407">
        <v>159</v>
      </c>
      <c r="H385" s="405"/>
      <c r="I385" s="405">
        <v>535</v>
      </c>
      <c r="J385" s="405"/>
      <c r="K385" s="405">
        <v>694</v>
      </c>
      <c r="L385" s="406">
        <v>0.3577319587628866</v>
      </c>
      <c r="M385" s="403"/>
      <c r="N385" s="407">
        <v>756</v>
      </c>
      <c r="O385" s="405"/>
      <c r="P385" s="405">
        <v>490</v>
      </c>
      <c r="Q385" s="405"/>
      <c r="R385" s="408">
        <v>1246</v>
      </c>
      <c r="S385" s="406">
        <v>0.64226804123711345</v>
      </c>
      <c r="T385" s="403"/>
      <c r="U385" s="158">
        <v>1940</v>
      </c>
    </row>
    <row r="386" spans="1:21" ht="24.75" customHeight="1">
      <c r="A386" s="402" t="s">
        <v>135</v>
      </c>
      <c r="B386" s="403"/>
      <c r="C386" s="404">
        <v>2520</v>
      </c>
      <c r="D386" s="405">
        <v>-953</v>
      </c>
      <c r="E386" s="406">
        <v>-0.37819999999999998</v>
      </c>
      <c r="F386" s="403"/>
      <c r="G386" s="407">
        <v>183</v>
      </c>
      <c r="H386" s="405"/>
      <c r="I386" s="405">
        <v>779</v>
      </c>
      <c r="J386" s="405"/>
      <c r="K386" s="405">
        <v>962</v>
      </c>
      <c r="L386" s="406">
        <v>0.61391193363114238</v>
      </c>
      <c r="M386" s="403"/>
      <c r="N386" s="407">
        <v>295</v>
      </c>
      <c r="O386" s="405"/>
      <c r="P386" s="405">
        <v>310</v>
      </c>
      <c r="Q386" s="405"/>
      <c r="R386" s="405">
        <v>605</v>
      </c>
      <c r="S386" s="406">
        <v>0.38608806636885767</v>
      </c>
      <c r="T386" s="403"/>
      <c r="U386" s="158">
        <v>1567</v>
      </c>
    </row>
    <row r="387" spans="1:21" ht="24.75" customHeight="1">
      <c r="A387" s="402" t="s">
        <v>136</v>
      </c>
      <c r="B387" s="403"/>
      <c r="C387" s="404">
        <v>2528</v>
      </c>
      <c r="D387" s="408">
        <v>-1395</v>
      </c>
      <c r="E387" s="406">
        <v>-0.55179999999999996</v>
      </c>
      <c r="F387" s="403"/>
      <c r="G387" s="407"/>
      <c r="H387" s="405">
        <v>91</v>
      </c>
      <c r="I387" s="405"/>
      <c r="J387" s="405">
        <v>408</v>
      </c>
      <c r="K387" s="405">
        <v>499</v>
      </c>
      <c r="L387" s="406">
        <v>0.44042365401588701</v>
      </c>
      <c r="M387" s="403"/>
      <c r="N387" s="407"/>
      <c r="O387" s="405">
        <v>422</v>
      </c>
      <c r="P387" s="405"/>
      <c r="Q387" s="405">
        <v>212</v>
      </c>
      <c r="R387" s="405">
        <v>634</v>
      </c>
      <c r="S387" s="406">
        <v>0.55957634598411299</v>
      </c>
      <c r="T387" s="403"/>
      <c r="U387" s="158">
        <v>1133</v>
      </c>
    </row>
    <row r="388" spans="1:21" ht="24.75" customHeight="1">
      <c r="A388" s="402" t="s">
        <v>137</v>
      </c>
      <c r="B388" s="403"/>
      <c r="C388" s="404">
        <v>2520</v>
      </c>
      <c r="D388" s="408">
        <v>-1236</v>
      </c>
      <c r="E388" s="406">
        <v>-0.49049999999999999</v>
      </c>
      <c r="F388" s="403"/>
      <c r="G388" s="407">
        <v>64</v>
      </c>
      <c r="H388" s="405"/>
      <c r="I388" s="405">
        <v>458</v>
      </c>
      <c r="J388" s="405"/>
      <c r="K388" s="405">
        <v>522</v>
      </c>
      <c r="L388" s="406">
        <v>0.40654205607476634</v>
      </c>
      <c r="M388" s="403"/>
      <c r="N388" s="407">
        <v>256</v>
      </c>
      <c r="O388" s="405"/>
      <c r="P388" s="405">
        <v>506</v>
      </c>
      <c r="Q388" s="405"/>
      <c r="R388" s="405">
        <v>762</v>
      </c>
      <c r="S388" s="406">
        <v>0.59345794392523366</v>
      </c>
      <c r="T388" s="403"/>
      <c r="U388" s="158">
        <v>1284</v>
      </c>
    </row>
    <row r="389" spans="1:21" ht="24.75" customHeight="1">
      <c r="A389" s="402" t="s">
        <v>138</v>
      </c>
      <c r="B389" s="403"/>
      <c r="C389" s="404">
        <v>2528</v>
      </c>
      <c r="D389" s="405">
        <v>-582</v>
      </c>
      <c r="E389" s="406">
        <v>-0.23019999999999999</v>
      </c>
      <c r="F389" s="403"/>
      <c r="G389" s="407">
        <v>112</v>
      </c>
      <c r="H389" s="405"/>
      <c r="I389" s="405">
        <v>594</v>
      </c>
      <c r="J389" s="405"/>
      <c r="K389" s="405">
        <v>706</v>
      </c>
      <c r="L389" s="406">
        <v>0.36279547790339156</v>
      </c>
      <c r="M389" s="403"/>
      <c r="N389" s="407">
        <v>609</v>
      </c>
      <c r="O389" s="405"/>
      <c r="P389" s="405">
        <v>631</v>
      </c>
      <c r="Q389" s="405"/>
      <c r="R389" s="408">
        <v>1240</v>
      </c>
      <c r="S389" s="406">
        <v>0.63720452209660838</v>
      </c>
      <c r="T389" s="403"/>
      <c r="U389" s="158">
        <v>1946</v>
      </c>
    </row>
    <row r="390" spans="1:21" ht="24.75" customHeight="1">
      <c r="A390" s="402" t="s">
        <v>139</v>
      </c>
      <c r="B390" s="403"/>
      <c r="C390" s="407">
        <v>460</v>
      </c>
      <c r="D390" s="405">
        <v>-325</v>
      </c>
      <c r="E390" s="406">
        <v>-0.70650000000000002</v>
      </c>
      <c r="F390" s="403"/>
      <c r="G390" s="407">
        <v>14</v>
      </c>
      <c r="H390" s="405"/>
      <c r="I390" s="405">
        <v>55</v>
      </c>
      <c r="J390" s="405"/>
      <c r="K390" s="405">
        <v>69</v>
      </c>
      <c r="L390" s="406">
        <v>0.51111111111111118</v>
      </c>
      <c r="M390" s="403"/>
      <c r="N390" s="407">
        <v>23</v>
      </c>
      <c r="O390" s="405"/>
      <c r="P390" s="405">
        <v>43</v>
      </c>
      <c r="Q390" s="405"/>
      <c r="R390" s="405">
        <v>66</v>
      </c>
      <c r="S390" s="406">
        <v>0.48888888888888887</v>
      </c>
      <c r="T390" s="403"/>
      <c r="U390" s="409">
        <v>135</v>
      </c>
    </row>
    <row r="391" spans="1:21" ht="24.75" customHeight="1">
      <c r="A391" s="397"/>
      <c r="B391" s="397"/>
      <c r="C391" s="397"/>
      <c r="D391" s="397"/>
      <c r="E391" s="397"/>
      <c r="F391" s="397"/>
      <c r="G391" s="397"/>
      <c r="H391" s="397"/>
      <c r="I391" s="397"/>
      <c r="J391" s="397"/>
      <c r="K391" s="397"/>
      <c r="L391" s="411"/>
      <c r="M391" s="397"/>
      <c r="N391" s="397"/>
      <c r="O391" s="397"/>
      <c r="P391" s="397"/>
      <c r="Q391" s="397"/>
      <c r="R391" s="397"/>
      <c r="S391" s="411"/>
      <c r="T391" s="397"/>
      <c r="U391" s="397"/>
    </row>
    <row r="392" spans="1:21" ht="24.75" customHeight="1">
      <c r="A392" s="202" t="s">
        <v>90</v>
      </c>
      <c r="B392" s="201"/>
      <c r="C392" s="203">
        <v>217286</v>
      </c>
      <c r="D392" s="207">
        <v>12679</v>
      </c>
      <c r="E392" s="205">
        <v>5.8400000000000001E-2</v>
      </c>
      <c r="F392" s="201"/>
      <c r="G392" s="203">
        <v>74497</v>
      </c>
      <c r="H392" s="207">
        <v>5238</v>
      </c>
      <c r="I392" s="207">
        <v>114820</v>
      </c>
      <c r="J392" s="207">
        <v>5667</v>
      </c>
      <c r="K392" s="207">
        <v>200222</v>
      </c>
      <c r="L392" s="205">
        <v>0.87066292696714709</v>
      </c>
      <c r="M392" s="201"/>
      <c r="N392" s="203">
        <v>12169</v>
      </c>
      <c r="O392" s="207">
        <v>1205</v>
      </c>
      <c r="P392" s="207">
        <v>15501</v>
      </c>
      <c r="Q392" s="204">
        <v>868</v>
      </c>
      <c r="R392" s="207">
        <v>29743</v>
      </c>
      <c r="S392" s="205">
        <v>0.12933707303285283</v>
      </c>
      <c r="T392" s="201"/>
      <c r="U392" s="208">
        <v>229965</v>
      </c>
    </row>
    <row r="393" spans="1:21">
      <c r="A393" s="128"/>
      <c r="B393" s="122"/>
      <c r="C393" s="122"/>
      <c r="D393" s="122"/>
      <c r="E393" s="122"/>
      <c r="F393" s="122"/>
      <c r="G393" s="122"/>
      <c r="H393" s="122"/>
      <c r="I393" s="122"/>
      <c r="J393" s="122"/>
      <c r="K393" s="122"/>
      <c r="L393" s="122"/>
      <c r="M393" s="122"/>
      <c r="N393" s="122"/>
      <c r="O393" s="122"/>
      <c r="P393" s="122"/>
      <c r="Q393" s="122"/>
      <c r="R393" s="122"/>
      <c r="S393" s="122"/>
      <c r="T393" s="122"/>
      <c r="U393" s="122"/>
    </row>
    <row r="394" spans="1:21" ht="14.1" customHeight="1">
      <c r="A394" s="122" t="s">
        <v>213</v>
      </c>
      <c r="B394" s="122"/>
      <c r="C394" s="122"/>
      <c r="D394" s="122"/>
      <c r="E394" s="122"/>
      <c r="F394" s="122"/>
      <c r="G394" s="122"/>
      <c r="H394" s="122"/>
      <c r="I394" s="122"/>
      <c r="J394" s="122" t="s">
        <v>210</v>
      </c>
      <c r="K394" s="412"/>
      <c r="L394" s="412"/>
      <c r="M394" s="122"/>
      <c r="N394" s="122"/>
      <c r="O394" s="122"/>
      <c r="P394" s="122"/>
      <c r="Q394" s="122" t="s">
        <v>488</v>
      </c>
      <c r="R394" s="412"/>
      <c r="S394" s="412"/>
      <c r="T394" s="122"/>
      <c r="U394" s="122"/>
    </row>
    <row r="395" spans="1:21" ht="14.1" customHeight="1">
      <c r="A395" s="122" t="s">
        <v>211</v>
      </c>
      <c r="B395" s="122"/>
      <c r="C395" s="122"/>
      <c r="D395" s="122"/>
      <c r="E395" s="122"/>
      <c r="F395" s="122"/>
      <c r="G395" s="122"/>
      <c r="H395" s="122"/>
      <c r="I395" s="122"/>
      <c r="J395" s="122" t="s">
        <v>207</v>
      </c>
      <c r="K395" s="412"/>
      <c r="L395" s="412"/>
      <c r="M395" s="122"/>
      <c r="N395" s="122"/>
      <c r="O395" s="122"/>
      <c r="P395" s="122"/>
      <c r="Q395" s="122"/>
      <c r="R395" s="412"/>
      <c r="S395" s="412"/>
      <c r="T395" s="122"/>
      <c r="U395" s="122"/>
    </row>
    <row r="396" spans="1:21" ht="14.1" customHeight="1">
      <c r="A396" s="122" t="s">
        <v>674</v>
      </c>
      <c r="B396" s="122"/>
      <c r="C396" s="122"/>
      <c r="D396" s="122"/>
      <c r="E396" s="122"/>
      <c r="F396" s="122"/>
      <c r="G396" s="122"/>
      <c r="H396" s="122"/>
      <c r="I396" s="122"/>
      <c r="J396" s="122" t="s">
        <v>204</v>
      </c>
      <c r="K396" s="412"/>
      <c r="L396" s="412"/>
      <c r="M396" s="122"/>
      <c r="N396" s="122"/>
      <c r="O396" s="122"/>
      <c r="P396" s="122"/>
      <c r="Q396" s="122"/>
      <c r="R396" s="412"/>
      <c r="S396" s="412"/>
      <c r="T396" s="122"/>
      <c r="U396" s="122"/>
    </row>
    <row r="397" spans="1:21" ht="14.1" customHeight="1">
      <c r="A397" s="122" t="s">
        <v>675</v>
      </c>
      <c r="B397" s="122"/>
      <c r="C397" s="122"/>
      <c r="D397" s="122"/>
      <c r="E397" s="122"/>
      <c r="F397" s="122"/>
      <c r="G397" s="122"/>
      <c r="H397" s="122"/>
      <c r="I397" s="122"/>
      <c r="J397" s="122" t="s">
        <v>209</v>
      </c>
      <c r="K397" s="412"/>
      <c r="L397" s="412"/>
      <c r="M397" s="122"/>
      <c r="N397" s="122"/>
      <c r="O397" s="122"/>
      <c r="P397" s="122"/>
      <c r="Q397" s="122"/>
      <c r="R397" s="412"/>
      <c r="S397" s="412"/>
      <c r="T397" s="122"/>
      <c r="U397" s="122"/>
    </row>
    <row r="398" spans="1:21" ht="14.1" customHeight="1">
      <c r="A398" s="122" t="s">
        <v>212</v>
      </c>
      <c r="B398" s="122"/>
      <c r="C398" s="122"/>
      <c r="D398" s="122"/>
      <c r="E398" s="122"/>
      <c r="F398" s="122"/>
      <c r="G398" s="122"/>
      <c r="H398" s="122"/>
      <c r="I398" s="122"/>
      <c r="J398" s="122" t="s">
        <v>206</v>
      </c>
      <c r="K398" s="412"/>
      <c r="L398" s="412"/>
      <c r="M398" s="122"/>
      <c r="N398" s="122"/>
      <c r="O398" s="122"/>
      <c r="P398" s="122"/>
      <c r="Q398" s="122"/>
      <c r="R398" s="412"/>
      <c r="S398" s="412"/>
      <c r="T398" s="122"/>
      <c r="U398" s="122"/>
    </row>
    <row r="399" spans="1:21" ht="14.1" customHeight="1">
      <c r="A399" s="122" t="s">
        <v>208</v>
      </c>
      <c r="B399" s="122"/>
      <c r="C399" s="122"/>
      <c r="D399" s="122"/>
      <c r="E399" s="122"/>
      <c r="F399" s="122"/>
      <c r="G399" s="122"/>
      <c r="H399" s="122"/>
      <c r="I399" s="122"/>
      <c r="J399" s="122" t="s">
        <v>205</v>
      </c>
      <c r="K399" s="412"/>
      <c r="L399" s="412"/>
      <c r="M399" s="122"/>
      <c r="N399" s="122"/>
      <c r="O399" s="122"/>
      <c r="P399" s="122"/>
      <c r="Q399" s="122"/>
      <c r="R399" s="412"/>
      <c r="S399" s="412"/>
      <c r="T399" s="122"/>
      <c r="U399" s="122"/>
    </row>
    <row r="400" spans="1:21" ht="14.1" customHeight="1">
      <c r="A400" s="122"/>
      <c r="B400" s="122"/>
      <c r="C400" s="122"/>
      <c r="D400" s="122"/>
      <c r="E400" s="122"/>
      <c r="F400" s="122"/>
      <c r="G400" s="122"/>
      <c r="H400" s="122"/>
      <c r="I400" s="122"/>
      <c r="J400" s="122"/>
      <c r="K400" s="412"/>
      <c r="L400" s="412"/>
      <c r="M400" s="122"/>
      <c r="N400" s="122"/>
      <c r="O400" s="122"/>
      <c r="P400" s="122"/>
      <c r="Q400" s="122"/>
      <c r="R400" s="412"/>
      <c r="S400" s="412"/>
      <c r="T400" s="122"/>
      <c r="U400" s="122"/>
    </row>
    <row r="401" spans="1:21" ht="14.1" customHeight="1">
      <c r="A401" s="122" t="s">
        <v>677</v>
      </c>
      <c r="B401" s="122"/>
      <c r="C401" s="122"/>
      <c r="D401" s="122"/>
      <c r="E401" s="122"/>
      <c r="F401" s="122"/>
      <c r="G401" s="122"/>
      <c r="H401" s="122"/>
      <c r="I401" s="122"/>
      <c r="J401" s="122"/>
      <c r="K401" s="412"/>
      <c r="L401" s="412"/>
      <c r="M401" s="122"/>
      <c r="N401" s="122"/>
      <c r="O401" s="122"/>
      <c r="P401" s="122"/>
      <c r="Q401" s="122"/>
      <c r="R401" s="412"/>
      <c r="S401" s="412"/>
      <c r="T401" s="122"/>
      <c r="U401" s="122"/>
    </row>
    <row r="402" spans="1:21" ht="14.1" customHeight="1">
      <c r="A402" s="122" t="s">
        <v>678</v>
      </c>
      <c r="B402" s="122"/>
      <c r="C402" s="122"/>
      <c r="D402" s="122"/>
      <c r="E402" s="122"/>
      <c r="F402" s="122"/>
      <c r="G402" s="122"/>
      <c r="H402" s="122"/>
      <c r="I402" s="122"/>
      <c r="J402" s="122"/>
      <c r="K402" s="412"/>
      <c r="L402" s="412"/>
      <c r="M402" s="122"/>
      <c r="N402" s="122"/>
      <c r="O402" s="122"/>
      <c r="P402" s="122"/>
      <c r="Q402" s="122"/>
      <c r="R402" s="412"/>
      <c r="S402" s="412"/>
      <c r="T402" s="122"/>
      <c r="U402" s="122"/>
    </row>
    <row r="403" spans="1:21" ht="14.1" customHeight="1">
      <c r="A403" s="122"/>
      <c r="B403" s="122"/>
      <c r="C403" s="122"/>
      <c r="D403" s="122"/>
      <c r="E403" s="122"/>
      <c r="F403" s="122"/>
      <c r="G403" s="122"/>
      <c r="H403" s="122"/>
      <c r="I403" s="122"/>
      <c r="J403" s="122"/>
      <c r="K403" s="122"/>
      <c r="L403" s="122"/>
      <c r="M403" s="122"/>
      <c r="N403" s="122"/>
      <c r="O403" s="122"/>
      <c r="P403" s="122"/>
      <c r="Q403" s="122"/>
      <c r="R403" s="122"/>
      <c r="S403" s="122"/>
      <c r="T403" s="122"/>
      <c r="U403" s="122"/>
    </row>
    <row r="404" spans="1:21" ht="14.1" customHeight="1">
      <c r="A404" s="122" t="s">
        <v>179</v>
      </c>
      <c r="B404" s="122"/>
      <c r="C404" s="122"/>
      <c r="D404" s="122"/>
      <c r="E404" s="122"/>
      <c r="F404" s="122"/>
      <c r="G404" s="122"/>
      <c r="H404" s="122"/>
      <c r="I404" s="122"/>
      <c r="J404" s="122"/>
      <c r="K404" s="122"/>
      <c r="L404" s="122"/>
      <c r="M404" s="122"/>
      <c r="N404" s="122"/>
      <c r="O404" s="122"/>
      <c r="P404" s="122"/>
      <c r="Q404" s="122"/>
      <c r="R404" s="122"/>
      <c r="S404" s="122"/>
      <c r="T404" s="122"/>
      <c r="U404" s="122"/>
    </row>
    <row r="405" spans="1:21" ht="14.1" customHeight="1">
      <c r="A405" s="122" t="s">
        <v>81</v>
      </c>
      <c r="B405" s="122"/>
      <c r="C405" s="122"/>
      <c r="D405" s="122"/>
      <c r="E405" s="122"/>
      <c r="F405" s="122"/>
      <c r="G405" s="122"/>
      <c r="H405" s="122"/>
      <c r="I405" s="122"/>
      <c r="J405" s="122"/>
      <c r="K405" s="122"/>
      <c r="L405" s="122"/>
      <c r="M405" s="122"/>
      <c r="N405" s="122"/>
      <c r="O405" s="122"/>
      <c r="P405" s="122"/>
      <c r="Q405" s="122"/>
      <c r="R405" s="122"/>
      <c r="S405" s="122"/>
      <c r="T405" s="122"/>
      <c r="U405" s="122"/>
    </row>
    <row r="406" spans="1:21" ht="14.1" customHeight="1">
      <c r="A406" s="122" t="s">
        <v>659</v>
      </c>
      <c r="B406" s="122"/>
      <c r="C406" s="122"/>
      <c r="D406" s="122"/>
      <c r="E406" s="122"/>
      <c r="F406" s="122"/>
      <c r="G406" s="122"/>
      <c r="H406" s="122"/>
      <c r="I406" s="122"/>
      <c r="J406" s="122"/>
      <c r="K406" s="122"/>
      <c r="L406" s="122"/>
      <c r="M406" s="122"/>
      <c r="N406" s="122"/>
      <c r="O406" s="122"/>
      <c r="P406" s="122"/>
      <c r="Q406" s="122"/>
      <c r="R406" s="122"/>
      <c r="S406" s="122"/>
      <c r="T406" s="122"/>
      <c r="U406" s="122"/>
    </row>
    <row r="407" spans="1:21" ht="14.1" customHeight="1"/>
  </sheetData>
  <mergeCells count="20">
    <mergeCell ref="A3:U3"/>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 ref="N5:S5"/>
    <mergeCell ref="S6:S7"/>
    <mergeCell ref="L6:L7"/>
    <mergeCell ref="G5:L5"/>
  </mergeCells>
  <printOptions horizontalCentered="1"/>
  <pageMargins left="0.23622047244094491" right="0.23622047244094491" top="0.74803149606299213" bottom="0.39370078740157483" header="0" footer="0.31496062992125984"/>
  <pageSetup scale="42" firstPageNumber="16" fitToHeight="0" orientation="landscape" useFirstPageNumber="1" r:id="rId1"/>
  <headerFooter scaleWithDoc="0">
    <oddHeader>&amp;L&amp;G&amp;C&amp;G&amp;R&amp;G</oddHeader>
    <oddFooter>&amp;R&amp;"Montserrat,Negrita"&amp;10 &amp;P</oddFooter>
  </headerFooter>
  <rowBreaks count="9" manualBreakCount="9">
    <brk id="48" max="16383" man="1"/>
    <brk id="88" max="16383" man="1"/>
    <brk id="127" max="16383" man="1"/>
    <brk id="166" max="16383" man="1"/>
    <brk id="205" max="16383" man="1"/>
    <brk id="244" max="16383" man="1"/>
    <brk id="282" max="16383" man="1"/>
    <brk id="322" max="16383" man="1"/>
    <brk id="361"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8DF4E-403A-4612-8C73-16A2B228BF41}">
  <dimension ref="A1:L42"/>
  <sheetViews>
    <sheetView zoomScaleNormal="100" zoomScaleSheetLayoutView="115" workbookViewId="0">
      <selection activeCell="U17" sqref="U17"/>
    </sheetView>
  </sheetViews>
  <sheetFormatPr baseColWidth="10" defaultRowHeight="13.2"/>
  <cols>
    <col min="1" max="1" width="10.6640625" customWidth="1"/>
    <col min="2" max="2" width="6.5546875" bestFit="1" customWidth="1"/>
  </cols>
  <sheetData>
    <row r="1" spans="1:12">
      <c r="A1" s="114" t="s">
        <v>22</v>
      </c>
    </row>
    <row r="2" spans="1:12" ht="36.75" customHeight="1">
      <c r="A2" s="591" t="s">
        <v>491</v>
      </c>
      <c r="B2" s="591"/>
      <c r="C2" s="591"/>
      <c r="D2" s="591"/>
      <c r="E2" s="591"/>
      <c r="F2" s="591"/>
      <c r="G2" s="591"/>
      <c r="H2" s="591"/>
      <c r="I2" s="591"/>
      <c r="J2" s="591"/>
      <c r="K2" s="591"/>
      <c r="L2" s="591"/>
    </row>
    <row r="3" spans="1:12" ht="21" customHeight="1">
      <c r="A3" s="591" t="str">
        <f>UPPER(CONCATENATE("Octubre 2022"))</f>
        <v>OCTUBRE 2022</v>
      </c>
      <c r="B3" s="591"/>
      <c r="C3" s="591"/>
      <c r="D3" s="591"/>
      <c r="E3" s="591"/>
      <c r="F3" s="591"/>
      <c r="G3" s="591"/>
      <c r="H3" s="591"/>
      <c r="I3" s="591"/>
      <c r="J3" s="591"/>
      <c r="K3" s="591"/>
      <c r="L3" s="591"/>
    </row>
    <row r="4" spans="1:12">
      <c r="A4" s="115"/>
    </row>
    <row r="5" spans="1:12" ht="12" customHeight="1">
      <c r="A5" s="194" t="s">
        <v>492</v>
      </c>
      <c r="B5" s="194" t="s">
        <v>493</v>
      </c>
    </row>
    <row r="6" spans="1:12" ht="12" customHeight="1">
      <c r="A6" s="195" t="s">
        <v>131</v>
      </c>
      <c r="B6" s="196">
        <v>2179</v>
      </c>
    </row>
    <row r="7" spans="1:12" ht="12" customHeight="1">
      <c r="A7" s="195" t="s">
        <v>132</v>
      </c>
      <c r="B7" s="196">
        <v>2133</v>
      </c>
    </row>
    <row r="8" spans="1:12" ht="12" customHeight="1">
      <c r="A8" s="195" t="s">
        <v>138</v>
      </c>
      <c r="B8" s="196">
        <v>1946</v>
      </c>
    </row>
    <row r="9" spans="1:12" ht="12" customHeight="1">
      <c r="A9" s="195" t="s">
        <v>134</v>
      </c>
      <c r="B9" s="196">
        <v>1940</v>
      </c>
    </row>
    <row r="10" spans="1:12" ht="12" customHeight="1">
      <c r="A10" s="195" t="s">
        <v>133</v>
      </c>
      <c r="B10" s="196">
        <v>1836</v>
      </c>
    </row>
    <row r="11" spans="1:12" ht="12" customHeight="1">
      <c r="A11" s="195" t="s">
        <v>127</v>
      </c>
      <c r="B11" s="196">
        <v>1675</v>
      </c>
    </row>
    <row r="12" spans="1:12" ht="12" customHeight="1">
      <c r="A12" s="195" t="s">
        <v>128</v>
      </c>
      <c r="B12" s="196">
        <v>1669</v>
      </c>
    </row>
    <row r="13" spans="1:12" ht="12" customHeight="1">
      <c r="A13" s="195" t="s">
        <v>135</v>
      </c>
      <c r="B13" s="196">
        <v>1567</v>
      </c>
    </row>
    <row r="14" spans="1:12" ht="12" customHeight="1">
      <c r="A14" s="195" t="s">
        <v>137</v>
      </c>
      <c r="B14" s="196">
        <v>1284</v>
      </c>
    </row>
    <row r="15" spans="1:12" ht="12" customHeight="1">
      <c r="A15" s="195" t="s">
        <v>136</v>
      </c>
      <c r="B15" s="196">
        <v>1133</v>
      </c>
    </row>
    <row r="16" spans="1:12" ht="12" customHeight="1">
      <c r="A16" s="195" t="s">
        <v>126</v>
      </c>
      <c r="B16" s="194">
        <v>580</v>
      </c>
    </row>
    <row r="17" spans="1:2" ht="12" customHeight="1">
      <c r="A17" s="195" t="s">
        <v>130</v>
      </c>
      <c r="B17" s="194">
        <v>513</v>
      </c>
    </row>
    <row r="18" spans="1:2" ht="12" customHeight="1">
      <c r="A18" s="195" t="s">
        <v>129</v>
      </c>
      <c r="B18" s="194">
        <v>164</v>
      </c>
    </row>
    <row r="19" spans="1:2" ht="12" customHeight="1">
      <c r="A19" s="195" t="s">
        <v>139</v>
      </c>
      <c r="B19" s="194">
        <v>135</v>
      </c>
    </row>
    <row r="20" spans="1:2" ht="12" customHeight="1">
      <c r="A20" s="195" t="s">
        <v>90</v>
      </c>
      <c r="B20" s="196"/>
    </row>
    <row r="21" spans="1:2" ht="12" customHeight="1">
      <c r="A21" s="115"/>
    </row>
    <row r="22" spans="1:2" ht="12" customHeight="1">
      <c r="A22" s="179"/>
    </row>
    <row r="23" spans="1:2" ht="12" customHeight="1">
      <c r="A23" s="179"/>
    </row>
    <row r="24" spans="1:2" ht="12" customHeight="1">
      <c r="A24" s="195"/>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18" t="s">
        <v>83</v>
      </c>
      <c r="G39" s="219">
        <v>18754</v>
      </c>
    </row>
    <row r="41" spans="1:7" ht="9.9" customHeight="1">
      <c r="A41" s="166" t="s">
        <v>494</v>
      </c>
    </row>
    <row r="42" spans="1:7" ht="9.9" customHeight="1">
      <c r="A42" s="166" t="s">
        <v>82</v>
      </c>
    </row>
  </sheetData>
  <mergeCells count="2">
    <mergeCell ref="A3:L3"/>
    <mergeCell ref="A2:L2"/>
  </mergeCells>
  <printOptions horizontalCentered="1"/>
  <pageMargins left="0.23622047244094491" right="0.23622047244094491" top="0.74803149606299213" bottom="0.35433070866141736" header="0" footer="0.31496062992125984"/>
  <pageSetup scale="91" firstPageNumber="26"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97AD7-0E3F-43B3-A771-A44F29942173}">
  <dimension ref="A1:Y51"/>
  <sheetViews>
    <sheetView topLeftCell="B1" zoomScaleNormal="100" workbookViewId="0">
      <selection activeCell="U17" sqref="U17"/>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126</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v>1</v>
      </c>
      <c r="D10" s="225"/>
      <c r="E10" s="225"/>
      <c r="F10" s="225"/>
      <c r="G10" s="225"/>
      <c r="H10" s="225"/>
      <c r="I10" s="225"/>
      <c r="J10" s="225"/>
      <c r="K10" s="226">
        <v>1</v>
      </c>
      <c r="L10" s="122"/>
      <c r="M10" s="222" t="s">
        <v>102</v>
      </c>
      <c r="N10" s="223">
        <v>133</v>
      </c>
      <c r="O10" s="122"/>
      <c r="P10" s="122"/>
      <c r="Q10" s="122"/>
      <c r="R10" s="122"/>
      <c r="S10" s="122"/>
      <c r="T10" s="122"/>
      <c r="U10" s="122"/>
      <c r="V10" s="122"/>
      <c r="W10" s="122"/>
      <c r="X10" s="122"/>
      <c r="Y10" s="122"/>
    </row>
    <row r="11" spans="1:25" ht="21" customHeight="1">
      <c r="A11" s="221" t="s">
        <v>95</v>
      </c>
      <c r="B11" s="128"/>
      <c r="C11" s="224">
        <v>3</v>
      </c>
      <c r="D11" s="225"/>
      <c r="E11" s="225">
        <v>2</v>
      </c>
      <c r="F11" s="225"/>
      <c r="G11" s="225">
        <v>9</v>
      </c>
      <c r="H11" s="225"/>
      <c r="I11" s="225">
        <v>3</v>
      </c>
      <c r="J11" s="225"/>
      <c r="K11" s="226">
        <v>17</v>
      </c>
      <c r="L11" s="122"/>
      <c r="M11" s="222" t="s">
        <v>105</v>
      </c>
      <c r="N11" s="223">
        <v>56</v>
      </c>
      <c r="O11" s="122"/>
      <c r="P11" s="122"/>
      <c r="Q11" s="122"/>
      <c r="R11" s="122"/>
      <c r="S11" s="122"/>
      <c r="T11" s="122"/>
      <c r="U11" s="122"/>
      <c r="V11" s="122"/>
      <c r="W11" s="122"/>
      <c r="X11" s="122"/>
      <c r="Y11" s="122"/>
    </row>
    <row r="12" spans="1:25" ht="21" customHeight="1">
      <c r="A12" s="221" t="s">
        <v>96</v>
      </c>
      <c r="B12" s="128"/>
      <c r="C12" s="224"/>
      <c r="D12" s="225"/>
      <c r="E12" s="225"/>
      <c r="F12" s="225"/>
      <c r="G12" s="225"/>
      <c r="H12" s="225"/>
      <c r="I12" s="225"/>
      <c r="J12" s="225"/>
      <c r="K12" s="226">
        <v>0</v>
      </c>
      <c r="L12" s="122"/>
      <c r="M12" s="222" t="s">
        <v>108</v>
      </c>
      <c r="N12" s="223">
        <v>52</v>
      </c>
      <c r="O12" s="122"/>
      <c r="P12" s="122"/>
      <c r="Q12" s="122"/>
      <c r="R12" s="122"/>
      <c r="S12" s="122"/>
      <c r="T12" s="122"/>
      <c r="U12" s="122"/>
      <c r="V12" s="122"/>
      <c r="W12" s="122"/>
      <c r="X12" s="122"/>
      <c r="Y12" s="122"/>
    </row>
    <row r="13" spans="1:25" ht="21" customHeight="1">
      <c r="A13" s="221" t="s">
        <v>97</v>
      </c>
      <c r="B13" s="128"/>
      <c r="C13" s="224"/>
      <c r="D13" s="225"/>
      <c r="E13" s="225"/>
      <c r="F13" s="225"/>
      <c r="G13" s="225">
        <v>1</v>
      </c>
      <c r="H13" s="225"/>
      <c r="I13" s="225">
        <v>1</v>
      </c>
      <c r="J13" s="225"/>
      <c r="K13" s="226">
        <v>2</v>
      </c>
      <c r="L13" s="122"/>
      <c r="M13" s="222" t="s">
        <v>121</v>
      </c>
      <c r="N13" s="223">
        <v>51</v>
      </c>
      <c r="O13" s="122"/>
      <c r="P13" s="122"/>
      <c r="Q13" s="122"/>
      <c r="R13" s="122"/>
      <c r="S13" s="122"/>
      <c r="T13" s="122"/>
      <c r="U13" s="122"/>
      <c r="V13" s="122"/>
      <c r="W13" s="122"/>
      <c r="X13" s="122"/>
      <c r="Y13" s="122"/>
    </row>
    <row r="14" spans="1:25" ht="21" customHeight="1">
      <c r="A14" s="221" t="s">
        <v>100</v>
      </c>
      <c r="B14" s="128"/>
      <c r="C14" s="224">
        <v>1</v>
      </c>
      <c r="D14" s="225"/>
      <c r="E14" s="225"/>
      <c r="F14" s="225"/>
      <c r="G14" s="225"/>
      <c r="H14" s="225"/>
      <c r="I14" s="225">
        <v>1</v>
      </c>
      <c r="J14" s="225"/>
      <c r="K14" s="226">
        <v>2</v>
      </c>
      <c r="L14" s="122"/>
      <c r="M14" s="222" t="s">
        <v>123</v>
      </c>
      <c r="N14" s="223">
        <v>36</v>
      </c>
      <c r="O14" s="122"/>
      <c r="P14" s="122"/>
      <c r="Q14" s="122"/>
      <c r="R14" s="122"/>
      <c r="S14" s="122"/>
      <c r="T14" s="122"/>
      <c r="U14" s="122"/>
      <c r="V14" s="122"/>
      <c r="W14" s="122"/>
      <c r="X14" s="122"/>
      <c r="Y14" s="122"/>
    </row>
    <row r="15" spans="1:25" ht="21" customHeight="1">
      <c r="A15" s="221" t="s">
        <v>101</v>
      </c>
      <c r="B15" s="128"/>
      <c r="C15" s="224">
        <v>1</v>
      </c>
      <c r="D15" s="225"/>
      <c r="E15" s="225">
        <v>3</v>
      </c>
      <c r="F15" s="225"/>
      <c r="G15" s="225">
        <v>26</v>
      </c>
      <c r="H15" s="225"/>
      <c r="I15" s="225">
        <v>2</v>
      </c>
      <c r="J15" s="225"/>
      <c r="K15" s="226">
        <v>32</v>
      </c>
      <c r="L15" s="122"/>
      <c r="M15" s="222" t="s">
        <v>101</v>
      </c>
      <c r="N15" s="223">
        <v>32</v>
      </c>
      <c r="O15" s="122"/>
      <c r="P15" s="122"/>
      <c r="Q15" s="122"/>
      <c r="R15" s="122"/>
      <c r="S15" s="122"/>
      <c r="T15" s="122"/>
      <c r="U15" s="122"/>
      <c r="V15" s="122"/>
      <c r="W15" s="122"/>
      <c r="X15" s="122"/>
      <c r="Y15" s="122"/>
    </row>
    <row r="16" spans="1:25" ht="21" customHeight="1">
      <c r="A16" s="221" t="s">
        <v>102</v>
      </c>
      <c r="B16" s="128"/>
      <c r="C16" s="224">
        <v>4</v>
      </c>
      <c r="D16" s="225"/>
      <c r="E16" s="225">
        <v>10</v>
      </c>
      <c r="F16" s="225"/>
      <c r="G16" s="225">
        <v>97</v>
      </c>
      <c r="H16" s="225"/>
      <c r="I16" s="225">
        <v>22</v>
      </c>
      <c r="J16" s="225"/>
      <c r="K16" s="226">
        <v>133</v>
      </c>
      <c r="L16" s="122"/>
      <c r="M16" s="222" t="s">
        <v>118</v>
      </c>
      <c r="N16" s="223">
        <v>24</v>
      </c>
      <c r="O16" s="122"/>
      <c r="P16" s="122"/>
      <c r="Q16" s="122"/>
      <c r="R16" s="122"/>
      <c r="S16" s="122"/>
      <c r="T16" s="122"/>
      <c r="U16" s="122"/>
      <c r="V16" s="122"/>
      <c r="W16" s="122"/>
      <c r="X16" s="122"/>
      <c r="Y16" s="122"/>
    </row>
    <row r="17" spans="1:25" ht="21" customHeight="1">
      <c r="A17" s="221" t="s">
        <v>98</v>
      </c>
      <c r="B17" s="128"/>
      <c r="C17" s="224"/>
      <c r="D17" s="225"/>
      <c r="E17" s="225">
        <v>1</v>
      </c>
      <c r="F17" s="225"/>
      <c r="G17" s="225">
        <v>4</v>
      </c>
      <c r="H17" s="225"/>
      <c r="I17" s="225">
        <v>8</v>
      </c>
      <c r="J17" s="225"/>
      <c r="K17" s="226">
        <v>13</v>
      </c>
      <c r="L17" s="122"/>
      <c r="M17" s="222" t="s">
        <v>109</v>
      </c>
      <c r="N17" s="223">
        <v>23</v>
      </c>
      <c r="O17" s="122"/>
      <c r="P17" s="122"/>
      <c r="Q17" s="122"/>
      <c r="R17" s="122"/>
      <c r="S17" s="122"/>
      <c r="T17" s="122"/>
      <c r="U17" s="122"/>
      <c r="V17" s="122"/>
      <c r="W17" s="122"/>
      <c r="X17" s="122"/>
      <c r="Y17" s="122"/>
    </row>
    <row r="18" spans="1:25" ht="21" customHeight="1">
      <c r="A18" s="221" t="s">
        <v>99</v>
      </c>
      <c r="B18" s="128"/>
      <c r="C18" s="224">
        <v>1</v>
      </c>
      <c r="D18" s="225"/>
      <c r="E18" s="225"/>
      <c r="F18" s="225"/>
      <c r="G18" s="225">
        <v>4</v>
      </c>
      <c r="H18" s="225"/>
      <c r="I18" s="225"/>
      <c r="J18" s="225"/>
      <c r="K18" s="226">
        <v>5</v>
      </c>
      <c r="L18" s="122"/>
      <c r="M18" s="222" t="s">
        <v>95</v>
      </c>
      <c r="N18" s="223">
        <v>17</v>
      </c>
      <c r="O18" s="122"/>
      <c r="P18" s="122"/>
      <c r="Q18" s="122"/>
      <c r="R18" s="122"/>
      <c r="S18" s="122"/>
      <c r="T18" s="122"/>
      <c r="U18" s="122"/>
      <c r="V18" s="122"/>
      <c r="W18" s="122"/>
      <c r="X18" s="122"/>
      <c r="Y18" s="122"/>
    </row>
    <row r="19" spans="1:25" ht="21" customHeight="1">
      <c r="A19" s="221" t="s">
        <v>103</v>
      </c>
      <c r="B19" s="128"/>
      <c r="C19" s="224"/>
      <c r="D19" s="225"/>
      <c r="E19" s="225">
        <v>2</v>
      </c>
      <c r="F19" s="225"/>
      <c r="G19" s="225">
        <v>4</v>
      </c>
      <c r="H19" s="225"/>
      <c r="I19" s="225">
        <v>2</v>
      </c>
      <c r="J19" s="225"/>
      <c r="K19" s="226">
        <v>8</v>
      </c>
      <c r="L19" s="122"/>
      <c r="M19" s="222" t="s">
        <v>112</v>
      </c>
      <c r="N19" s="223">
        <v>17</v>
      </c>
      <c r="O19" s="122"/>
      <c r="P19" s="122"/>
      <c r="Q19" s="122"/>
      <c r="R19" s="122"/>
      <c r="S19" s="122"/>
      <c r="T19" s="122"/>
      <c r="U19" s="122"/>
      <c r="V19" s="122"/>
      <c r="W19" s="122"/>
      <c r="X19" s="122"/>
      <c r="Y19" s="122"/>
    </row>
    <row r="20" spans="1:25" ht="21" customHeight="1">
      <c r="A20" s="221" t="s">
        <v>108</v>
      </c>
      <c r="B20" s="128"/>
      <c r="C20" s="224"/>
      <c r="D20" s="225"/>
      <c r="E20" s="225">
        <v>4</v>
      </c>
      <c r="F20" s="225"/>
      <c r="G20" s="225">
        <v>30</v>
      </c>
      <c r="H20" s="225"/>
      <c r="I20" s="225">
        <v>18</v>
      </c>
      <c r="J20" s="225"/>
      <c r="K20" s="226">
        <v>52</v>
      </c>
      <c r="L20" s="122"/>
      <c r="M20" s="222" t="s">
        <v>110</v>
      </c>
      <c r="N20" s="223">
        <v>15</v>
      </c>
      <c r="O20" s="122"/>
      <c r="P20" s="122"/>
      <c r="Q20" s="122"/>
      <c r="R20" s="122"/>
      <c r="S20" s="122"/>
      <c r="T20" s="122"/>
      <c r="U20" s="122"/>
      <c r="V20" s="122"/>
      <c r="W20" s="122"/>
      <c r="X20" s="122"/>
      <c r="Y20" s="122"/>
    </row>
    <row r="21" spans="1:25" ht="21" customHeight="1">
      <c r="A21" s="221" t="s">
        <v>104</v>
      </c>
      <c r="B21" s="128"/>
      <c r="C21" s="224">
        <v>1</v>
      </c>
      <c r="D21" s="225"/>
      <c r="E21" s="225">
        <v>2</v>
      </c>
      <c r="F21" s="225"/>
      <c r="G21" s="225">
        <v>5</v>
      </c>
      <c r="H21" s="225"/>
      <c r="I21" s="225">
        <v>1</v>
      </c>
      <c r="J21" s="225"/>
      <c r="K21" s="226">
        <v>9</v>
      </c>
      <c r="L21" s="122"/>
      <c r="M21" s="222" t="s">
        <v>98</v>
      </c>
      <c r="N21" s="223">
        <v>13</v>
      </c>
      <c r="O21" s="122"/>
      <c r="P21" s="122"/>
      <c r="Q21" s="122"/>
      <c r="R21" s="122"/>
      <c r="S21" s="122"/>
      <c r="T21" s="122"/>
      <c r="U21" s="122"/>
      <c r="V21" s="122"/>
      <c r="W21" s="122"/>
      <c r="X21" s="122"/>
      <c r="Y21" s="122"/>
    </row>
    <row r="22" spans="1:25" ht="21" customHeight="1">
      <c r="A22" s="221" t="s">
        <v>105</v>
      </c>
      <c r="B22" s="128"/>
      <c r="C22" s="224">
        <v>3</v>
      </c>
      <c r="D22" s="225"/>
      <c r="E22" s="225">
        <v>3</v>
      </c>
      <c r="F22" s="225"/>
      <c r="G22" s="225">
        <v>35</v>
      </c>
      <c r="H22" s="225"/>
      <c r="I22" s="225">
        <v>15</v>
      </c>
      <c r="J22" s="225"/>
      <c r="K22" s="226">
        <v>56</v>
      </c>
      <c r="L22" s="122"/>
      <c r="M22" s="222" t="s">
        <v>114</v>
      </c>
      <c r="N22" s="223">
        <v>13</v>
      </c>
      <c r="O22" s="122"/>
      <c r="P22" s="122"/>
      <c r="Q22" s="122"/>
      <c r="R22" s="122"/>
      <c r="S22" s="122"/>
      <c r="T22" s="122"/>
      <c r="U22" s="122"/>
      <c r="V22" s="122"/>
      <c r="W22" s="122"/>
      <c r="X22" s="122"/>
      <c r="Y22" s="122"/>
    </row>
    <row r="23" spans="1:25" ht="21" customHeight="1">
      <c r="A23" s="221" t="s">
        <v>106</v>
      </c>
      <c r="B23" s="128"/>
      <c r="C23" s="224"/>
      <c r="D23" s="225"/>
      <c r="E23" s="225">
        <v>2</v>
      </c>
      <c r="F23" s="225"/>
      <c r="G23" s="225">
        <v>5</v>
      </c>
      <c r="H23" s="225"/>
      <c r="I23" s="225">
        <v>2</v>
      </c>
      <c r="J23" s="225"/>
      <c r="K23" s="226">
        <v>9</v>
      </c>
      <c r="L23" s="122"/>
      <c r="M23" s="222" t="s">
        <v>495</v>
      </c>
      <c r="N23" s="223">
        <v>12</v>
      </c>
      <c r="O23" s="122"/>
      <c r="P23" s="122"/>
      <c r="Q23" s="122"/>
      <c r="R23" s="122"/>
      <c r="S23" s="122"/>
      <c r="T23" s="122"/>
      <c r="U23" s="122"/>
      <c r="V23" s="122"/>
      <c r="W23" s="122"/>
      <c r="X23" s="122"/>
      <c r="Y23" s="122"/>
    </row>
    <row r="24" spans="1:25" ht="21" customHeight="1">
      <c r="A24" s="221" t="s">
        <v>107</v>
      </c>
      <c r="B24" s="128"/>
      <c r="C24" s="224"/>
      <c r="D24" s="225"/>
      <c r="E24" s="225"/>
      <c r="F24" s="225"/>
      <c r="G24" s="225">
        <v>6</v>
      </c>
      <c r="H24" s="225"/>
      <c r="I24" s="225">
        <v>4</v>
      </c>
      <c r="J24" s="225"/>
      <c r="K24" s="226">
        <v>10</v>
      </c>
      <c r="L24" s="122"/>
      <c r="M24" s="222" t="s">
        <v>107</v>
      </c>
      <c r="N24" s="223">
        <v>10</v>
      </c>
      <c r="O24" s="122"/>
      <c r="P24" s="122"/>
      <c r="Q24" s="122"/>
      <c r="R24" s="122"/>
      <c r="S24" s="122"/>
      <c r="T24" s="122"/>
      <c r="U24" s="122"/>
      <c r="V24" s="122"/>
      <c r="W24" s="122"/>
      <c r="X24" s="122"/>
      <c r="Y24" s="122"/>
    </row>
    <row r="25" spans="1:25" ht="21" customHeight="1">
      <c r="A25" s="221" t="s">
        <v>109</v>
      </c>
      <c r="B25" s="128"/>
      <c r="C25" s="224">
        <v>1</v>
      </c>
      <c r="D25" s="225"/>
      <c r="E25" s="225"/>
      <c r="F25" s="225"/>
      <c r="G25" s="225">
        <v>13</v>
      </c>
      <c r="H25" s="225"/>
      <c r="I25" s="225">
        <v>9</v>
      </c>
      <c r="J25" s="225"/>
      <c r="K25" s="226">
        <v>23</v>
      </c>
      <c r="L25" s="122"/>
      <c r="M25" s="222" t="s">
        <v>104</v>
      </c>
      <c r="N25" s="223">
        <v>9</v>
      </c>
      <c r="O25" s="122"/>
      <c r="P25" s="122"/>
      <c r="Q25" s="122"/>
      <c r="R25" s="122"/>
      <c r="S25" s="122"/>
      <c r="T25" s="122"/>
      <c r="U25" s="122"/>
      <c r="V25" s="122"/>
      <c r="W25" s="122"/>
      <c r="X25" s="122"/>
      <c r="Y25" s="122"/>
    </row>
    <row r="26" spans="1:25" ht="21" customHeight="1">
      <c r="A26" s="221" t="s">
        <v>110</v>
      </c>
      <c r="B26" s="128"/>
      <c r="C26" s="224"/>
      <c r="D26" s="225"/>
      <c r="E26" s="225">
        <v>1</v>
      </c>
      <c r="F26" s="225"/>
      <c r="G26" s="225">
        <v>8</v>
      </c>
      <c r="H26" s="225"/>
      <c r="I26" s="225">
        <v>6</v>
      </c>
      <c r="J26" s="225"/>
      <c r="K26" s="226">
        <v>15</v>
      </c>
      <c r="L26" s="122"/>
      <c r="M26" s="222" t="s">
        <v>106</v>
      </c>
      <c r="N26" s="223">
        <v>9</v>
      </c>
      <c r="O26" s="122"/>
      <c r="P26" s="122"/>
      <c r="Q26" s="122"/>
      <c r="R26" s="122"/>
      <c r="S26" s="122"/>
      <c r="T26" s="122"/>
      <c r="U26" s="122"/>
      <c r="V26" s="122"/>
      <c r="W26" s="122"/>
      <c r="X26" s="122"/>
      <c r="Y26" s="122"/>
    </row>
    <row r="27" spans="1:25" ht="21" customHeight="1">
      <c r="A27" s="221" t="s">
        <v>111</v>
      </c>
      <c r="B27" s="128"/>
      <c r="C27" s="224"/>
      <c r="D27" s="225"/>
      <c r="E27" s="225">
        <v>1</v>
      </c>
      <c r="F27" s="225"/>
      <c r="G27" s="225">
        <v>2</v>
      </c>
      <c r="H27" s="225"/>
      <c r="I27" s="225">
        <v>1</v>
      </c>
      <c r="J27" s="225"/>
      <c r="K27" s="226">
        <v>4</v>
      </c>
      <c r="L27" s="122"/>
      <c r="M27" s="222" t="s">
        <v>103</v>
      </c>
      <c r="N27" s="223">
        <v>8</v>
      </c>
      <c r="O27" s="122"/>
      <c r="P27" s="122"/>
      <c r="Q27" s="122"/>
      <c r="R27" s="122"/>
      <c r="S27" s="122"/>
      <c r="T27" s="122"/>
      <c r="U27" s="122"/>
      <c r="V27" s="122"/>
      <c r="W27" s="122"/>
      <c r="X27" s="122"/>
      <c r="Y27" s="122"/>
    </row>
    <row r="28" spans="1:25" ht="21" customHeight="1">
      <c r="A28" s="221" t="s">
        <v>112</v>
      </c>
      <c r="B28" s="128"/>
      <c r="C28" s="224">
        <v>2</v>
      </c>
      <c r="D28" s="225"/>
      <c r="E28" s="225">
        <v>2</v>
      </c>
      <c r="F28" s="225"/>
      <c r="G28" s="225">
        <v>8</v>
      </c>
      <c r="H28" s="225"/>
      <c r="I28" s="225">
        <v>5</v>
      </c>
      <c r="J28" s="225"/>
      <c r="K28" s="226">
        <v>17</v>
      </c>
      <c r="L28" s="122"/>
      <c r="M28" s="222" t="s">
        <v>119</v>
      </c>
      <c r="N28" s="223">
        <v>8</v>
      </c>
      <c r="O28" s="122"/>
      <c r="P28" s="122"/>
      <c r="Q28" s="122"/>
      <c r="R28" s="122"/>
      <c r="S28" s="122"/>
      <c r="T28" s="122"/>
      <c r="U28" s="122"/>
      <c r="V28" s="122"/>
      <c r="W28" s="122"/>
      <c r="X28" s="122"/>
      <c r="Y28" s="122"/>
    </row>
    <row r="29" spans="1:25" ht="21" customHeight="1">
      <c r="A29" s="221" t="s">
        <v>113</v>
      </c>
      <c r="B29" s="128"/>
      <c r="C29" s="224"/>
      <c r="D29" s="225"/>
      <c r="E29" s="225"/>
      <c r="F29" s="225"/>
      <c r="G29" s="225">
        <v>5</v>
      </c>
      <c r="H29" s="225"/>
      <c r="I29" s="225">
        <v>2</v>
      </c>
      <c r="J29" s="225"/>
      <c r="K29" s="226">
        <v>7</v>
      </c>
      <c r="L29" s="122"/>
      <c r="M29" s="222" t="s">
        <v>113</v>
      </c>
      <c r="N29" s="223">
        <v>7</v>
      </c>
      <c r="O29" s="122"/>
      <c r="P29" s="122"/>
      <c r="Q29" s="122"/>
      <c r="R29" s="122"/>
      <c r="S29" s="122"/>
      <c r="T29" s="122"/>
      <c r="U29" s="122"/>
      <c r="V29" s="122"/>
      <c r="W29" s="122"/>
      <c r="X29" s="122"/>
      <c r="Y29" s="122"/>
    </row>
    <row r="30" spans="1:25" ht="21" customHeight="1">
      <c r="A30" s="221" t="s">
        <v>114</v>
      </c>
      <c r="B30" s="128"/>
      <c r="C30" s="224"/>
      <c r="D30" s="225"/>
      <c r="E30" s="225"/>
      <c r="F30" s="225"/>
      <c r="G30" s="225">
        <v>11</v>
      </c>
      <c r="H30" s="225"/>
      <c r="I30" s="225">
        <v>2</v>
      </c>
      <c r="J30" s="225"/>
      <c r="K30" s="226">
        <v>13</v>
      </c>
      <c r="L30" s="122"/>
      <c r="M30" s="222" t="s">
        <v>120</v>
      </c>
      <c r="N30" s="223">
        <v>6</v>
      </c>
      <c r="O30" s="122"/>
      <c r="P30" s="122"/>
      <c r="Q30" s="122"/>
      <c r="R30" s="122"/>
      <c r="S30" s="122"/>
      <c r="T30" s="122"/>
      <c r="U30" s="122"/>
      <c r="V30" s="122"/>
      <c r="W30" s="122"/>
      <c r="X30" s="122"/>
      <c r="Y30" s="122"/>
    </row>
    <row r="31" spans="1:25" ht="21" customHeight="1">
      <c r="A31" s="221" t="s">
        <v>115</v>
      </c>
      <c r="B31" s="128"/>
      <c r="C31" s="224"/>
      <c r="D31" s="225"/>
      <c r="E31" s="225">
        <v>1</v>
      </c>
      <c r="F31" s="225"/>
      <c r="G31" s="225">
        <v>3</v>
      </c>
      <c r="H31" s="225"/>
      <c r="I31" s="225"/>
      <c r="J31" s="225"/>
      <c r="K31" s="226">
        <v>4</v>
      </c>
      <c r="L31" s="122"/>
      <c r="M31" s="222" t="s">
        <v>99</v>
      </c>
      <c r="N31" s="223">
        <v>5</v>
      </c>
      <c r="O31" s="122"/>
      <c r="P31" s="122"/>
      <c r="Q31" s="122"/>
      <c r="R31" s="122"/>
      <c r="S31" s="122"/>
      <c r="T31" s="122"/>
      <c r="U31" s="122"/>
      <c r="V31" s="122"/>
      <c r="W31" s="122"/>
      <c r="X31" s="122"/>
      <c r="Y31" s="122"/>
    </row>
    <row r="32" spans="1:25" ht="21" customHeight="1">
      <c r="A32" s="221" t="s">
        <v>116</v>
      </c>
      <c r="B32" s="128"/>
      <c r="C32" s="224"/>
      <c r="D32" s="225"/>
      <c r="E32" s="225"/>
      <c r="F32" s="225"/>
      <c r="G32" s="225"/>
      <c r="H32" s="225"/>
      <c r="I32" s="225"/>
      <c r="J32" s="225"/>
      <c r="K32" s="226">
        <v>0</v>
      </c>
      <c r="L32" s="122"/>
      <c r="M32" s="222" t="s">
        <v>125</v>
      </c>
      <c r="N32" s="223">
        <v>5</v>
      </c>
      <c r="O32" s="122"/>
      <c r="P32" s="122"/>
      <c r="Q32" s="122"/>
      <c r="R32" s="122"/>
      <c r="S32" s="122"/>
      <c r="T32" s="122"/>
      <c r="U32" s="122"/>
      <c r="V32" s="122"/>
      <c r="W32" s="122"/>
      <c r="X32" s="122"/>
      <c r="Y32" s="122"/>
    </row>
    <row r="33" spans="1:25" ht="21" customHeight="1">
      <c r="A33" s="221" t="s">
        <v>117</v>
      </c>
      <c r="B33" s="128"/>
      <c r="C33" s="224"/>
      <c r="D33" s="225"/>
      <c r="E33" s="225"/>
      <c r="F33" s="225"/>
      <c r="G33" s="225">
        <v>3</v>
      </c>
      <c r="H33" s="225"/>
      <c r="I33" s="225">
        <v>1</v>
      </c>
      <c r="J33" s="225"/>
      <c r="K33" s="226">
        <v>4</v>
      </c>
      <c r="L33" s="122"/>
      <c r="M33" s="222" t="s">
        <v>111</v>
      </c>
      <c r="N33" s="223">
        <v>4</v>
      </c>
      <c r="O33" s="122"/>
      <c r="P33" s="122"/>
      <c r="Q33" s="122"/>
      <c r="R33" s="122"/>
      <c r="S33" s="122"/>
      <c r="T33" s="122"/>
      <c r="U33" s="122"/>
      <c r="V33" s="122"/>
      <c r="W33" s="122"/>
      <c r="X33" s="122"/>
      <c r="Y33" s="122"/>
    </row>
    <row r="34" spans="1:25" ht="21" customHeight="1">
      <c r="A34" s="221" t="s">
        <v>118</v>
      </c>
      <c r="B34" s="128"/>
      <c r="C34" s="224">
        <v>3</v>
      </c>
      <c r="D34" s="225"/>
      <c r="E34" s="225">
        <v>2</v>
      </c>
      <c r="F34" s="225"/>
      <c r="G34" s="225">
        <v>14</v>
      </c>
      <c r="H34" s="225"/>
      <c r="I34" s="225">
        <v>5</v>
      </c>
      <c r="J34" s="225"/>
      <c r="K34" s="226">
        <v>24</v>
      </c>
      <c r="L34" s="122"/>
      <c r="M34" s="222" t="s">
        <v>115</v>
      </c>
      <c r="N34" s="223">
        <v>4</v>
      </c>
      <c r="O34" s="122"/>
      <c r="P34" s="122"/>
      <c r="Q34" s="122"/>
      <c r="R34" s="122"/>
      <c r="S34" s="122"/>
      <c r="T34" s="122"/>
      <c r="U34" s="122"/>
      <c r="V34" s="122"/>
      <c r="W34" s="122"/>
      <c r="X34" s="122"/>
      <c r="Y34" s="122"/>
    </row>
    <row r="35" spans="1:25" ht="21" customHeight="1">
      <c r="A35" s="221" t="s">
        <v>119</v>
      </c>
      <c r="B35" s="128"/>
      <c r="C35" s="224">
        <v>1</v>
      </c>
      <c r="D35" s="225"/>
      <c r="E35" s="225">
        <v>1</v>
      </c>
      <c r="F35" s="225"/>
      <c r="G35" s="225">
        <v>4</v>
      </c>
      <c r="H35" s="225"/>
      <c r="I35" s="225">
        <v>2</v>
      </c>
      <c r="J35" s="225"/>
      <c r="K35" s="226">
        <v>8</v>
      </c>
      <c r="L35" s="122"/>
      <c r="M35" s="222" t="s">
        <v>117</v>
      </c>
      <c r="N35" s="223">
        <v>4</v>
      </c>
      <c r="O35" s="122"/>
      <c r="P35" s="122"/>
      <c r="Q35" s="122"/>
      <c r="R35" s="122"/>
      <c r="S35" s="122"/>
      <c r="T35" s="122"/>
      <c r="U35" s="122"/>
      <c r="V35" s="122"/>
      <c r="W35" s="122"/>
      <c r="X35" s="122"/>
      <c r="Y35" s="122"/>
    </row>
    <row r="36" spans="1:25" ht="21" customHeight="1">
      <c r="A36" s="221" t="s">
        <v>120</v>
      </c>
      <c r="B36" s="128"/>
      <c r="C36" s="224">
        <v>1</v>
      </c>
      <c r="D36" s="225"/>
      <c r="E36" s="225"/>
      <c r="F36" s="225"/>
      <c r="G36" s="225">
        <v>4</v>
      </c>
      <c r="H36" s="225"/>
      <c r="I36" s="225">
        <v>1</v>
      </c>
      <c r="J36" s="225"/>
      <c r="K36" s="226">
        <v>6</v>
      </c>
      <c r="L36" s="122"/>
      <c r="M36" s="222" t="s">
        <v>97</v>
      </c>
      <c r="N36" s="223">
        <v>2</v>
      </c>
      <c r="O36" s="122"/>
      <c r="P36" s="122"/>
      <c r="Q36" s="122"/>
      <c r="R36" s="122"/>
      <c r="S36" s="122"/>
      <c r="T36" s="122"/>
      <c r="U36" s="122"/>
      <c r="V36" s="122"/>
      <c r="W36" s="122"/>
      <c r="X36" s="122"/>
      <c r="Y36" s="122"/>
    </row>
    <row r="37" spans="1:25" ht="21" customHeight="1">
      <c r="A37" s="221" t="s">
        <v>121</v>
      </c>
      <c r="B37" s="128"/>
      <c r="C37" s="224"/>
      <c r="D37" s="225"/>
      <c r="E37" s="225"/>
      <c r="F37" s="225"/>
      <c r="G37" s="225">
        <v>35</v>
      </c>
      <c r="H37" s="225"/>
      <c r="I37" s="225">
        <v>16</v>
      </c>
      <c r="J37" s="225"/>
      <c r="K37" s="226">
        <v>51</v>
      </c>
      <c r="L37" s="122"/>
      <c r="M37" s="222" t="s">
        <v>100</v>
      </c>
      <c r="N37" s="223">
        <v>2</v>
      </c>
      <c r="O37" s="122"/>
      <c r="P37" s="122"/>
      <c r="Q37" s="122"/>
      <c r="R37" s="122"/>
      <c r="S37" s="122"/>
      <c r="T37" s="122"/>
      <c r="U37" s="122"/>
      <c r="V37" s="122"/>
      <c r="W37" s="122"/>
      <c r="X37" s="122"/>
      <c r="Y37" s="122"/>
    </row>
    <row r="38" spans="1:25" ht="21" customHeight="1">
      <c r="A38" s="221" t="s">
        <v>122</v>
      </c>
      <c r="B38" s="128"/>
      <c r="C38" s="224"/>
      <c r="D38" s="225"/>
      <c r="E38" s="225"/>
      <c r="F38" s="225"/>
      <c r="G38" s="225"/>
      <c r="H38" s="225"/>
      <c r="I38" s="225"/>
      <c r="J38" s="225"/>
      <c r="K38" s="226">
        <v>0</v>
      </c>
      <c r="L38" s="122"/>
      <c r="M38" s="222" t="s">
        <v>124</v>
      </c>
      <c r="N38" s="223">
        <v>2</v>
      </c>
      <c r="O38" s="122"/>
      <c r="P38" s="122"/>
      <c r="Q38" s="122"/>
      <c r="R38" s="122"/>
      <c r="S38" s="122"/>
      <c r="T38" s="122"/>
      <c r="U38" s="122"/>
      <c r="V38" s="122"/>
      <c r="W38" s="122"/>
      <c r="X38" s="122"/>
      <c r="Y38" s="122"/>
    </row>
    <row r="39" spans="1:25" ht="21" customHeight="1">
      <c r="A39" s="221" t="s">
        <v>123</v>
      </c>
      <c r="B39" s="128"/>
      <c r="C39" s="224">
        <v>1</v>
      </c>
      <c r="D39" s="225"/>
      <c r="E39" s="225">
        <v>1</v>
      </c>
      <c r="F39" s="225"/>
      <c r="G39" s="225">
        <v>24</v>
      </c>
      <c r="H39" s="225"/>
      <c r="I39" s="225">
        <v>10</v>
      </c>
      <c r="J39" s="225"/>
      <c r="K39" s="226">
        <v>36</v>
      </c>
      <c r="L39" s="122"/>
      <c r="M39" s="222" t="s">
        <v>94</v>
      </c>
      <c r="N39" s="223">
        <v>1</v>
      </c>
      <c r="O39" s="122"/>
      <c r="P39" s="122"/>
      <c r="Q39" s="122"/>
      <c r="R39" s="122"/>
      <c r="S39" s="122"/>
      <c r="T39" s="122"/>
      <c r="U39" s="122"/>
      <c r="V39" s="122"/>
      <c r="W39" s="122"/>
      <c r="X39" s="122"/>
      <c r="Y39" s="122"/>
    </row>
    <row r="40" spans="1:25" ht="21" customHeight="1">
      <c r="A40" s="221" t="s">
        <v>124</v>
      </c>
      <c r="B40" s="128"/>
      <c r="C40" s="224"/>
      <c r="D40" s="225"/>
      <c r="E40" s="225"/>
      <c r="F40" s="225"/>
      <c r="G40" s="225">
        <v>2</v>
      </c>
      <c r="H40" s="225"/>
      <c r="I40" s="225"/>
      <c r="J40" s="225"/>
      <c r="K40" s="226">
        <v>2</v>
      </c>
      <c r="L40" s="122"/>
      <c r="M40" s="222" t="s">
        <v>96</v>
      </c>
      <c r="N40" s="223">
        <v>0</v>
      </c>
      <c r="O40" s="122"/>
      <c r="P40" s="122"/>
      <c r="Q40" s="122"/>
      <c r="R40" s="122"/>
      <c r="S40" s="122"/>
      <c r="T40" s="122"/>
      <c r="U40" s="122"/>
      <c r="V40" s="122"/>
      <c r="W40" s="122"/>
      <c r="X40" s="122"/>
      <c r="Y40" s="122"/>
    </row>
    <row r="41" spans="1:25" ht="21" customHeight="1">
      <c r="A41" s="221" t="s">
        <v>125</v>
      </c>
      <c r="B41" s="128"/>
      <c r="C41" s="224"/>
      <c r="D41" s="225"/>
      <c r="E41" s="225"/>
      <c r="F41" s="225"/>
      <c r="G41" s="225">
        <v>2</v>
      </c>
      <c r="H41" s="225"/>
      <c r="I41" s="225">
        <v>3</v>
      </c>
      <c r="J41" s="225"/>
      <c r="K41" s="226">
        <v>5</v>
      </c>
      <c r="L41" s="122"/>
      <c r="M41" s="222" t="s">
        <v>116</v>
      </c>
      <c r="N41" s="223">
        <v>0</v>
      </c>
      <c r="O41" s="122"/>
      <c r="P41" s="122"/>
      <c r="Q41" s="122"/>
      <c r="R41" s="122"/>
      <c r="S41" s="122"/>
      <c r="T41" s="122"/>
      <c r="U41" s="122"/>
      <c r="V41" s="122"/>
      <c r="W41" s="122"/>
      <c r="X41" s="122"/>
      <c r="Y41" s="122"/>
    </row>
    <row r="42" spans="1:25" ht="21" customHeight="1">
      <c r="A42" s="221" t="s">
        <v>495</v>
      </c>
      <c r="B42" s="128"/>
      <c r="C42" s="224">
        <v>1</v>
      </c>
      <c r="D42" s="225"/>
      <c r="E42" s="225">
        <v>1</v>
      </c>
      <c r="F42" s="225"/>
      <c r="G42" s="225">
        <v>7</v>
      </c>
      <c r="H42" s="225"/>
      <c r="I42" s="225">
        <v>3</v>
      </c>
      <c r="J42" s="225"/>
      <c r="K42" s="226">
        <v>12</v>
      </c>
      <c r="L42" s="122"/>
      <c r="M42" s="222" t="s">
        <v>122</v>
      </c>
      <c r="N42" s="223">
        <v>0</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25</v>
      </c>
      <c r="D44" s="229">
        <v>0</v>
      </c>
      <c r="E44" s="229">
        <v>39</v>
      </c>
      <c r="F44" s="229">
        <v>0</v>
      </c>
      <c r="G44" s="229">
        <v>371</v>
      </c>
      <c r="H44" s="229">
        <v>0</v>
      </c>
      <c r="I44" s="229">
        <v>145</v>
      </c>
      <c r="J44" s="229">
        <v>0</v>
      </c>
      <c r="K44" s="230">
        <v>580</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9EA9A-D30D-489E-A742-44F039D53CDE}">
  <dimension ref="A1:Y51"/>
  <sheetViews>
    <sheetView topLeftCell="B1" zoomScaleNormal="100" workbookViewId="0">
      <selection activeCell="U17" sqref="U17"/>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127</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v>1</v>
      </c>
      <c r="D10" s="225"/>
      <c r="E10" s="225">
        <v>3</v>
      </c>
      <c r="F10" s="225"/>
      <c r="G10" s="225">
        <v>1</v>
      </c>
      <c r="H10" s="225"/>
      <c r="I10" s="225">
        <v>1</v>
      </c>
      <c r="J10" s="225"/>
      <c r="K10" s="226">
        <v>6</v>
      </c>
      <c r="L10" s="122"/>
      <c r="M10" s="222" t="s">
        <v>108</v>
      </c>
      <c r="N10" s="223">
        <v>288</v>
      </c>
      <c r="O10" s="122"/>
      <c r="P10" s="122"/>
      <c r="Q10" s="122"/>
      <c r="R10" s="122"/>
      <c r="S10" s="122"/>
      <c r="T10" s="122"/>
      <c r="U10" s="122"/>
      <c r="V10" s="122"/>
      <c r="W10" s="122"/>
      <c r="X10" s="122"/>
      <c r="Y10" s="122"/>
    </row>
    <row r="11" spans="1:25" ht="21" customHeight="1">
      <c r="A11" s="221" t="s">
        <v>95</v>
      </c>
      <c r="B11" s="128"/>
      <c r="C11" s="224">
        <v>6</v>
      </c>
      <c r="D11" s="225"/>
      <c r="E11" s="225">
        <v>21</v>
      </c>
      <c r="F11" s="225"/>
      <c r="G11" s="225">
        <v>4</v>
      </c>
      <c r="H11" s="225"/>
      <c r="I11" s="225">
        <v>9</v>
      </c>
      <c r="J11" s="225"/>
      <c r="K11" s="226">
        <v>40</v>
      </c>
      <c r="L11" s="122"/>
      <c r="M11" s="222" t="s">
        <v>121</v>
      </c>
      <c r="N11" s="223">
        <v>155</v>
      </c>
      <c r="O11" s="122"/>
      <c r="P11" s="122"/>
      <c r="Q11" s="122"/>
      <c r="R11" s="122"/>
      <c r="S11" s="122"/>
      <c r="T11" s="122"/>
      <c r="U11" s="122"/>
      <c r="V11" s="122"/>
      <c r="W11" s="122"/>
      <c r="X11" s="122"/>
      <c r="Y11" s="122"/>
    </row>
    <row r="12" spans="1:25" ht="21" customHeight="1">
      <c r="A12" s="221" t="s">
        <v>96</v>
      </c>
      <c r="B12" s="128"/>
      <c r="C12" s="224">
        <v>1</v>
      </c>
      <c r="D12" s="225"/>
      <c r="E12" s="225"/>
      <c r="F12" s="225"/>
      <c r="G12" s="225"/>
      <c r="H12" s="225"/>
      <c r="I12" s="225">
        <v>2</v>
      </c>
      <c r="J12" s="225"/>
      <c r="K12" s="226">
        <v>3</v>
      </c>
      <c r="L12" s="122"/>
      <c r="M12" s="222" t="s">
        <v>111</v>
      </c>
      <c r="N12" s="223">
        <v>142</v>
      </c>
      <c r="O12" s="122"/>
      <c r="P12" s="122"/>
      <c r="Q12" s="122"/>
      <c r="R12" s="122"/>
      <c r="S12" s="122"/>
      <c r="T12" s="122"/>
      <c r="U12" s="122"/>
      <c r="V12" s="122"/>
      <c r="W12" s="122"/>
      <c r="X12" s="122"/>
      <c r="Y12" s="122"/>
    </row>
    <row r="13" spans="1:25" ht="21" customHeight="1">
      <c r="A13" s="221" t="s">
        <v>97</v>
      </c>
      <c r="B13" s="128"/>
      <c r="C13" s="224"/>
      <c r="D13" s="225"/>
      <c r="E13" s="225"/>
      <c r="F13" s="225"/>
      <c r="G13" s="225">
        <v>1</v>
      </c>
      <c r="H13" s="225"/>
      <c r="I13" s="225">
        <v>1</v>
      </c>
      <c r="J13" s="225"/>
      <c r="K13" s="226">
        <v>2</v>
      </c>
      <c r="L13" s="122"/>
      <c r="M13" s="222" t="s">
        <v>102</v>
      </c>
      <c r="N13" s="223">
        <v>122</v>
      </c>
      <c r="O13" s="122"/>
      <c r="P13" s="122"/>
      <c r="Q13" s="122"/>
      <c r="R13" s="122"/>
      <c r="S13" s="122"/>
      <c r="T13" s="122"/>
      <c r="U13" s="122"/>
      <c r="V13" s="122"/>
      <c r="W13" s="122"/>
      <c r="X13" s="122"/>
      <c r="Y13" s="122"/>
    </row>
    <row r="14" spans="1:25" ht="21" customHeight="1">
      <c r="A14" s="221" t="s">
        <v>100</v>
      </c>
      <c r="B14" s="128"/>
      <c r="C14" s="224">
        <v>2</v>
      </c>
      <c r="D14" s="225"/>
      <c r="E14" s="225">
        <v>23</v>
      </c>
      <c r="F14" s="225"/>
      <c r="G14" s="225">
        <v>3</v>
      </c>
      <c r="H14" s="225"/>
      <c r="I14" s="225">
        <v>2</v>
      </c>
      <c r="J14" s="225"/>
      <c r="K14" s="226">
        <v>30</v>
      </c>
      <c r="L14" s="122"/>
      <c r="M14" s="222" t="s">
        <v>104</v>
      </c>
      <c r="N14" s="223">
        <v>100</v>
      </c>
      <c r="O14" s="122"/>
      <c r="P14" s="122"/>
      <c r="Q14" s="122"/>
      <c r="R14" s="122"/>
      <c r="S14" s="122"/>
      <c r="T14" s="122"/>
      <c r="U14" s="122"/>
      <c r="V14" s="122"/>
      <c r="W14" s="122"/>
      <c r="X14" s="122"/>
      <c r="Y14" s="122"/>
    </row>
    <row r="15" spans="1:25" ht="21" customHeight="1">
      <c r="A15" s="221" t="s">
        <v>101</v>
      </c>
      <c r="B15" s="128"/>
      <c r="C15" s="224"/>
      <c r="D15" s="225"/>
      <c r="E15" s="225">
        <v>1</v>
      </c>
      <c r="F15" s="225"/>
      <c r="G15" s="225">
        <v>4</v>
      </c>
      <c r="H15" s="225"/>
      <c r="I15" s="225">
        <v>8</v>
      </c>
      <c r="J15" s="225"/>
      <c r="K15" s="226">
        <v>13</v>
      </c>
      <c r="L15" s="122"/>
      <c r="M15" s="222" t="s">
        <v>105</v>
      </c>
      <c r="N15" s="223">
        <v>97</v>
      </c>
      <c r="O15" s="122"/>
      <c r="P15" s="122"/>
      <c r="Q15" s="122"/>
      <c r="R15" s="122"/>
      <c r="S15" s="122"/>
      <c r="T15" s="122"/>
      <c r="U15" s="122"/>
      <c r="V15" s="122"/>
      <c r="W15" s="122"/>
      <c r="X15" s="122"/>
      <c r="Y15" s="122"/>
    </row>
    <row r="16" spans="1:25" ht="21" customHeight="1">
      <c r="A16" s="221" t="s">
        <v>102</v>
      </c>
      <c r="B16" s="128"/>
      <c r="C16" s="224">
        <v>6</v>
      </c>
      <c r="D16" s="225"/>
      <c r="E16" s="225">
        <v>36</v>
      </c>
      <c r="F16" s="225"/>
      <c r="G16" s="225">
        <v>49</v>
      </c>
      <c r="H16" s="225"/>
      <c r="I16" s="225">
        <v>31</v>
      </c>
      <c r="J16" s="225"/>
      <c r="K16" s="226">
        <v>122</v>
      </c>
      <c r="L16" s="122"/>
      <c r="M16" s="222" t="s">
        <v>98</v>
      </c>
      <c r="N16" s="223">
        <v>86</v>
      </c>
      <c r="O16" s="122"/>
      <c r="P16" s="122"/>
      <c r="Q16" s="122"/>
      <c r="R16" s="122"/>
      <c r="S16" s="122"/>
      <c r="T16" s="122"/>
      <c r="U16" s="122"/>
      <c r="V16" s="122"/>
      <c r="W16" s="122"/>
      <c r="X16" s="122"/>
      <c r="Y16" s="122"/>
    </row>
    <row r="17" spans="1:25" ht="21" customHeight="1">
      <c r="A17" s="221" t="s">
        <v>98</v>
      </c>
      <c r="B17" s="128"/>
      <c r="C17" s="224">
        <v>1</v>
      </c>
      <c r="D17" s="225"/>
      <c r="E17" s="225">
        <v>65</v>
      </c>
      <c r="F17" s="225"/>
      <c r="G17" s="225">
        <v>9</v>
      </c>
      <c r="H17" s="225"/>
      <c r="I17" s="225">
        <v>11</v>
      </c>
      <c r="J17" s="225"/>
      <c r="K17" s="226">
        <v>86</v>
      </c>
      <c r="L17" s="122"/>
      <c r="M17" s="222" t="s">
        <v>119</v>
      </c>
      <c r="N17" s="223">
        <v>79</v>
      </c>
      <c r="O17" s="122"/>
      <c r="P17" s="122"/>
      <c r="Q17" s="122"/>
      <c r="R17" s="122"/>
      <c r="S17" s="122"/>
      <c r="T17" s="122"/>
      <c r="U17" s="122"/>
      <c r="V17" s="122"/>
      <c r="W17" s="122"/>
      <c r="X17" s="122"/>
      <c r="Y17" s="122"/>
    </row>
    <row r="18" spans="1:25" ht="21" customHeight="1">
      <c r="A18" s="221" t="s">
        <v>99</v>
      </c>
      <c r="B18" s="128"/>
      <c r="C18" s="224">
        <v>1</v>
      </c>
      <c r="D18" s="225"/>
      <c r="E18" s="225">
        <v>3</v>
      </c>
      <c r="F18" s="225"/>
      <c r="G18" s="225">
        <v>3</v>
      </c>
      <c r="H18" s="225"/>
      <c r="I18" s="225">
        <v>2</v>
      </c>
      <c r="J18" s="225"/>
      <c r="K18" s="226">
        <v>9</v>
      </c>
      <c r="L18" s="122"/>
      <c r="M18" s="222" t="s">
        <v>109</v>
      </c>
      <c r="N18" s="223">
        <v>64</v>
      </c>
      <c r="O18" s="122"/>
      <c r="P18" s="122"/>
      <c r="Q18" s="122"/>
      <c r="R18" s="122"/>
      <c r="S18" s="122"/>
      <c r="T18" s="122"/>
      <c r="U18" s="122"/>
      <c r="V18" s="122"/>
      <c r="W18" s="122"/>
      <c r="X18" s="122"/>
      <c r="Y18" s="122"/>
    </row>
    <row r="19" spans="1:25" ht="21" customHeight="1">
      <c r="A19" s="221" t="s">
        <v>103</v>
      </c>
      <c r="B19" s="128"/>
      <c r="C19" s="224">
        <v>2</v>
      </c>
      <c r="D19" s="225"/>
      <c r="E19" s="225">
        <v>8</v>
      </c>
      <c r="F19" s="225"/>
      <c r="G19" s="225">
        <v>2</v>
      </c>
      <c r="H19" s="225"/>
      <c r="I19" s="225">
        <v>6</v>
      </c>
      <c r="J19" s="225"/>
      <c r="K19" s="226">
        <v>18</v>
      </c>
      <c r="L19" s="122"/>
      <c r="M19" s="222" t="s">
        <v>114</v>
      </c>
      <c r="N19" s="223">
        <v>53</v>
      </c>
      <c r="O19" s="122"/>
      <c r="P19" s="122"/>
      <c r="Q19" s="122"/>
      <c r="R19" s="122"/>
      <c r="S19" s="122"/>
      <c r="T19" s="122"/>
      <c r="U19" s="122"/>
      <c r="V19" s="122"/>
      <c r="W19" s="122"/>
      <c r="X19" s="122"/>
      <c r="Y19" s="122"/>
    </row>
    <row r="20" spans="1:25" ht="21" customHeight="1">
      <c r="A20" s="221" t="s">
        <v>108</v>
      </c>
      <c r="B20" s="128"/>
      <c r="C20" s="224">
        <v>38</v>
      </c>
      <c r="D20" s="225"/>
      <c r="E20" s="225">
        <v>179</v>
      </c>
      <c r="F20" s="225"/>
      <c r="G20" s="225">
        <v>28</v>
      </c>
      <c r="H20" s="225"/>
      <c r="I20" s="225">
        <v>43</v>
      </c>
      <c r="J20" s="225"/>
      <c r="K20" s="226">
        <v>288</v>
      </c>
      <c r="L20" s="122"/>
      <c r="M20" s="222" t="s">
        <v>123</v>
      </c>
      <c r="N20" s="223">
        <v>53</v>
      </c>
      <c r="O20" s="122"/>
      <c r="P20" s="122"/>
      <c r="Q20" s="122"/>
      <c r="R20" s="122"/>
      <c r="S20" s="122"/>
      <c r="T20" s="122"/>
      <c r="U20" s="122"/>
      <c r="V20" s="122"/>
      <c r="W20" s="122"/>
      <c r="X20" s="122"/>
      <c r="Y20" s="122"/>
    </row>
    <row r="21" spans="1:25" ht="21" customHeight="1">
      <c r="A21" s="221" t="s">
        <v>104</v>
      </c>
      <c r="B21" s="128"/>
      <c r="C21" s="224">
        <v>11</v>
      </c>
      <c r="D21" s="225"/>
      <c r="E21" s="225">
        <v>81</v>
      </c>
      <c r="F21" s="225"/>
      <c r="G21" s="225">
        <v>3</v>
      </c>
      <c r="H21" s="225"/>
      <c r="I21" s="225">
        <v>5</v>
      </c>
      <c r="J21" s="225"/>
      <c r="K21" s="226">
        <v>100</v>
      </c>
      <c r="L21" s="122"/>
      <c r="M21" s="222" t="s">
        <v>107</v>
      </c>
      <c r="N21" s="223">
        <v>50</v>
      </c>
      <c r="O21" s="122"/>
      <c r="P21" s="122"/>
      <c r="Q21" s="122"/>
      <c r="R21" s="122"/>
      <c r="S21" s="122"/>
      <c r="T21" s="122"/>
      <c r="U21" s="122"/>
      <c r="V21" s="122"/>
      <c r="W21" s="122"/>
      <c r="X21" s="122"/>
      <c r="Y21" s="122"/>
    </row>
    <row r="22" spans="1:25" ht="21" customHeight="1">
      <c r="A22" s="221" t="s">
        <v>105</v>
      </c>
      <c r="B22" s="128"/>
      <c r="C22" s="224">
        <v>23</v>
      </c>
      <c r="D22" s="225"/>
      <c r="E22" s="225">
        <v>18</v>
      </c>
      <c r="F22" s="225"/>
      <c r="G22" s="225">
        <v>29</v>
      </c>
      <c r="H22" s="225"/>
      <c r="I22" s="225">
        <v>27</v>
      </c>
      <c r="J22" s="225"/>
      <c r="K22" s="226">
        <v>97</v>
      </c>
      <c r="L22" s="122"/>
      <c r="M22" s="222" t="s">
        <v>118</v>
      </c>
      <c r="N22" s="223">
        <v>47</v>
      </c>
      <c r="O22" s="122"/>
      <c r="P22" s="122"/>
      <c r="Q22" s="122"/>
      <c r="R22" s="122"/>
      <c r="S22" s="122"/>
      <c r="T22" s="122"/>
      <c r="U22" s="122"/>
      <c r="V22" s="122"/>
      <c r="W22" s="122"/>
      <c r="X22" s="122"/>
      <c r="Y22" s="122"/>
    </row>
    <row r="23" spans="1:25" ht="21" customHeight="1">
      <c r="A23" s="221" t="s">
        <v>106</v>
      </c>
      <c r="B23" s="128"/>
      <c r="C23" s="224">
        <v>6</v>
      </c>
      <c r="D23" s="225"/>
      <c r="E23" s="225">
        <v>19</v>
      </c>
      <c r="F23" s="225"/>
      <c r="G23" s="225">
        <v>4</v>
      </c>
      <c r="H23" s="225"/>
      <c r="I23" s="225">
        <v>3</v>
      </c>
      <c r="J23" s="225"/>
      <c r="K23" s="226">
        <v>32</v>
      </c>
      <c r="L23" s="122"/>
      <c r="M23" s="222" t="s">
        <v>112</v>
      </c>
      <c r="N23" s="223">
        <v>42</v>
      </c>
      <c r="O23" s="122"/>
      <c r="P23" s="122"/>
      <c r="Q23" s="122"/>
      <c r="R23" s="122"/>
      <c r="S23" s="122"/>
      <c r="T23" s="122"/>
      <c r="U23" s="122"/>
      <c r="V23" s="122"/>
      <c r="W23" s="122"/>
      <c r="X23" s="122"/>
      <c r="Y23" s="122"/>
    </row>
    <row r="24" spans="1:25" ht="21" customHeight="1">
      <c r="A24" s="221" t="s">
        <v>107</v>
      </c>
      <c r="B24" s="128"/>
      <c r="C24" s="224">
        <v>4</v>
      </c>
      <c r="D24" s="225"/>
      <c r="E24" s="225">
        <v>5</v>
      </c>
      <c r="F24" s="225"/>
      <c r="G24" s="225">
        <v>14</v>
      </c>
      <c r="H24" s="225"/>
      <c r="I24" s="225">
        <v>27</v>
      </c>
      <c r="J24" s="225"/>
      <c r="K24" s="226">
        <v>50</v>
      </c>
      <c r="L24" s="122"/>
      <c r="M24" s="222" t="s">
        <v>95</v>
      </c>
      <c r="N24" s="223">
        <v>40</v>
      </c>
      <c r="O24" s="122"/>
      <c r="P24" s="122"/>
      <c r="Q24" s="122"/>
      <c r="R24" s="122"/>
      <c r="S24" s="122"/>
      <c r="T24" s="122"/>
      <c r="U24" s="122"/>
      <c r="V24" s="122"/>
      <c r="W24" s="122"/>
      <c r="X24" s="122"/>
      <c r="Y24" s="122"/>
    </row>
    <row r="25" spans="1:25" ht="21" customHeight="1">
      <c r="A25" s="221" t="s">
        <v>109</v>
      </c>
      <c r="B25" s="128"/>
      <c r="C25" s="224">
        <v>10</v>
      </c>
      <c r="D25" s="225"/>
      <c r="E25" s="225">
        <v>14</v>
      </c>
      <c r="F25" s="225"/>
      <c r="G25" s="225">
        <v>14</v>
      </c>
      <c r="H25" s="225"/>
      <c r="I25" s="225">
        <v>26</v>
      </c>
      <c r="J25" s="225"/>
      <c r="K25" s="226">
        <v>64</v>
      </c>
      <c r="L25" s="122"/>
      <c r="M25" s="222" t="s">
        <v>106</v>
      </c>
      <c r="N25" s="223">
        <v>32</v>
      </c>
      <c r="O25" s="122"/>
      <c r="P25" s="122"/>
      <c r="Q25" s="122"/>
      <c r="R25" s="122"/>
      <c r="S25" s="122"/>
      <c r="T25" s="122"/>
      <c r="U25" s="122"/>
      <c r="V25" s="122"/>
      <c r="W25" s="122"/>
      <c r="X25" s="122"/>
      <c r="Y25" s="122"/>
    </row>
    <row r="26" spans="1:25" ht="21" customHeight="1">
      <c r="A26" s="221" t="s">
        <v>110</v>
      </c>
      <c r="B26" s="128"/>
      <c r="C26" s="224">
        <v>3</v>
      </c>
      <c r="D26" s="225"/>
      <c r="E26" s="225">
        <v>4</v>
      </c>
      <c r="F26" s="225"/>
      <c r="G26" s="225">
        <v>6</v>
      </c>
      <c r="H26" s="225"/>
      <c r="I26" s="225">
        <v>12</v>
      </c>
      <c r="J26" s="225"/>
      <c r="K26" s="226">
        <v>25</v>
      </c>
      <c r="L26" s="122"/>
      <c r="M26" s="222" t="s">
        <v>100</v>
      </c>
      <c r="N26" s="223">
        <v>30</v>
      </c>
      <c r="O26" s="122"/>
      <c r="P26" s="122"/>
      <c r="Q26" s="122"/>
      <c r="R26" s="122"/>
      <c r="S26" s="122"/>
      <c r="T26" s="122"/>
      <c r="U26" s="122"/>
      <c r="V26" s="122"/>
      <c r="W26" s="122"/>
      <c r="X26" s="122"/>
      <c r="Y26" s="122"/>
    </row>
    <row r="27" spans="1:25" ht="21" customHeight="1">
      <c r="A27" s="221" t="s">
        <v>111</v>
      </c>
      <c r="B27" s="128"/>
      <c r="C27" s="224">
        <v>24</v>
      </c>
      <c r="D27" s="225"/>
      <c r="E27" s="225">
        <v>46</v>
      </c>
      <c r="F27" s="225"/>
      <c r="G27" s="225">
        <v>30</v>
      </c>
      <c r="H27" s="225"/>
      <c r="I27" s="225">
        <v>42</v>
      </c>
      <c r="J27" s="225"/>
      <c r="K27" s="226">
        <v>142</v>
      </c>
      <c r="L27" s="122"/>
      <c r="M27" s="222" t="s">
        <v>495</v>
      </c>
      <c r="N27" s="223">
        <v>30</v>
      </c>
      <c r="O27" s="122"/>
      <c r="P27" s="122"/>
      <c r="Q27" s="122"/>
      <c r="R27" s="122"/>
      <c r="S27" s="122"/>
      <c r="T27" s="122"/>
      <c r="U27" s="122"/>
      <c r="V27" s="122"/>
      <c r="W27" s="122"/>
      <c r="X27" s="122"/>
      <c r="Y27" s="122"/>
    </row>
    <row r="28" spans="1:25" ht="21" customHeight="1">
      <c r="A28" s="221" t="s">
        <v>112</v>
      </c>
      <c r="B28" s="128"/>
      <c r="C28" s="224">
        <v>10</v>
      </c>
      <c r="D28" s="225"/>
      <c r="E28" s="225">
        <v>22</v>
      </c>
      <c r="F28" s="225"/>
      <c r="G28" s="225">
        <v>3</v>
      </c>
      <c r="H28" s="225"/>
      <c r="I28" s="225">
        <v>7</v>
      </c>
      <c r="J28" s="225"/>
      <c r="K28" s="226">
        <v>42</v>
      </c>
      <c r="L28" s="122"/>
      <c r="M28" s="222" t="s">
        <v>110</v>
      </c>
      <c r="N28" s="223">
        <v>25</v>
      </c>
      <c r="O28" s="122"/>
      <c r="P28" s="122"/>
      <c r="Q28" s="122"/>
      <c r="R28" s="122"/>
      <c r="S28" s="122"/>
      <c r="T28" s="122"/>
      <c r="U28" s="122"/>
      <c r="V28" s="122"/>
      <c r="W28" s="122"/>
      <c r="X28" s="122"/>
      <c r="Y28" s="122"/>
    </row>
    <row r="29" spans="1:25" ht="21" customHeight="1">
      <c r="A29" s="221" t="s">
        <v>113</v>
      </c>
      <c r="B29" s="128"/>
      <c r="C29" s="224">
        <v>1</v>
      </c>
      <c r="D29" s="225"/>
      <c r="E29" s="225">
        <v>1</v>
      </c>
      <c r="F29" s="225"/>
      <c r="G29" s="225">
        <v>2</v>
      </c>
      <c r="H29" s="225"/>
      <c r="I29" s="225">
        <v>5</v>
      </c>
      <c r="J29" s="225"/>
      <c r="K29" s="226">
        <v>9</v>
      </c>
      <c r="L29" s="122"/>
      <c r="M29" s="222" t="s">
        <v>125</v>
      </c>
      <c r="N29" s="223">
        <v>20</v>
      </c>
      <c r="O29" s="122"/>
      <c r="P29" s="122"/>
      <c r="Q29" s="122"/>
      <c r="R29" s="122"/>
      <c r="S29" s="122"/>
      <c r="T29" s="122"/>
      <c r="U29" s="122"/>
      <c r="V29" s="122"/>
      <c r="W29" s="122"/>
      <c r="X29" s="122"/>
      <c r="Y29" s="122"/>
    </row>
    <row r="30" spans="1:25" ht="21" customHeight="1">
      <c r="A30" s="221" t="s">
        <v>114</v>
      </c>
      <c r="B30" s="128"/>
      <c r="C30" s="224">
        <v>7</v>
      </c>
      <c r="D30" s="225"/>
      <c r="E30" s="225">
        <v>31</v>
      </c>
      <c r="F30" s="225"/>
      <c r="G30" s="225">
        <v>4</v>
      </c>
      <c r="H30" s="225"/>
      <c r="I30" s="225">
        <v>11</v>
      </c>
      <c r="J30" s="225"/>
      <c r="K30" s="226">
        <v>53</v>
      </c>
      <c r="L30" s="122"/>
      <c r="M30" s="222" t="s">
        <v>103</v>
      </c>
      <c r="N30" s="223">
        <v>18</v>
      </c>
      <c r="O30" s="122"/>
      <c r="P30" s="122"/>
      <c r="Q30" s="122"/>
      <c r="R30" s="122"/>
      <c r="S30" s="122"/>
      <c r="T30" s="122"/>
      <c r="U30" s="122"/>
      <c r="V30" s="122"/>
      <c r="W30" s="122"/>
      <c r="X30" s="122"/>
      <c r="Y30" s="122"/>
    </row>
    <row r="31" spans="1:25" ht="21" customHeight="1">
      <c r="A31" s="221" t="s">
        <v>115</v>
      </c>
      <c r="B31" s="128"/>
      <c r="C31" s="224"/>
      <c r="D31" s="225"/>
      <c r="E31" s="225">
        <v>1</v>
      </c>
      <c r="F31" s="225"/>
      <c r="G31" s="225"/>
      <c r="H31" s="225"/>
      <c r="I31" s="225"/>
      <c r="J31" s="225"/>
      <c r="K31" s="226">
        <v>1</v>
      </c>
      <c r="L31" s="122"/>
      <c r="M31" s="222" t="s">
        <v>120</v>
      </c>
      <c r="N31" s="223">
        <v>18</v>
      </c>
      <c r="O31" s="122"/>
      <c r="P31" s="122"/>
      <c r="Q31" s="122"/>
      <c r="R31" s="122"/>
      <c r="S31" s="122"/>
      <c r="T31" s="122"/>
      <c r="U31" s="122"/>
      <c r="V31" s="122"/>
      <c r="W31" s="122"/>
      <c r="X31" s="122"/>
      <c r="Y31" s="122"/>
    </row>
    <row r="32" spans="1:25" ht="21" customHeight="1">
      <c r="A32" s="221" t="s">
        <v>116</v>
      </c>
      <c r="B32" s="128"/>
      <c r="C32" s="224">
        <v>7</v>
      </c>
      <c r="D32" s="225"/>
      <c r="E32" s="225">
        <v>9</v>
      </c>
      <c r="F32" s="225"/>
      <c r="G32" s="225"/>
      <c r="H32" s="225"/>
      <c r="I32" s="225"/>
      <c r="J32" s="225"/>
      <c r="K32" s="226">
        <v>16</v>
      </c>
      <c r="L32" s="122"/>
      <c r="M32" s="222" t="s">
        <v>117</v>
      </c>
      <c r="N32" s="223">
        <v>17</v>
      </c>
      <c r="O32" s="122"/>
      <c r="P32" s="122"/>
      <c r="Q32" s="122"/>
      <c r="R32" s="122"/>
      <c r="S32" s="122"/>
      <c r="T32" s="122"/>
      <c r="U32" s="122"/>
      <c r="V32" s="122"/>
      <c r="W32" s="122"/>
      <c r="X32" s="122"/>
      <c r="Y32" s="122"/>
    </row>
    <row r="33" spans="1:25" ht="21" customHeight="1">
      <c r="A33" s="221" t="s">
        <v>117</v>
      </c>
      <c r="B33" s="128"/>
      <c r="C33" s="224">
        <v>1</v>
      </c>
      <c r="D33" s="225"/>
      <c r="E33" s="225">
        <v>2</v>
      </c>
      <c r="F33" s="225"/>
      <c r="G33" s="225">
        <v>2</v>
      </c>
      <c r="H33" s="225"/>
      <c r="I33" s="225">
        <v>12</v>
      </c>
      <c r="J33" s="225"/>
      <c r="K33" s="226">
        <v>17</v>
      </c>
      <c r="L33" s="122"/>
      <c r="M33" s="222" t="s">
        <v>116</v>
      </c>
      <c r="N33" s="223">
        <v>16</v>
      </c>
      <c r="O33" s="122"/>
      <c r="P33" s="122"/>
      <c r="Q33" s="122"/>
      <c r="R33" s="122"/>
      <c r="S33" s="122"/>
      <c r="T33" s="122"/>
      <c r="U33" s="122"/>
      <c r="V33" s="122"/>
      <c r="W33" s="122"/>
      <c r="X33" s="122"/>
      <c r="Y33" s="122"/>
    </row>
    <row r="34" spans="1:25" ht="21" customHeight="1">
      <c r="A34" s="221" t="s">
        <v>118</v>
      </c>
      <c r="B34" s="128"/>
      <c r="C34" s="224">
        <v>5</v>
      </c>
      <c r="D34" s="225"/>
      <c r="E34" s="225">
        <v>5</v>
      </c>
      <c r="F34" s="225"/>
      <c r="G34" s="225">
        <v>11</v>
      </c>
      <c r="H34" s="225"/>
      <c r="I34" s="225">
        <v>26</v>
      </c>
      <c r="J34" s="225"/>
      <c r="K34" s="226">
        <v>47</v>
      </c>
      <c r="L34" s="122"/>
      <c r="M34" s="222" t="s">
        <v>101</v>
      </c>
      <c r="N34" s="223">
        <v>13</v>
      </c>
      <c r="O34" s="122"/>
      <c r="P34" s="122"/>
      <c r="Q34" s="122"/>
      <c r="R34" s="122"/>
      <c r="S34" s="122"/>
      <c r="T34" s="122"/>
      <c r="U34" s="122"/>
      <c r="V34" s="122"/>
      <c r="W34" s="122"/>
      <c r="X34" s="122"/>
      <c r="Y34" s="122"/>
    </row>
    <row r="35" spans="1:25" ht="21" customHeight="1">
      <c r="A35" s="221" t="s">
        <v>119</v>
      </c>
      <c r="B35" s="128"/>
      <c r="C35" s="224">
        <v>12</v>
      </c>
      <c r="D35" s="225"/>
      <c r="E35" s="225">
        <v>59</v>
      </c>
      <c r="F35" s="225"/>
      <c r="G35" s="225"/>
      <c r="H35" s="225"/>
      <c r="I35" s="225">
        <v>8</v>
      </c>
      <c r="J35" s="225"/>
      <c r="K35" s="226">
        <v>79</v>
      </c>
      <c r="L35" s="122"/>
      <c r="M35" s="222" t="s">
        <v>99</v>
      </c>
      <c r="N35" s="223">
        <v>9</v>
      </c>
      <c r="O35" s="122"/>
      <c r="P35" s="122"/>
      <c r="Q35" s="122"/>
      <c r="R35" s="122"/>
      <c r="S35" s="122"/>
      <c r="T35" s="122"/>
      <c r="U35" s="122"/>
      <c r="V35" s="122"/>
      <c r="W35" s="122"/>
      <c r="X35" s="122"/>
      <c r="Y35" s="122"/>
    </row>
    <row r="36" spans="1:25" ht="21" customHeight="1">
      <c r="A36" s="221" t="s">
        <v>120</v>
      </c>
      <c r="B36" s="128"/>
      <c r="C36" s="224">
        <v>1</v>
      </c>
      <c r="D36" s="225"/>
      <c r="E36" s="225">
        <v>1</v>
      </c>
      <c r="F36" s="225"/>
      <c r="G36" s="225">
        <v>10</v>
      </c>
      <c r="H36" s="225"/>
      <c r="I36" s="225">
        <v>6</v>
      </c>
      <c r="J36" s="225"/>
      <c r="K36" s="226">
        <v>18</v>
      </c>
      <c r="L36" s="122"/>
      <c r="M36" s="222" t="s">
        <v>113</v>
      </c>
      <c r="N36" s="223">
        <v>9</v>
      </c>
      <c r="O36" s="122"/>
      <c r="P36" s="122"/>
      <c r="Q36" s="122"/>
      <c r="R36" s="122"/>
      <c r="S36" s="122"/>
      <c r="T36" s="122"/>
      <c r="U36" s="122"/>
      <c r="V36" s="122"/>
      <c r="W36" s="122"/>
      <c r="X36" s="122"/>
      <c r="Y36" s="122"/>
    </row>
    <row r="37" spans="1:25" ht="21" customHeight="1">
      <c r="A37" s="221" t="s">
        <v>121</v>
      </c>
      <c r="B37" s="128"/>
      <c r="C37" s="224">
        <v>31</v>
      </c>
      <c r="D37" s="225"/>
      <c r="E37" s="225">
        <v>14</v>
      </c>
      <c r="F37" s="225"/>
      <c r="G37" s="225">
        <v>62</v>
      </c>
      <c r="H37" s="225"/>
      <c r="I37" s="225">
        <v>48</v>
      </c>
      <c r="J37" s="225"/>
      <c r="K37" s="226">
        <v>155</v>
      </c>
      <c r="L37" s="122"/>
      <c r="M37" s="222" t="s">
        <v>122</v>
      </c>
      <c r="N37" s="223">
        <v>7</v>
      </c>
      <c r="O37" s="122"/>
      <c r="P37" s="122"/>
      <c r="Q37" s="122"/>
      <c r="R37" s="122"/>
      <c r="S37" s="122"/>
      <c r="T37" s="122"/>
      <c r="U37" s="122"/>
      <c r="V37" s="122"/>
      <c r="W37" s="122"/>
      <c r="X37" s="122"/>
      <c r="Y37" s="122"/>
    </row>
    <row r="38" spans="1:25" ht="21" customHeight="1">
      <c r="A38" s="221" t="s">
        <v>122</v>
      </c>
      <c r="B38" s="128"/>
      <c r="C38" s="224"/>
      <c r="D38" s="225"/>
      <c r="E38" s="225">
        <v>1</v>
      </c>
      <c r="F38" s="225"/>
      <c r="G38" s="225">
        <v>5</v>
      </c>
      <c r="H38" s="225"/>
      <c r="I38" s="225">
        <v>1</v>
      </c>
      <c r="J38" s="225"/>
      <c r="K38" s="226">
        <v>7</v>
      </c>
      <c r="L38" s="122"/>
      <c r="M38" s="222" t="s">
        <v>94</v>
      </c>
      <c r="N38" s="223">
        <v>6</v>
      </c>
      <c r="O38" s="122"/>
      <c r="P38" s="122"/>
      <c r="Q38" s="122"/>
      <c r="R38" s="122"/>
      <c r="S38" s="122"/>
      <c r="T38" s="122"/>
      <c r="U38" s="122"/>
      <c r="V38" s="122"/>
      <c r="W38" s="122"/>
      <c r="X38" s="122"/>
      <c r="Y38" s="122"/>
    </row>
    <row r="39" spans="1:25" ht="21" customHeight="1">
      <c r="A39" s="221" t="s">
        <v>123</v>
      </c>
      <c r="B39" s="128"/>
      <c r="C39" s="224">
        <v>10</v>
      </c>
      <c r="D39" s="225"/>
      <c r="E39" s="225">
        <v>1</v>
      </c>
      <c r="F39" s="225"/>
      <c r="G39" s="225">
        <v>18</v>
      </c>
      <c r="H39" s="225"/>
      <c r="I39" s="225">
        <v>24</v>
      </c>
      <c r="J39" s="225"/>
      <c r="K39" s="226">
        <v>53</v>
      </c>
      <c r="L39" s="122"/>
      <c r="M39" s="222" t="s">
        <v>96</v>
      </c>
      <c r="N39" s="223">
        <v>3</v>
      </c>
      <c r="O39" s="122"/>
      <c r="P39" s="122"/>
      <c r="Q39" s="122"/>
      <c r="R39" s="122"/>
      <c r="S39" s="122"/>
      <c r="T39" s="122"/>
      <c r="U39" s="122"/>
      <c r="V39" s="122"/>
      <c r="W39" s="122"/>
      <c r="X39" s="122"/>
      <c r="Y39" s="122"/>
    </row>
    <row r="40" spans="1:25" ht="21" customHeight="1">
      <c r="A40" s="221" t="s">
        <v>124</v>
      </c>
      <c r="B40" s="128"/>
      <c r="C40" s="224"/>
      <c r="D40" s="225"/>
      <c r="E40" s="225"/>
      <c r="F40" s="225"/>
      <c r="G40" s="225">
        <v>1</v>
      </c>
      <c r="H40" s="225"/>
      <c r="I40" s="225"/>
      <c r="J40" s="225"/>
      <c r="K40" s="226">
        <v>1</v>
      </c>
      <c r="L40" s="122"/>
      <c r="M40" s="222" t="s">
        <v>97</v>
      </c>
      <c r="N40" s="223">
        <v>2</v>
      </c>
      <c r="O40" s="122"/>
      <c r="P40" s="122"/>
      <c r="Q40" s="122"/>
      <c r="R40" s="122"/>
      <c r="S40" s="122"/>
      <c r="T40" s="122"/>
      <c r="U40" s="122"/>
      <c r="V40" s="122"/>
      <c r="W40" s="122"/>
      <c r="X40" s="122"/>
      <c r="Y40" s="122"/>
    </row>
    <row r="41" spans="1:25" ht="21" customHeight="1">
      <c r="A41" s="221" t="s">
        <v>125</v>
      </c>
      <c r="B41" s="128"/>
      <c r="C41" s="224">
        <v>4</v>
      </c>
      <c r="D41" s="225"/>
      <c r="E41" s="225">
        <v>12</v>
      </c>
      <c r="F41" s="225"/>
      <c r="G41" s="225">
        <v>1</v>
      </c>
      <c r="H41" s="225"/>
      <c r="I41" s="225">
        <v>3</v>
      </c>
      <c r="J41" s="225"/>
      <c r="K41" s="226">
        <v>20</v>
      </c>
      <c r="L41" s="122"/>
      <c r="M41" s="222" t="s">
        <v>115</v>
      </c>
      <c r="N41" s="223">
        <v>1</v>
      </c>
      <c r="O41" s="122"/>
      <c r="P41" s="122"/>
      <c r="Q41" s="122"/>
      <c r="R41" s="122"/>
      <c r="S41" s="122"/>
      <c r="T41" s="122"/>
      <c r="U41" s="122"/>
      <c r="V41" s="122"/>
      <c r="W41" s="122"/>
      <c r="X41" s="122"/>
      <c r="Y41" s="122"/>
    </row>
    <row r="42" spans="1:25" ht="21" customHeight="1">
      <c r="A42" s="221" t="s">
        <v>495</v>
      </c>
      <c r="B42" s="128"/>
      <c r="C42" s="224">
        <v>4</v>
      </c>
      <c r="D42" s="225"/>
      <c r="E42" s="225">
        <v>12</v>
      </c>
      <c r="F42" s="225"/>
      <c r="G42" s="225">
        <v>4</v>
      </c>
      <c r="H42" s="225"/>
      <c r="I42" s="225">
        <v>10</v>
      </c>
      <c r="J42" s="225"/>
      <c r="K42" s="226">
        <v>30</v>
      </c>
      <c r="L42" s="122"/>
      <c r="M42" s="222" t="s">
        <v>124</v>
      </c>
      <c r="N42" s="223">
        <v>1</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232</v>
      </c>
      <c r="D44" s="229">
        <v>0</v>
      </c>
      <c r="E44" s="229">
        <v>697</v>
      </c>
      <c r="F44" s="229">
        <v>0</v>
      </c>
      <c r="G44" s="229">
        <v>327</v>
      </c>
      <c r="H44" s="229">
        <v>0</v>
      </c>
      <c r="I44" s="229">
        <v>419</v>
      </c>
      <c r="J44" s="229">
        <v>0</v>
      </c>
      <c r="K44" s="230">
        <v>1675</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386B1-5560-4ADE-B8DB-D3446DF141FC}">
  <sheetPr>
    <tabColor theme="0" tint="-4.9989318521683403E-2"/>
  </sheetPr>
  <dimension ref="A1:H493"/>
  <sheetViews>
    <sheetView topLeftCell="A13" zoomScale="80" zoomScaleNormal="80" zoomScaleSheetLayoutView="55" workbookViewId="0">
      <selection activeCell="U17" sqref="U17"/>
    </sheetView>
  </sheetViews>
  <sheetFormatPr baseColWidth="10" defaultRowHeight="21.6"/>
  <cols>
    <col min="1" max="1" width="37.5546875" style="3" customWidth="1"/>
    <col min="2" max="2" width="2.5546875" style="3" customWidth="1"/>
    <col min="3" max="3" width="200.6640625" style="3" customWidth="1"/>
    <col min="4" max="4" width="2.6640625" style="3" customWidth="1"/>
    <col min="5" max="5" width="8.6640625" style="4" customWidth="1"/>
    <col min="6" max="256" width="11.44140625" style="3"/>
    <col min="257" max="257" width="37.5546875" style="3" customWidth="1"/>
    <col min="258" max="258" width="2.5546875" style="3" customWidth="1"/>
    <col min="259" max="259" width="200.6640625" style="3" customWidth="1"/>
    <col min="260" max="260" width="2.6640625" style="3" customWidth="1"/>
    <col min="261" max="261" width="8.6640625" style="3" customWidth="1"/>
    <col min="262" max="512" width="11.44140625" style="3"/>
    <col min="513" max="513" width="37.5546875" style="3" customWidth="1"/>
    <col min="514" max="514" width="2.5546875" style="3" customWidth="1"/>
    <col min="515" max="515" width="200.6640625" style="3" customWidth="1"/>
    <col min="516" max="516" width="2.6640625" style="3" customWidth="1"/>
    <col min="517" max="517" width="8.6640625" style="3" customWidth="1"/>
    <col min="518" max="768" width="11.44140625" style="3"/>
    <col min="769" max="769" width="37.5546875" style="3" customWidth="1"/>
    <col min="770" max="770" width="2.5546875" style="3" customWidth="1"/>
    <col min="771" max="771" width="200.6640625" style="3" customWidth="1"/>
    <col min="772" max="772" width="2.6640625" style="3" customWidth="1"/>
    <col min="773" max="773" width="8.6640625" style="3" customWidth="1"/>
    <col min="774" max="1024" width="11.44140625" style="3"/>
    <col min="1025" max="1025" width="37.5546875" style="3" customWidth="1"/>
    <col min="1026" max="1026" width="2.5546875" style="3" customWidth="1"/>
    <col min="1027" max="1027" width="200.6640625" style="3" customWidth="1"/>
    <col min="1028" max="1028" width="2.6640625" style="3" customWidth="1"/>
    <col min="1029" max="1029" width="8.6640625" style="3" customWidth="1"/>
    <col min="1030" max="1280" width="11.44140625" style="3"/>
    <col min="1281" max="1281" width="37.5546875" style="3" customWidth="1"/>
    <col min="1282" max="1282" width="2.5546875" style="3" customWidth="1"/>
    <col min="1283" max="1283" width="200.6640625" style="3" customWidth="1"/>
    <col min="1284" max="1284" width="2.6640625" style="3" customWidth="1"/>
    <col min="1285" max="1285" width="8.6640625" style="3" customWidth="1"/>
    <col min="1286" max="1536" width="11.44140625" style="3"/>
    <col min="1537" max="1537" width="37.5546875" style="3" customWidth="1"/>
    <col min="1538" max="1538" width="2.5546875" style="3" customWidth="1"/>
    <col min="1539" max="1539" width="200.6640625" style="3" customWidth="1"/>
    <col min="1540" max="1540" width="2.6640625" style="3" customWidth="1"/>
    <col min="1541" max="1541" width="8.6640625" style="3" customWidth="1"/>
    <col min="1542" max="1792" width="11.44140625" style="3"/>
    <col min="1793" max="1793" width="37.5546875" style="3" customWidth="1"/>
    <col min="1794" max="1794" width="2.5546875" style="3" customWidth="1"/>
    <col min="1795" max="1795" width="200.6640625" style="3" customWidth="1"/>
    <col min="1796" max="1796" width="2.6640625" style="3" customWidth="1"/>
    <col min="1797" max="1797" width="8.6640625" style="3" customWidth="1"/>
    <col min="1798" max="2048" width="11.44140625" style="3"/>
    <col min="2049" max="2049" width="37.5546875" style="3" customWidth="1"/>
    <col min="2050" max="2050" width="2.5546875" style="3" customWidth="1"/>
    <col min="2051" max="2051" width="200.6640625" style="3" customWidth="1"/>
    <col min="2052" max="2052" width="2.6640625" style="3" customWidth="1"/>
    <col min="2053" max="2053" width="8.6640625" style="3" customWidth="1"/>
    <col min="2054" max="2304" width="11.44140625" style="3"/>
    <col min="2305" max="2305" width="37.5546875" style="3" customWidth="1"/>
    <col min="2306" max="2306" width="2.5546875" style="3" customWidth="1"/>
    <col min="2307" max="2307" width="200.6640625" style="3" customWidth="1"/>
    <col min="2308" max="2308" width="2.6640625" style="3" customWidth="1"/>
    <col min="2309" max="2309" width="8.6640625" style="3" customWidth="1"/>
    <col min="2310" max="2560" width="11.44140625" style="3"/>
    <col min="2561" max="2561" width="37.5546875" style="3" customWidth="1"/>
    <col min="2562" max="2562" width="2.5546875" style="3" customWidth="1"/>
    <col min="2563" max="2563" width="200.6640625" style="3" customWidth="1"/>
    <col min="2564" max="2564" width="2.6640625" style="3" customWidth="1"/>
    <col min="2565" max="2565" width="8.6640625" style="3" customWidth="1"/>
    <col min="2566" max="2816" width="11.44140625" style="3"/>
    <col min="2817" max="2817" width="37.5546875" style="3" customWidth="1"/>
    <col min="2818" max="2818" width="2.5546875" style="3" customWidth="1"/>
    <col min="2819" max="2819" width="200.6640625" style="3" customWidth="1"/>
    <col min="2820" max="2820" width="2.6640625" style="3" customWidth="1"/>
    <col min="2821" max="2821" width="8.6640625" style="3" customWidth="1"/>
    <col min="2822" max="3072" width="11.44140625" style="3"/>
    <col min="3073" max="3073" width="37.5546875" style="3" customWidth="1"/>
    <col min="3074" max="3074" width="2.5546875" style="3" customWidth="1"/>
    <col min="3075" max="3075" width="200.6640625" style="3" customWidth="1"/>
    <col min="3076" max="3076" width="2.6640625" style="3" customWidth="1"/>
    <col min="3077" max="3077" width="8.6640625" style="3" customWidth="1"/>
    <col min="3078" max="3328" width="11.44140625" style="3"/>
    <col min="3329" max="3329" width="37.5546875" style="3" customWidth="1"/>
    <col min="3330" max="3330" width="2.5546875" style="3" customWidth="1"/>
    <col min="3331" max="3331" width="200.6640625" style="3" customWidth="1"/>
    <col min="3332" max="3332" width="2.6640625" style="3" customWidth="1"/>
    <col min="3333" max="3333" width="8.6640625" style="3" customWidth="1"/>
    <col min="3334" max="3584" width="11.44140625" style="3"/>
    <col min="3585" max="3585" width="37.5546875" style="3" customWidth="1"/>
    <col min="3586" max="3586" width="2.5546875" style="3" customWidth="1"/>
    <col min="3587" max="3587" width="200.6640625" style="3" customWidth="1"/>
    <col min="3588" max="3588" width="2.6640625" style="3" customWidth="1"/>
    <col min="3589" max="3589" width="8.6640625" style="3" customWidth="1"/>
    <col min="3590" max="3840" width="11.44140625" style="3"/>
    <col min="3841" max="3841" width="37.5546875" style="3" customWidth="1"/>
    <col min="3842" max="3842" width="2.5546875" style="3" customWidth="1"/>
    <col min="3843" max="3843" width="200.6640625" style="3" customWidth="1"/>
    <col min="3844" max="3844" width="2.6640625" style="3" customWidth="1"/>
    <col min="3845" max="3845" width="8.6640625" style="3" customWidth="1"/>
    <col min="3846" max="4096" width="11.44140625" style="3"/>
    <col min="4097" max="4097" width="37.5546875" style="3" customWidth="1"/>
    <col min="4098" max="4098" width="2.5546875" style="3" customWidth="1"/>
    <col min="4099" max="4099" width="200.6640625" style="3" customWidth="1"/>
    <col min="4100" max="4100" width="2.6640625" style="3" customWidth="1"/>
    <col min="4101" max="4101" width="8.6640625" style="3" customWidth="1"/>
    <col min="4102" max="4352" width="11.44140625" style="3"/>
    <col min="4353" max="4353" width="37.5546875" style="3" customWidth="1"/>
    <col min="4354" max="4354" width="2.5546875" style="3" customWidth="1"/>
    <col min="4355" max="4355" width="200.6640625" style="3" customWidth="1"/>
    <col min="4356" max="4356" width="2.6640625" style="3" customWidth="1"/>
    <col min="4357" max="4357" width="8.6640625" style="3" customWidth="1"/>
    <col min="4358" max="4608" width="11.44140625" style="3"/>
    <col min="4609" max="4609" width="37.5546875" style="3" customWidth="1"/>
    <col min="4610" max="4610" width="2.5546875" style="3" customWidth="1"/>
    <col min="4611" max="4611" width="200.6640625" style="3" customWidth="1"/>
    <col min="4612" max="4612" width="2.6640625" style="3" customWidth="1"/>
    <col min="4613" max="4613" width="8.6640625" style="3" customWidth="1"/>
    <col min="4614" max="4864" width="11.44140625" style="3"/>
    <col min="4865" max="4865" width="37.5546875" style="3" customWidth="1"/>
    <col min="4866" max="4866" width="2.5546875" style="3" customWidth="1"/>
    <col min="4867" max="4867" width="200.6640625" style="3" customWidth="1"/>
    <col min="4868" max="4868" width="2.6640625" style="3" customWidth="1"/>
    <col min="4869" max="4869" width="8.6640625" style="3" customWidth="1"/>
    <col min="4870" max="5120" width="11.44140625" style="3"/>
    <col min="5121" max="5121" width="37.5546875" style="3" customWidth="1"/>
    <col min="5122" max="5122" width="2.5546875" style="3" customWidth="1"/>
    <col min="5123" max="5123" width="200.6640625" style="3" customWidth="1"/>
    <col min="5124" max="5124" width="2.6640625" style="3" customWidth="1"/>
    <col min="5125" max="5125" width="8.6640625" style="3" customWidth="1"/>
    <col min="5126" max="5376" width="11.44140625" style="3"/>
    <col min="5377" max="5377" width="37.5546875" style="3" customWidth="1"/>
    <col min="5378" max="5378" width="2.5546875" style="3" customWidth="1"/>
    <col min="5379" max="5379" width="200.6640625" style="3" customWidth="1"/>
    <col min="5380" max="5380" width="2.6640625" style="3" customWidth="1"/>
    <col min="5381" max="5381" width="8.6640625" style="3" customWidth="1"/>
    <col min="5382" max="5632" width="11.44140625" style="3"/>
    <col min="5633" max="5633" width="37.5546875" style="3" customWidth="1"/>
    <col min="5634" max="5634" width="2.5546875" style="3" customWidth="1"/>
    <col min="5635" max="5635" width="200.6640625" style="3" customWidth="1"/>
    <col min="5636" max="5636" width="2.6640625" style="3" customWidth="1"/>
    <col min="5637" max="5637" width="8.6640625" style="3" customWidth="1"/>
    <col min="5638" max="5888" width="11.44140625" style="3"/>
    <col min="5889" max="5889" width="37.5546875" style="3" customWidth="1"/>
    <col min="5890" max="5890" width="2.5546875" style="3" customWidth="1"/>
    <col min="5891" max="5891" width="200.6640625" style="3" customWidth="1"/>
    <col min="5892" max="5892" width="2.6640625" style="3" customWidth="1"/>
    <col min="5893" max="5893" width="8.6640625" style="3" customWidth="1"/>
    <col min="5894" max="6144" width="11.44140625" style="3"/>
    <col min="6145" max="6145" width="37.5546875" style="3" customWidth="1"/>
    <col min="6146" max="6146" width="2.5546875" style="3" customWidth="1"/>
    <col min="6147" max="6147" width="200.6640625" style="3" customWidth="1"/>
    <col min="6148" max="6148" width="2.6640625" style="3" customWidth="1"/>
    <col min="6149" max="6149" width="8.6640625" style="3" customWidth="1"/>
    <col min="6150" max="6400" width="11.44140625" style="3"/>
    <col min="6401" max="6401" width="37.5546875" style="3" customWidth="1"/>
    <col min="6402" max="6402" width="2.5546875" style="3" customWidth="1"/>
    <col min="6403" max="6403" width="200.6640625" style="3" customWidth="1"/>
    <col min="6404" max="6404" width="2.6640625" style="3" customWidth="1"/>
    <col min="6405" max="6405" width="8.6640625" style="3" customWidth="1"/>
    <col min="6406" max="6656" width="11.44140625" style="3"/>
    <col min="6657" max="6657" width="37.5546875" style="3" customWidth="1"/>
    <col min="6658" max="6658" width="2.5546875" style="3" customWidth="1"/>
    <col min="6659" max="6659" width="200.6640625" style="3" customWidth="1"/>
    <col min="6660" max="6660" width="2.6640625" style="3" customWidth="1"/>
    <col min="6661" max="6661" width="8.6640625" style="3" customWidth="1"/>
    <col min="6662" max="6912" width="11.44140625" style="3"/>
    <col min="6913" max="6913" width="37.5546875" style="3" customWidth="1"/>
    <col min="6914" max="6914" width="2.5546875" style="3" customWidth="1"/>
    <col min="6915" max="6915" width="200.6640625" style="3" customWidth="1"/>
    <col min="6916" max="6916" width="2.6640625" style="3" customWidth="1"/>
    <col min="6917" max="6917" width="8.6640625" style="3" customWidth="1"/>
    <col min="6918" max="7168" width="11.44140625" style="3"/>
    <col min="7169" max="7169" width="37.5546875" style="3" customWidth="1"/>
    <col min="7170" max="7170" width="2.5546875" style="3" customWidth="1"/>
    <col min="7171" max="7171" width="200.6640625" style="3" customWidth="1"/>
    <col min="7172" max="7172" width="2.6640625" style="3" customWidth="1"/>
    <col min="7173" max="7173" width="8.6640625" style="3" customWidth="1"/>
    <col min="7174" max="7424" width="11.44140625" style="3"/>
    <col min="7425" max="7425" width="37.5546875" style="3" customWidth="1"/>
    <col min="7426" max="7426" width="2.5546875" style="3" customWidth="1"/>
    <col min="7427" max="7427" width="200.6640625" style="3" customWidth="1"/>
    <col min="7428" max="7428" width="2.6640625" style="3" customWidth="1"/>
    <col min="7429" max="7429" width="8.6640625" style="3" customWidth="1"/>
    <col min="7430" max="7680" width="11.44140625" style="3"/>
    <col min="7681" max="7681" width="37.5546875" style="3" customWidth="1"/>
    <col min="7682" max="7682" width="2.5546875" style="3" customWidth="1"/>
    <col min="7683" max="7683" width="200.6640625" style="3" customWidth="1"/>
    <col min="7684" max="7684" width="2.6640625" style="3" customWidth="1"/>
    <col min="7685" max="7685" width="8.6640625" style="3" customWidth="1"/>
    <col min="7686" max="7936" width="11.44140625" style="3"/>
    <col min="7937" max="7937" width="37.5546875" style="3" customWidth="1"/>
    <col min="7938" max="7938" width="2.5546875" style="3" customWidth="1"/>
    <col min="7939" max="7939" width="200.6640625" style="3" customWidth="1"/>
    <col min="7940" max="7940" width="2.6640625" style="3" customWidth="1"/>
    <col min="7941" max="7941" width="8.6640625" style="3" customWidth="1"/>
    <col min="7942" max="8192" width="11.44140625" style="3"/>
    <col min="8193" max="8193" width="37.5546875" style="3" customWidth="1"/>
    <col min="8194" max="8194" width="2.5546875" style="3" customWidth="1"/>
    <col min="8195" max="8195" width="200.6640625" style="3" customWidth="1"/>
    <col min="8196" max="8196" width="2.6640625" style="3" customWidth="1"/>
    <col min="8197" max="8197" width="8.6640625" style="3" customWidth="1"/>
    <col min="8198" max="8448" width="11.44140625" style="3"/>
    <col min="8449" max="8449" width="37.5546875" style="3" customWidth="1"/>
    <col min="8450" max="8450" width="2.5546875" style="3" customWidth="1"/>
    <col min="8451" max="8451" width="200.6640625" style="3" customWidth="1"/>
    <col min="8452" max="8452" width="2.6640625" style="3" customWidth="1"/>
    <col min="8453" max="8453" width="8.6640625" style="3" customWidth="1"/>
    <col min="8454" max="8704" width="11.44140625" style="3"/>
    <col min="8705" max="8705" width="37.5546875" style="3" customWidth="1"/>
    <col min="8706" max="8706" width="2.5546875" style="3" customWidth="1"/>
    <col min="8707" max="8707" width="200.6640625" style="3" customWidth="1"/>
    <col min="8708" max="8708" width="2.6640625" style="3" customWidth="1"/>
    <col min="8709" max="8709" width="8.6640625" style="3" customWidth="1"/>
    <col min="8710" max="8960" width="11.44140625" style="3"/>
    <col min="8961" max="8961" width="37.5546875" style="3" customWidth="1"/>
    <col min="8962" max="8962" width="2.5546875" style="3" customWidth="1"/>
    <col min="8963" max="8963" width="200.6640625" style="3" customWidth="1"/>
    <col min="8964" max="8964" width="2.6640625" style="3" customWidth="1"/>
    <col min="8965" max="8965" width="8.6640625" style="3" customWidth="1"/>
    <col min="8966" max="9216" width="11.44140625" style="3"/>
    <col min="9217" max="9217" width="37.5546875" style="3" customWidth="1"/>
    <col min="9218" max="9218" width="2.5546875" style="3" customWidth="1"/>
    <col min="9219" max="9219" width="200.6640625" style="3" customWidth="1"/>
    <col min="9220" max="9220" width="2.6640625" style="3" customWidth="1"/>
    <col min="9221" max="9221" width="8.6640625" style="3" customWidth="1"/>
    <col min="9222" max="9472" width="11.44140625" style="3"/>
    <col min="9473" max="9473" width="37.5546875" style="3" customWidth="1"/>
    <col min="9474" max="9474" width="2.5546875" style="3" customWidth="1"/>
    <col min="9475" max="9475" width="200.6640625" style="3" customWidth="1"/>
    <col min="9476" max="9476" width="2.6640625" style="3" customWidth="1"/>
    <col min="9477" max="9477" width="8.6640625" style="3" customWidth="1"/>
    <col min="9478" max="9728" width="11.44140625" style="3"/>
    <col min="9729" max="9729" width="37.5546875" style="3" customWidth="1"/>
    <col min="9730" max="9730" width="2.5546875" style="3" customWidth="1"/>
    <col min="9731" max="9731" width="200.6640625" style="3" customWidth="1"/>
    <col min="9732" max="9732" width="2.6640625" style="3" customWidth="1"/>
    <col min="9733" max="9733" width="8.6640625" style="3" customWidth="1"/>
    <col min="9734" max="9984" width="11.44140625" style="3"/>
    <col min="9985" max="9985" width="37.5546875" style="3" customWidth="1"/>
    <col min="9986" max="9986" width="2.5546875" style="3" customWidth="1"/>
    <col min="9987" max="9987" width="200.6640625" style="3" customWidth="1"/>
    <col min="9988" max="9988" width="2.6640625" style="3" customWidth="1"/>
    <col min="9989" max="9989" width="8.6640625" style="3" customWidth="1"/>
    <col min="9990" max="10240" width="11.44140625" style="3"/>
    <col min="10241" max="10241" width="37.5546875" style="3" customWidth="1"/>
    <col min="10242" max="10242" width="2.5546875" style="3" customWidth="1"/>
    <col min="10243" max="10243" width="200.6640625" style="3" customWidth="1"/>
    <col min="10244" max="10244" width="2.6640625" style="3" customWidth="1"/>
    <col min="10245" max="10245" width="8.6640625" style="3" customWidth="1"/>
    <col min="10246" max="10496" width="11.44140625" style="3"/>
    <col min="10497" max="10497" width="37.5546875" style="3" customWidth="1"/>
    <col min="10498" max="10498" width="2.5546875" style="3" customWidth="1"/>
    <col min="10499" max="10499" width="200.6640625" style="3" customWidth="1"/>
    <col min="10500" max="10500" width="2.6640625" style="3" customWidth="1"/>
    <col min="10501" max="10501" width="8.6640625" style="3" customWidth="1"/>
    <col min="10502" max="10752" width="11.44140625" style="3"/>
    <col min="10753" max="10753" width="37.5546875" style="3" customWidth="1"/>
    <col min="10754" max="10754" width="2.5546875" style="3" customWidth="1"/>
    <col min="10755" max="10755" width="200.6640625" style="3" customWidth="1"/>
    <col min="10756" max="10756" width="2.6640625" style="3" customWidth="1"/>
    <col min="10757" max="10757" width="8.6640625" style="3" customWidth="1"/>
    <col min="10758" max="11008" width="11.44140625" style="3"/>
    <col min="11009" max="11009" width="37.5546875" style="3" customWidth="1"/>
    <col min="11010" max="11010" width="2.5546875" style="3" customWidth="1"/>
    <col min="11011" max="11011" width="200.6640625" style="3" customWidth="1"/>
    <col min="11012" max="11012" width="2.6640625" style="3" customWidth="1"/>
    <col min="11013" max="11013" width="8.6640625" style="3" customWidth="1"/>
    <col min="11014" max="11264" width="11.44140625" style="3"/>
    <col min="11265" max="11265" width="37.5546875" style="3" customWidth="1"/>
    <col min="11266" max="11266" width="2.5546875" style="3" customWidth="1"/>
    <col min="11267" max="11267" width="200.6640625" style="3" customWidth="1"/>
    <col min="11268" max="11268" width="2.6640625" style="3" customWidth="1"/>
    <col min="11269" max="11269" width="8.6640625" style="3" customWidth="1"/>
    <col min="11270" max="11520" width="11.44140625" style="3"/>
    <col min="11521" max="11521" width="37.5546875" style="3" customWidth="1"/>
    <col min="11522" max="11522" width="2.5546875" style="3" customWidth="1"/>
    <col min="11523" max="11523" width="200.6640625" style="3" customWidth="1"/>
    <col min="11524" max="11524" width="2.6640625" style="3" customWidth="1"/>
    <col min="11525" max="11525" width="8.6640625" style="3" customWidth="1"/>
    <col min="11526" max="11776" width="11.44140625" style="3"/>
    <col min="11777" max="11777" width="37.5546875" style="3" customWidth="1"/>
    <col min="11778" max="11778" width="2.5546875" style="3" customWidth="1"/>
    <col min="11779" max="11779" width="200.6640625" style="3" customWidth="1"/>
    <col min="11780" max="11780" width="2.6640625" style="3" customWidth="1"/>
    <col min="11781" max="11781" width="8.6640625" style="3" customWidth="1"/>
    <col min="11782" max="12032" width="11.44140625" style="3"/>
    <col min="12033" max="12033" width="37.5546875" style="3" customWidth="1"/>
    <col min="12034" max="12034" width="2.5546875" style="3" customWidth="1"/>
    <col min="12035" max="12035" width="200.6640625" style="3" customWidth="1"/>
    <col min="12036" max="12036" width="2.6640625" style="3" customWidth="1"/>
    <col min="12037" max="12037" width="8.6640625" style="3" customWidth="1"/>
    <col min="12038" max="12288" width="11.44140625" style="3"/>
    <col min="12289" max="12289" width="37.5546875" style="3" customWidth="1"/>
    <col min="12290" max="12290" width="2.5546875" style="3" customWidth="1"/>
    <col min="12291" max="12291" width="200.6640625" style="3" customWidth="1"/>
    <col min="12292" max="12292" width="2.6640625" style="3" customWidth="1"/>
    <col min="12293" max="12293" width="8.6640625" style="3" customWidth="1"/>
    <col min="12294" max="12544" width="11.44140625" style="3"/>
    <col min="12545" max="12545" width="37.5546875" style="3" customWidth="1"/>
    <col min="12546" max="12546" width="2.5546875" style="3" customWidth="1"/>
    <col min="12547" max="12547" width="200.6640625" style="3" customWidth="1"/>
    <col min="12548" max="12548" width="2.6640625" style="3" customWidth="1"/>
    <col min="12549" max="12549" width="8.6640625" style="3" customWidth="1"/>
    <col min="12550" max="12800" width="11.44140625" style="3"/>
    <col min="12801" max="12801" width="37.5546875" style="3" customWidth="1"/>
    <col min="12802" max="12802" width="2.5546875" style="3" customWidth="1"/>
    <col min="12803" max="12803" width="200.6640625" style="3" customWidth="1"/>
    <col min="12804" max="12804" width="2.6640625" style="3" customWidth="1"/>
    <col min="12805" max="12805" width="8.6640625" style="3" customWidth="1"/>
    <col min="12806" max="13056" width="11.44140625" style="3"/>
    <col min="13057" max="13057" width="37.5546875" style="3" customWidth="1"/>
    <col min="13058" max="13058" width="2.5546875" style="3" customWidth="1"/>
    <col min="13059" max="13059" width="200.6640625" style="3" customWidth="1"/>
    <col min="13060" max="13060" width="2.6640625" style="3" customWidth="1"/>
    <col min="13061" max="13061" width="8.6640625" style="3" customWidth="1"/>
    <col min="13062" max="13312" width="11.44140625" style="3"/>
    <col min="13313" max="13313" width="37.5546875" style="3" customWidth="1"/>
    <col min="13314" max="13314" width="2.5546875" style="3" customWidth="1"/>
    <col min="13315" max="13315" width="200.6640625" style="3" customWidth="1"/>
    <col min="13316" max="13316" width="2.6640625" style="3" customWidth="1"/>
    <col min="13317" max="13317" width="8.6640625" style="3" customWidth="1"/>
    <col min="13318" max="13568" width="11.44140625" style="3"/>
    <col min="13569" max="13569" width="37.5546875" style="3" customWidth="1"/>
    <col min="13570" max="13570" width="2.5546875" style="3" customWidth="1"/>
    <col min="13571" max="13571" width="200.6640625" style="3" customWidth="1"/>
    <col min="13572" max="13572" width="2.6640625" style="3" customWidth="1"/>
    <col min="13573" max="13573" width="8.6640625" style="3" customWidth="1"/>
    <col min="13574" max="13824" width="11.44140625" style="3"/>
    <col min="13825" max="13825" width="37.5546875" style="3" customWidth="1"/>
    <col min="13826" max="13826" width="2.5546875" style="3" customWidth="1"/>
    <col min="13827" max="13827" width="200.6640625" style="3" customWidth="1"/>
    <col min="13828" max="13828" width="2.6640625" style="3" customWidth="1"/>
    <col min="13829" max="13829" width="8.6640625" style="3" customWidth="1"/>
    <col min="13830" max="14080" width="11.44140625" style="3"/>
    <col min="14081" max="14081" width="37.5546875" style="3" customWidth="1"/>
    <col min="14082" max="14082" width="2.5546875" style="3" customWidth="1"/>
    <col min="14083" max="14083" width="200.6640625" style="3" customWidth="1"/>
    <col min="14084" max="14084" width="2.6640625" style="3" customWidth="1"/>
    <col min="14085" max="14085" width="8.6640625" style="3" customWidth="1"/>
    <col min="14086" max="14336" width="11.44140625" style="3"/>
    <col min="14337" max="14337" width="37.5546875" style="3" customWidth="1"/>
    <col min="14338" max="14338" width="2.5546875" style="3" customWidth="1"/>
    <col min="14339" max="14339" width="200.6640625" style="3" customWidth="1"/>
    <col min="14340" max="14340" width="2.6640625" style="3" customWidth="1"/>
    <col min="14341" max="14341" width="8.6640625" style="3" customWidth="1"/>
    <col min="14342" max="14592" width="11.44140625" style="3"/>
    <col min="14593" max="14593" width="37.5546875" style="3" customWidth="1"/>
    <col min="14594" max="14594" width="2.5546875" style="3" customWidth="1"/>
    <col min="14595" max="14595" width="200.6640625" style="3" customWidth="1"/>
    <col min="14596" max="14596" width="2.6640625" style="3" customWidth="1"/>
    <col min="14597" max="14597" width="8.6640625" style="3" customWidth="1"/>
    <col min="14598" max="14848" width="11.44140625" style="3"/>
    <col min="14849" max="14849" width="37.5546875" style="3" customWidth="1"/>
    <col min="14850" max="14850" width="2.5546875" style="3" customWidth="1"/>
    <col min="14851" max="14851" width="200.6640625" style="3" customWidth="1"/>
    <col min="14852" max="14852" width="2.6640625" style="3" customWidth="1"/>
    <col min="14853" max="14853" width="8.6640625" style="3" customWidth="1"/>
    <col min="14854" max="15104" width="11.44140625" style="3"/>
    <col min="15105" max="15105" width="37.5546875" style="3" customWidth="1"/>
    <col min="15106" max="15106" width="2.5546875" style="3" customWidth="1"/>
    <col min="15107" max="15107" width="200.6640625" style="3" customWidth="1"/>
    <col min="15108" max="15108" width="2.6640625" style="3" customWidth="1"/>
    <col min="15109" max="15109" width="8.6640625" style="3" customWidth="1"/>
    <col min="15110" max="15360" width="11.44140625" style="3"/>
    <col min="15361" max="15361" width="37.5546875" style="3" customWidth="1"/>
    <col min="15362" max="15362" width="2.5546875" style="3" customWidth="1"/>
    <col min="15363" max="15363" width="200.6640625" style="3" customWidth="1"/>
    <col min="15364" max="15364" width="2.6640625" style="3" customWidth="1"/>
    <col min="15365" max="15365" width="8.6640625" style="3" customWidth="1"/>
    <col min="15366" max="15616" width="11.44140625" style="3"/>
    <col min="15617" max="15617" width="37.5546875" style="3" customWidth="1"/>
    <col min="15618" max="15618" width="2.5546875" style="3" customWidth="1"/>
    <col min="15619" max="15619" width="200.6640625" style="3" customWidth="1"/>
    <col min="15620" max="15620" width="2.6640625" style="3" customWidth="1"/>
    <col min="15621" max="15621" width="8.6640625" style="3" customWidth="1"/>
    <col min="15622" max="15872" width="11.44140625" style="3"/>
    <col min="15873" max="15873" width="37.5546875" style="3" customWidth="1"/>
    <col min="15874" max="15874" width="2.5546875" style="3" customWidth="1"/>
    <col min="15875" max="15875" width="200.6640625" style="3" customWidth="1"/>
    <col min="15876" max="15876" width="2.6640625" style="3" customWidth="1"/>
    <col min="15877" max="15877" width="8.6640625" style="3" customWidth="1"/>
    <col min="15878" max="16128" width="11.44140625" style="3"/>
    <col min="16129" max="16129" width="37.5546875" style="3" customWidth="1"/>
    <col min="16130" max="16130" width="2.5546875" style="3" customWidth="1"/>
    <col min="16131" max="16131" width="200.6640625" style="3" customWidth="1"/>
    <col min="16132" max="16132" width="2.6640625" style="3" customWidth="1"/>
    <col min="16133" max="16133" width="8.6640625" style="3" customWidth="1"/>
    <col min="16134" max="16384" width="11.44140625" style="3"/>
  </cols>
  <sheetData>
    <row r="1" spans="1:8" ht="9.9" customHeight="1">
      <c r="A1" s="576" t="s">
        <v>36</v>
      </c>
      <c r="B1" s="557"/>
      <c r="C1" s="91"/>
      <c r="D1" s="91"/>
      <c r="E1" s="92"/>
      <c r="F1" s="558"/>
      <c r="G1" s="558"/>
      <c r="H1" s="558"/>
    </row>
    <row r="2" spans="1:8" ht="39.9" customHeight="1">
      <c r="A2" s="576"/>
      <c r="B2" s="557"/>
      <c r="C2" s="99" t="s">
        <v>25</v>
      </c>
      <c r="D2" s="559"/>
      <c r="E2" s="92"/>
      <c r="F2" s="560"/>
      <c r="G2" s="558"/>
      <c r="H2" s="558"/>
    </row>
    <row r="3" spans="1:8" ht="8.1" customHeight="1">
      <c r="A3" s="576"/>
      <c r="B3" s="557"/>
      <c r="C3" s="561"/>
      <c r="D3" s="561"/>
      <c r="E3" s="92"/>
      <c r="F3" s="560"/>
      <c r="G3" s="558"/>
      <c r="H3" s="558"/>
    </row>
    <row r="4" spans="1:8" s="5" customFormat="1" ht="39.9" customHeight="1">
      <c r="A4" s="576"/>
      <c r="B4" s="557"/>
      <c r="C4" s="93" t="s">
        <v>48</v>
      </c>
      <c r="D4" s="93"/>
      <c r="E4" s="94">
        <v>3</v>
      </c>
      <c r="F4" s="558"/>
      <c r="G4" s="558"/>
      <c r="H4" s="558"/>
    </row>
    <row r="5" spans="1:8" s="5" customFormat="1" ht="8.1" customHeight="1">
      <c r="A5" s="576"/>
      <c r="B5" s="557"/>
      <c r="C5" s="93"/>
      <c r="D5" s="93"/>
      <c r="E5" s="94"/>
      <c r="F5" s="558"/>
      <c r="G5" s="558"/>
      <c r="H5" s="558"/>
    </row>
    <row r="6" spans="1:8" s="5" customFormat="1" ht="39.9" customHeight="1">
      <c r="A6" s="576"/>
      <c r="B6" s="557"/>
      <c r="C6" s="93" t="s">
        <v>27</v>
      </c>
      <c r="D6" s="93"/>
      <c r="E6" s="94">
        <v>4</v>
      </c>
      <c r="F6" s="558"/>
      <c r="G6" s="558"/>
      <c r="H6" s="558"/>
    </row>
    <row r="7" spans="1:8" s="5" customFormat="1" ht="8.1" customHeight="1">
      <c r="A7" s="576"/>
      <c r="B7" s="557"/>
      <c r="C7" s="93"/>
      <c r="D7" s="93"/>
      <c r="E7" s="94"/>
      <c r="F7" s="558"/>
      <c r="G7" s="558"/>
      <c r="H7" s="558"/>
    </row>
    <row r="8" spans="1:8" s="5" customFormat="1" ht="46.5" customHeight="1">
      <c r="A8" s="576"/>
      <c r="B8" s="557"/>
      <c r="C8" s="93" t="s">
        <v>719</v>
      </c>
      <c r="D8" s="93"/>
      <c r="E8" s="94">
        <v>5</v>
      </c>
      <c r="F8" s="558"/>
      <c r="G8" s="558"/>
      <c r="H8" s="558"/>
    </row>
    <row r="9" spans="1:8" s="5" customFormat="1" ht="8.1" customHeight="1">
      <c r="A9" s="576"/>
      <c r="B9" s="557"/>
      <c r="C9" s="93"/>
      <c r="D9" s="93"/>
      <c r="E9" s="94"/>
      <c r="F9" s="558"/>
      <c r="G9" s="558"/>
      <c r="H9" s="558"/>
    </row>
    <row r="10" spans="1:8" s="5" customFormat="1" ht="46.5" customHeight="1">
      <c r="A10" s="576"/>
      <c r="B10" s="557"/>
      <c r="C10" s="93" t="s">
        <v>720</v>
      </c>
      <c r="D10" s="93"/>
      <c r="E10" s="94">
        <v>6</v>
      </c>
      <c r="F10" s="558"/>
      <c r="G10" s="558"/>
      <c r="H10" s="558"/>
    </row>
    <row r="11" spans="1:8" s="5" customFormat="1" ht="8.1" customHeight="1">
      <c r="A11" s="576"/>
      <c r="B11" s="557"/>
      <c r="C11" s="93"/>
      <c r="D11" s="93"/>
      <c r="E11" s="94"/>
      <c r="F11" s="558"/>
      <c r="G11" s="558"/>
      <c r="H11" s="558"/>
    </row>
    <row r="12" spans="1:8" s="5" customFormat="1" ht="46.8">
      <c r="A12" s="576"/>
      <c r="B12" s="557"/>
      <c r="C12" s="93" t="s">
        <v>28</v>
      </c>
      <c r="D12" s="93"/>
      <c r="E12" s="94">
        <v>7</v>
      </c>
      <c r="F12" s="558"/>
      <c r="G12" s="558"/>
      <c r="H12" s="558"/>
    </row>
    <row r="13" spans="1:8" s="5" customFormat="1" ht="8.1" customHeight="1">
      <c r="A13" s="576"/>
      <c r="B13" s="557"/>
      <c r="C13" s="93"/>
      <c r="D13" s="93"/>
      <c r="E13" s="94"/>
      <c r="F13" s="558"/>
      <c r="G13" s="558"/>
      <c r="H13" s="558"/>
    </row>
    <row r="14" spans="1:8" s="5" customFormat="1" ht="39.9" customHeight="1">
      <c r="A14" s="576"/>
      <c r="B14" s="557"/>
      <c r="C14" s="93" t="s">
        <v>49</v>
      </c>
      <c r="D14" s="93"/>
      <c r="E14" s="94">
        <v>8</v>
      </c>
      <c r="F14" s="558"/>
      <c r="G14" s="558"/>
      <c r="H14" s="558"/>
    </row>
    <row r="15" spans="1:8" s="5" customFormat="1" ht="8.1" customHeight="1">
      <c r="A15" s="576"/>
      <c r="B15" s="557"/>
      <c r="C15" s="93"/>
      <c r="D15" s="93"/>
      <c r="E15" s="94"/>
      <c r="F15" s="558"/>
      <c r="G15" s="558"/>
      <c r="H15" s="558"/>
    </row>
    <row r="16" spans="1:8" s="5" customFormat="1" ht="39.9" customHeight="1">
      <c r="A16" s="576"/>
      <c r="B16" s="557"/>
      <c r="C16" s="93" t="s">
        <v>29</v>
      </c>
      <c r="D16" s="93"/>
      <c r="E16" s="94">
        <v>9</v>
      </c>
      <c r="F16" s="558"/>
      <c r="G16" s="558"/>
      <c r="H16" s="558"/>
    </row>
    <row r="17" spans="1:8" s="5" customFormat="1" ht="8.1" customHeight="1">
      <c r="A17" s="576"/>
      <c r="B17" s="557"/>
      <c r="C17" s="93"/>
      <c r="D17" s="93"/>
      <c r="E17" s="94"/>
      <c r="F17" s="558"/>
      <c r="G17" s="558"/>
      <c r="H17" s="558"/>
    </row>
    <row r="18" spans="1:8" s="5" customFormat="1" ht="39.9" customHeight="1">
      <c r="A18" s="576"/>
      <c r="B18" s="557"/>
      <c r="C18" s="93" t="s">
        <v>50</v>
      </c>
      <c r="D18" s="93"/>
      <c r="E18" s="94">
        <v>10</v>
      </c>
      <c r="F18" s="558"/>
      <c r="G18" s="558"/>
      <c r="H18" s="558"/>
    </row>
    <row r="19" spans="1:8" s="5" customFormat="1" ht="8.1" customHeight="1">
      <c r="A19" s="576"/>
      <c r="B19" s="557"/>
      <c r="C19" s="93"/>
      <c r="D19" s="93"/>
      <c r="E19" s="94"/>
      <c r="F19" s="558"/>
      <c r="G19" s="558"/>
      <c r="H19" s="558"/>
    </row>
    <row r="20" spans="1:8" s="5" customFormat="1" ht="39.9" customHeight="1">
      <c r="A20" s="576"/>
      <c r="B20" s="557"/>
      <c r="C20" s="93" t="s">
        <v>30</v>
      </c>
      <c r="D20" s="93"/>
      <c r="E20" s="94">
        <v>11</v>
      </c>
      <c r="F20" s="558"/>
      <c r="G20" s="558"/>
      <c r="H20" s="558"/>
    </row>
    <row r="21" spans="1:8" s="5" customFormat="1" ht="8.1" customHeight="1">
      <c r="A21" s="576"/>
      <c r="B21" s="557"/>
      <c r="C21" s="95"/>
      <c r="D21" s="95"/>
      <c r="E21" s="96"/>
      <c r="F21" s="558"/>
      <c r="G21" s="558"/>
      <c r="H21" s="558"/>
    </row>
    <row r="22" spans="1:8" s="5" customFormat="1" ht="39.9" customHeight="1">
      <c r="A22" s="576"/>
      <c r="B22" s="557"/>
      <c r="C22" s="99" t="s">
        <v>31</v>
      </c>
      <c r="D22" s="559"/>
      <c r="E22" s="92"/>
      <c r="F22" s="558"/>
      <c r="G22" s="558"/>
      <c r="H22" s="558"/>
    </row>
    <row r="23" spans="1:8" s="5" customFormat="1" ht="8.1" customHeight="1">
      <c r="A23" s="576"/>
      <c r="B23" s="557"/>
      <c r="C23" s="95"/>
      <c r="D23" s="95"/>
      <c r="E23" s="96"/>
      <c r="F23" s="558"/>
      <c r="G23" s="558"/>
      <c r="H23" s="558"/>
    </row>
    <row r="24" spans="1:8" s="5" customFormat="1" ht="39.9" customHeight="1">
      <c r="A24" s="576"/>
      <c r="B24" s="557"/>
      <c r="C24" s="97" t="s">
        <v>7</v>
      </c>
      <c r="D24" s="97"/>
      <c r="E24" s="96">
        <v>12</v>
      </c>
      <c r="F24" s="558"/>
      <c r="G24" s="558"/>
      <c r="H24" s="558"/>
    </row>
    <row r="25" spans="1:8" s="5" customFormat="1" ht="8.1" customHeight="1">
      <c r="A25" s="576"/>
      <c r="B25" s="557"/>
      <c r="C25" s="97"/>
      <c r="D25" s="97"/>
      <c r="E25" s="96"/>
      <c r="F25" s="558"/>
      <c r="G25" s="558"/>
      <c r="H25" s="558"/>
    </row>
    <row r="26" spans="1:8" s="5" customFormat="1" ht="60" customHeight="1">
      <c r="A26" s="576"/>
      <c r="B26" s="557"/>
      <c r="C26" s="97" t="s">
        <v>32</v>
      </c>
      <c r="D26" s="97"/>
      <c r="E26" s="96">
        <v>13</v>
      </c>
      <c r="F26" s="558"/>
      <c r="G26" s="558"/>
      <c r="H26" s="558"/>
    </row>
    <row r="27" spans="1:8" s="5" customFormat="1" ht="8.1" customHeight="1">
      <c r="A27" s="576"/>
      <c r="B27" s="557"/>
      <c r="C27" s="97"/>
      <c r="D27" s="97"/>
      <c r="E27" s="96"/>
      <c r="F27" s="558"/>
      <c r="G27" s="558"/>
      <c r="H27" s="558"/>
    </row>
    <row r="28" spans="1:8" s="5" customFormat="1" ht="50.1" customHeight="1">
      <c r="A28" s="576"/>
      <c r="B28" s="557"/>
      <c r="C28" s="97" t="s">
        <v>60</v>
      </c>
      <c r="D28" s="97"/>
      <c r="E28" s="96">
        <v>14</v>
      </c>
      <c r="F28" s="558"/>
      <c r="G28" s="558"/>
      <c r="H28" s="558"/>
    </row>
    <row r="29" spans="1:8" s="5" customFormat="1" ht="8.1" customHeight="1">
      <c r="A29" s="576"/>
      <c r="B29" s="557"/>
      <c r="C29" s="97"/>
      <c r="D29" s="97"/>
      <c r="E29" s="96"/>
      <c r="F29" s="558"/>
      <c r="G29" s="558"/>
      <c r="H29" s="558"/>
    </row>
    <row r="30" spans="1:8" s="5" customFormat="1" ht="50.1" customHeight="1">
      <c r="A30" s="576"/>
      <c r="B30" s="557"/>
      <c r="C30" s="97" t="s">
        <v>51</v>
      </c>
      <c r="D30" s="97"/>
      <c r="E30" s="96">
        <v>15</v>
      </c>
      <c r="F30" s="558"/>
      <c r="G30" s="558"/>
      <c r="H30" s="558"/>
    </row>
    <row r="31" spans="1:8" s="5" customFormat="1" ht="8.1" customHeight="1">
      <c r="A31" s="576"/>
      <c r="B31" s="557"/>
      <c r="C31" s="97"/>
      <c r="D31" s="97"/>
      <c r="E31" s="96"/>
      <c r="F31" s="558"/>
      <c r="G31" s="558"/>
      <c r="H31" s="558"/>
    </row>
    <row r="32" spans="1:8" s="5" customFormat="1" ht="60" customHeight="1">
      <c r="A32" s="576"/>
      <c r="B32" s="557"/>
      <c r="C32" s="97" t="s">
        <v>33</v>
      </c>
      <c r="D32" s="97"/>
      <c r="E32" s="96">
        <v>16</v>
      </c>
      <c r="F32" s="558"/>
      <c r="G32" s="558"/>
      <c r="H32" s="558"/>
    </row>
    <row r="33" spans="1:8" s="5" customFormat="1" ht="8.1" customHeight="1">
      <c r="A33" s="576"/>
      <c r="B33" s="557"/>
      <c r="C33" s="95"/>
      <c r="D33" s="95"/>
      <c r="E33" s="96"/>
      <c r="F33" s="558"/>
      <c r="G33" s="558"/>
      <c r="H33" s="558"/>
    </row>
    <row r="34" spans="1:8" s="5" customFormat="1" ht="39.9" customHeight="1">
      <c r="A34" s="576"/>
      <c r="B34" s="557"/>
      <c r="C34" s="99" t="s">
        <v>37</v>
      </c>
      <c r="D34" s="559"/>
      <c r="E34" s="92"/>
      <c r="F34" s="558"/>
      <c r="G34" s="558"/>
      <c r="H34" s="558"/>
    </row>
    <row r="35" spans="1:8" s="5" customFormat="1" ht="8.1" customHeight="1">
      <c r="A35" s="576"/>
      <c r="B35" s="557"/>
      <c r="C35" s="95"/>
      <c r="D35" s="95"/>
      <c r="E35" s="96"/>
      <c r="F35" s="558"/>
      <c r="G35" s="558"/>
      <c r="H35" s="558"/>
    </row>
    <row r="36" spans="1:8" s="5" customFormat="1" ht="50.1" customHeight="1">
      <c r="A36" s="576"/>
      <c r="B36" s="557"/>
      <c r="C36" s="97" t="s">
        <v>52</v>
      </c>
      <c r="D36" s="97"/>
      <c r="E36" s="96">
        <v>26</v>
      </c>
      <c r="F36" s="558"/>
      <c r="G36" s="558"/>
      <c r="H36" s="558"/>
    </row>
    <row r="37" spans="1:8" s="5" customFormat="1" ht="8.1" customHeight="1">
      <c r="A37" s="576"/>
      <c r="B37" s="557"/>
      <c r="C37" s="97"/>
      <c r="D37" s="97"/>
      <c r="E37" s="96"/>
      <c r="F37" s="558"/>
      <c r="G37" s="558"/>
      <c r="H37" s="558"/>
    </row>
    <row r="38" spans="1:8" s="5" customFormat="1" ht="60" customHeight="1">
      <c r="A38" s="576"/>
      <c r="B38" s="557"/>
      <c r="C38" s="97" t="s">
        <v>721</v>
      </c>
      <c r="D38" s="97"/>
      <c r="E38" s="96">
        <v>27</v>
      </c>
      <c r="F38" s="558"/>
      <c r="G38" s="558"/>
      <c r="H38" s="558"/>
    </row>
    <row r="39" spans="1:8" s="5" customFormat="1" ht="8.1" customHeight="1">
      <c r="A39" s="576" t="s">
        <v>36</v>
      </c>
      <c r="B39" s="557"/>
      <c r="C39" s="97"/>
      <c r="D39" s="97"/>
      <c r="E39" s="96"/>
      <c r="F39" s="558"/>
      <c r="G39" s="558"/>
      <c r="H39" s="558"/>
    </row>
    <row r="40" spans="1:8" s="5" customFormat="1" ht="39.9" customHeight="1">
      <c r="A40" s="576"/>
      <c r="B40" s="557"/>
      <c r="C40" s="99" t="s">
        <v>57</v>
      </c>
      <c r="D40" s="559"/>
      <c r="E40" s="96"/>
      <c r="F40" s="558"/>
      <c r="G40" s="558"/>
      <c r="H40" s="558"/>
    </row>
    <row r="41" spans="1:8" s="5" customFormat="1" ht="8.1" customHeight="1">
      <c r="A41" s="576"/>
      <c r="B41" s="557"/>
      <c r="C41" s="97"/>
      <c r="D41" s="97"/>
      <c r="E41" s="96"/>
      <c r="F41" s="558"/>
      <c r="G41" s="558"/>
      <c r="H41" s="558"/>
    </row>
    <row r="42" spans="1:8" s="5" customFormat="1" ht="39.9" customHeight="1">
      <c r="A42" s="576"/>
      <c r="B42" s="557"/>
      <c r="C42" s="97" t="s">
        <v>58</v>
      </c>
      <c r="D42" s="97"/>
      <c r="E42" s="96">
        <v>41</v>
      </c>
      <c r="F42" s="558"/>
      <c r="G42" s="558"/>
      <c r="H42" s="558"/>
    </row>
    <row r="43" spans="1:8" s="5" customFormat="1" ht="8.1" customHeight="1">
      <c r="A43" s="576"/>
      <c r="B43" s="557"/>
      <c r="C43" s="97"/>
      <c r="D43" s="97"/>
      <c r="E43" s="96"/>
      <c r="F43" s="558"/>
      <c r="G43" s="558"/>
      <c r="H43" s="558"/>
    </row>
    <row r="44" spans="1:8" s="5" customFormat="1" ht="39.9" customHeight="1">
      <c r="A44" s="576"/>
      <c r="B44" s="557"/>
      <c r="C44" s="97" t="s">
        <v>59</v>
      </c>
      <c r="D44" s="97"/>
      <c r="E44" s="96">
        <v>42</v>
      </c>
      <c r="F44" s="558"/>
      <c r="G44" s="558"/>
      <c r="H44" s="558"/>
    </row>
    <row r="45" spans="1:8" s="5" customFormat="1" ht="8.1" customHeight="1">
      <c r="A45" s="576"/>
      <c r="B45" s="557"/>
      <c r="C45" s="97"/>
      <c r="D45" s="97"/>
      <c r="E45" s="96"/>
      <c r="F45" s="558"/>
      <c r="G45" s="558"/>
      <c r="H45" s="558"/>
    </row>
    <row r="46" spans="1:8" s="5" customFormat="1" ht="39.9" customHeight="1">
      <c r="A46" s="576"/>
      <c r="B46" s="557"/>
      <c r="C46" s="97" t="s">
        <v>61</v>
      </c>
      <c r="D46" s="97"/>
      <c r="E46" s="96">
        <v>43</v>
      </c>
      <c r="F46" s="558"/>
      <c r="G46" s="558"/>
      <c r="H46" s="558"/>
    </row>
    <row r="47" spans="1:8" s="5" customFormat="1" ht="8.1" customHeight="1">
      <c r="A47" s="576"/>
      <c r="B47" s="557"/>
      <c r="C47" s="97"/>
      <c r="D47" s="97"/>
      <c r="E47" s="96"/>
      <c r="F47" s="558"/>
      <c r="G47" s="558"/>
      <c r="H47" s="558"/>
    </row>
    <row r="48" spans="1:8" s="5" customFormat="1" ht="39.9" customHeight="1">
      <c r="A48" s="576"/>
      <c r="B48" s="557"/>
      <c r="C48" s="99" t="s">
        <v>62</v>
      </c>
      <c r="D48" s="559"/>
      <c r="E48" s="96"/>
      <c r="F48" s="558"/>
      <c r="G48" s="558"/>
      <c r="H48" s="558"/>
    </row>
    <row r="49" spans="1:8" s="5" customFormat="1" ht="8.1" customHeight="1">
      <c r="A49" s="576"/>
      <c r="B49" s="557"/>
      <c r="C49" s="97"/>
      <c r="D49" s="561"/>
      <c r="E49" s="96"/>
      <c r="F49" s="558"/>
      <c r="G49" s="558"/>
      <c r="H49" s="558"/>
    </row>
    <row r="50" spans="1:8" s="5" customFormat="1" ht="39.9" customHeight="1">
      <c r="A50" s="576"/>
      <c r="B50" s="557"/>
      <c r="C50" s="97" t="s">
        <v>63</v>
      </c>
      <c r="D50" s="561"/>
      <c r="E50" s="96">
        <v>44</v>
      </c>
      <c r="F50" s="558"/>
      <c r="G50" s="558"/>
      <c r="H50" s="558"/>
    </row>
    <row r="51" spans="1:8" s="5" customFormat="1" ht="8.1" customHeight="1">
      <c r="A51" s="576"/>
      <c r="B51" s="557"/>
      <c r="C51" s="97"/>
      <c r="D51" s="561"/>
      <c r="E51" s="96"/>
      <c r="F51" s="558"/>
      <c r="G51" s="558"/>
      <c r="H51" s="558"/>
    </row>
    <row r="52" spans="1:8" s="5" customFormat="1" ht="39" customHeight="1">
      <c r="A52" s="576"/>
      <c r="B52" s="557"/>
      <c r="C52" s="97" t="s">
        <v>728</v>
      </c>
      <c r="D52" s="561"/>
      <c r="E52" s="96">
        <v>45</v>
      </c>
      <c r="F52" s="558"/>
      <c r="G52" s="558"/>
      <c r="H52" s="558"/>
    </row>
    <row r="53" spans="1:8" s="5" customFormat="1" ht="8.1" customHeight="1">
      <c r="A53" s="576"/>
      <c r="B53" s="557"/>
      <c r="C53" s="97"/>
      <c r="D53" s="561"/>
      <c r="E53" s="96"/>
      <c r="F53" s="558"/>
      <c r="G53" s="558"/>
      <c r="H53" s="558"/>
    </row>
    <row r="54" spans="1:8" s="5" customFormat="1" ht="39.9" customHeight="1">
      <c r="A54" s="576"/>
      <c r="B54" s="557"/>
      <c r="C54" s="97" t="s">
        <v>64</v>
      </c>
      <c r="D54" s="97"/>
      <c r="E54" s="96">
        <v>46</v>
      </c>
      <c r="F54" s="558"/>
      <c r="G54" s="558"/>
      <c r="H54" s="558"/>
    </row>
    <row r="55" spans="1:8" s="5" customFormat="1" ht="8.1" customHeight="1">
      <c r="A55" s="576"/>
      <c r="B55" s="557"/>
      <c r="C55" s="97"/>
      <c r="D55" s="97"/>
      <c r="E55" s="96"/>
      <c r="F55" s="558"/>
      <c r="G55" s="558"/>
      <c r="H55" s="558"/>
    </row>
    <row r="56" spans="1:8" s="5" customFormat="1" ht="39.9" customHeight="1">
      <c r="A56" s="576"/>
      <c r="B56" s="557"/>
      <c r="C56" s="97" t="s">
        <v>65</v>
      </c>
      <c r="D56" s="97"/>
      <c r="E56" s="96">
        <v>47</v>
      </c>
      <c r="F56" s="558"/>
      <c r="G56" s="558"/>
      <c r="H56" s="558"/>
    </row>
    <row r="57" spans="1:8" s="5" customFormat="1" ht="8.1" customHeight="1">
      <c r="A57" s="576"/>
      <c r="B57" s="557"/>
      <c r="C57" s="97"/>
      <c r="D57" s="97"/>
      <c r="E57" s="96"/>
      <c r="F57" s="558"/>
      <c r="G57" s="558"/>
      <c r="H57" s="558"/>
    </row>
    <row r="58" spans="1:8" s="5" customFormat="1" ht="39.9" customHeight="1">
      <c r="A58" s="576"/>
      <c r="B58" s="562"/>
      <c r="C58" s="99" t="s">
        <v>26</v>
      </c>
      <c r="D58" s="559"/>
      <c r="E58" s="92"/>
      <c r="F58" s="558"/>
      <c r="G58" s="558"/>
      <c r="H58" s="558"/>
    </row>
    <row r="59" spans="1:8" s="5" customFormat="1" ht="8.1" customHeight="1">
      <c r="A59" s="576"/>
      <c r="B59" s="562"/>
      <c r="C59" s="98"/>
      <c r="D59" s="98"/>
      <c r="E59" s="92"/>
      <c r="F59" s="558"/>
      <c r="G59" s="558"/>
      <c r="H59" s="558"/>
    </row>
    <row r="60" spans="1:8" s="5" customFormat="1" ht="50.1" customHeight="1">
      <c r="A60" s="576"/>
      <c r="B60" s="562"/>
      <c r="C60" s="97" t="s">
        <v>722</v>
      </c>
      <c r="D60" s="97"/>
      <c r="E60" s="96">
        <v>48</v>
      </c>
      <c r="F60" s="558"/>
      <c r="G60" s="558"/>
      <c r="H60" s="558"/>
    </row>
    <row r="61" spans="1:8" s="5" customFormat="1" ht="8.1" customHeight="1">
      <c r="A61" s="576"/>
      <c r="B61" s="562"/>
      <c r="C61" s="97"/>
      <c r="D61" s="97"/>
      <c r="E61" s="96"/>
      <c r="F61" s="558"/>
      <c r="G61" s="558"/>
      <c r="H61" s="558"/>
    </row>
    <row r="62" spans="1:8" s="5" customFormat="1" ht="50.1" customHeight="1">
      <c r="A62" s="576"/>
      <c r="B62" s="562"/>
      <c r="C62" s="97" t="s">
        <v>723</v>
      </c>
      <c r="D62" s="97"/>
      <c r="E62" s="96">
        <v>49</v>
      </c>
      <c r="F62" s="558"/>
      <c r="G62" s="558"/>
      <c r="H62" s="558"/>
    </row>
    <row r="63" spans="1:8" s="5" customFormat="1" ht="8.1" customHeight="1">
      <c r="A63" s="576"/>
      <c r="B63" s="562"/>
      <c r="C63" s="98"/>
      <c r="D63" s="98"/>
      <c r="E63" s="96"/>
      <c r="F63" s="558"/>
      <c r="G63" s="558"/>
      <c r="H63" s="558"/>
    </row>
    <row r="64" spans="1:8" s="5" customFormat="1" ht="39.9" customHeight="1">
      <c r="A64" s="576"/>
      <c r="B64" s="562"/>
      <c r="C64" s="99" t="s">
        <v>4</v>
      </c>
      <c r="D64" s="559"/>
      <c r="E64" s="92"/>
      <c r="F64" s="558"/>
      <c r="G64" s="558"/>
      <c r="H64" s="558"/>
    </row>
    <row r="65" spans="1:8" s="5" customFormat="1" ht="8.1" customHeight="1">
      <c r="A65" s="576"/>
      <c r="B65" s="562"/>
      <c r="C65" s="98"/>
      <c r="D65" s="98"/>
      <c r="E65" s="96"/>
      <c r="F65" s="558"/>
      <c r="G65" s="558"/>
      <c r="H65" s="558"/>
    </row>
    <row r="66" spans="1:8" s="5" customFormat="1" ht="50.1" customHeight="1">
      <c r="A66" s="576"/>
      <c r="B66" s="562"/>
      <c r="C66" s="97" t="s">
        <v>724</v>
      </c>
      <c r="D66" s="97"/>
      <c r="E66" s="96">
        <v>50</v>
      </c>
      <c r="F66" s="558"/>
      <c r="G66" s="558"/>
      <c r="H66" s="558"/>
    </row>
    <row r="67" spans="1:8" s="5" customFormat="1" ht="8.1" customHeight="1">
      <c r="A67" s="576"/>
      <c r="B67" s="562"/>
      <c r="C67" s="97"/>
      <c r="D67" s="97"/>
      <c r="E67" s="96"/>
      <c r="F67" s="558"/>
      <c r="G67" s="558"/>
      <c r="H67" s="558"/>
    </row>
    <row r="68" spans="1:8" s="5" customFormat="1" ht="50.1" customHeight="1">
      <c r="A68" s="576"/>
      <c r="B68" s="562"/>
      <c r="C68" s="97" t="s">
        <v>38</v>
      </c>
      <c r="D68" s="97"/>
      <c r="E68" s="96">
        <v>51</v>
      </c>
      <c r="F68" s="558"/>
      <c r="G68" s="558"/>
      <c r="H68" s="558"/>
    </row>
    <row r="69" spans="1:8" s="5" customFormat="1" ht="8.1" customHeight="1">
      <c r="A69" s="576"/>
      <c r="B69" s="562"/>
      <c r="C69" s="98"/>
      <c r="D69" s="98"/>
      <c r="E69" s="96"/>
      <c r="F69" s="558"/>
      <c r="G69" s="558"/>
      <c r="H69" s="558"/>
    </row>
    <row r="70" spans="1:8" s="5" customFormat="1" ht="39.9" customHeight="1">
      <c r="A70" s="576"/>
      <c r="B70" s="562"/>
      <c r="C70" s="99" t="s">
        <v>5</v>
      </c>
      <c r="D70" s="559"/>
      <c r="E70" s="92"/>
      <c r="F70" s="558"/>
      <c r="G70" s="558"/>
      <c r="H70" s="558"/>
    </row>
    <row r="71" spans="1:8" s="5" customFormat="1" ht="8.1" customHeight="1">
      <c r="A71" s="576"/>
      <c r="B71" s="562"/>
      <c r="C71" s="98"/>
      <c r="D71" s="98"/>
      <c r="E71" s="96"/>
      <c r="F71" s="558"/>
      <c r="G71" s="558"/>
      <c r="H71" s="558"/>
    </row>
    <row r="72" spans="1:8" s="5" customFormat="1" ht="50.1" customHeight="1">
      <c r="A72" s="576"/>
      <c r="B72" s="562"/>
      <c r="C72" s="97" t="s">
        <v>725</v>
      </c>
      <c r="D72" s="97"/>
      <c r="E72" s="96">
        <v>52</v>
      </c>
      <c r="F72" s="558"/>
      <c r="G72" s="558"/>
      <c r="H72" s="558"/>
    </row>
    <row r="73" spans="1:8" s="5" customFormat="1" ht="8.1" customHeight="1">
      <c r="A73" s="576"/>
      <c r="B73" s="562"/>
      <c r="C73" s="97"/>
      <c r="D73" s="97"/>
      <c r="E73" s="96"/>
      <c r="F73" s="558"/>
      <c r="G73" s="558"/>
      <c r="H73" s="558"/>
    </row>
    <row r="74" spans="1:8" s="5" customFormat="1" ht="50.1" customHeight="1">
      <c r="A74" s="576"/>
      <c r="B74" s="562"/>
      <c r="C74" s="97" t="s">
        <v>726</v>
      </c>
      <c r="D74" s="97"/>
      <c r="E74" s="96">
        <v>53</v>
      </c>
      <c r="F74" s="558"/>
      <c r="G74" s="558"/>
      <c r="H74" s="558"/>
    </row>
    <row r="75" spans="1:8" s="5" customFormat="1" ht="8.1" customHeight="1">
      <c r="A75" s="576"/>
      <c r="B75" s="562"/>
      <c r="C75" s="98"/>
      <c r="D75" s="98"/>
      <c r="E75" s="96"/>
      <c r="F75" s="558"/>
      <c r="G75" s="558"/>
      <c r="H75" s="558"/>
    </row>
    <row r="76" spans="1:8" s="5" customFormat="1" ht="39.9" customHeight="1">
      <c r="A76" s="576"/>
      <c r="B76" s="562"/>
      <c r="C76" s="99" t="s">
        <v>2</v>
      </c>
      <c r="D76" s="559"/>
      <c r="E76" s="92"/>
      <c r="F76" s="560"/>
      <c r="G76" s="558"/>
      <c r="H76" s="558"/>
    </row>
    <row r="77" spans="1:8" s="5" customFormat="1" ht="8.1" customHeight="1">
      <c r="A77" s="576"/>
      <c r="B77" s="562"/>
      <c r="C77" s="98"/>
      <c r="D77" s="98"/>
      <c r="E77" s="96"/>
      <c r="F77" s="558"/>
      <c r="G77" s="558"/>
      <c r="H77" s="558"/>
    </row>
    <row r="78" spans="1:8" s="5" customFormat="1" ht="50.1" customHeight="1">
      <c r="A78" s="576"/>
      <c r="B78" s="562"/>
      <c r="C78" s="97" t="s">
        <v>39</v>
      </c>
      <c r="D78" s="97"/>
      <c r="E78" s="96">
        <v>54</v>
      </c>
      <c r="F78" s="558"/>
      <c r="G78" s="558"/>
      <c r="H78" s="558"/>
    </row>
    <row r="79" spans="1:8" s="5" customFormat="1" ht="8.1" customHeight="1">
      <c r="A79" s="576"/>
      <c r="B79" s="562"/>
      <c r="C79" s="97"/>
      <c r="D79" s="97"/>
      <c r="E79" s="96"/>
      <c r="F79" s="558"/>
      <c r="G79" s="558"/>
      <c r="H79" s="558"/>
    </row>
    <row r="80" spans="1:8" s="5" customFormat="1" ht="50.1" customHeight="1">
      <c r="A80" s="576"/>
      <c r="B80" s="562"/>
      <c r="C80" s="97" t="s">
        <v>40</v>
      </c>
      <c r="D80" s="97"/>
      <c r="E80" s="96">
        <v>55</v>
      </c>
      <c r="F80" s="558"/>
      <c r="G80" s="558"/>
      <c r="H80" s="558"/>
    </row>
    <row r="81" spans="1:8" s="5" customFormat="1" ht="8.1" customHeight="1">
      <c r="A81" s="576"/>
      <c r="B81" s="562"/>
      <c r="C81" s="97"/>
      <c r="D81" s="97"/>
      <c r="E81" s="96"/>
      <c r="F81" s="558"/>
      <c r="G81" s="558"/>
      <c r="H81" s="558"/>
    </row>
    <row r="82" spans="1:8" s="5" customFormat="1" ht="50.1" customHeight="1">
      <c r="A82" s="576"/>
      <c r="B82" s="562"/>
      <c r="C82" s="97" t="s">
        <v>34</v>
      </c>
      <c r="D82" s="97"/>
      <c r="E82" s="96">
        <v>56</v>
      </c>
      <c r="F82" s="558"/>
      <c r="G82" s="558"/>
      <c r="H82" s="558"/>
    </row>
    <row r="83" spans="1:8" s="5" customFormat="1" ht="8.1" customHeight="1">
      <c r="A83" s="576"/>
      <c r="B83" s="562"/>
      <c r="C83" s="97"/>
      <c r="D83" s="97"/>
      <c r="E83" s="96"/>
      <c r="F83" s="558"/>
      <c r="G83" s="558"/>
      <c r="H83" s="558"/>
    </row>
    <row r="84" spans="1:8" s="5" customFormat="1" ht="50.1" customHeight="1">
      <c r="A84" s="576"/>
      <c r="B84" s="562"/>
      <c r="C84" s="97" t="s">
        <v>727</v>
      </c>
      <c r="D84" s="97"/>
      <c r="E84" s="96">
        <v>57</v>
      </c>
      <c r="F84" s="558"/>
      <c r="G84" s="558"/>
      <c r="H84" s="558"/>
    </row>
    <row r="85" spans="1:8" s="5" customFormat="1" ht="8.1" customHeight="1">
      <c r="A85" s="576"/>
      <c r="B85" s="562"/>
      <c r="C85" s="97"/>
      <c r="D85" s="97"/>
      <c r="E85" s="96"/>
      <c r="F85" s="558"/>
      <c r="G85" s="558"/>
      <c r="H85" s="558"/>
    </row>
    <row r="86" spans="1:8" s="5" customFormat="1" ht="50.1" customHeight="1">
      <c r="A86" s="576"/>
      <c r="B86" s="562"/>
      <c r="C86" s="97" t="s">
        <v>35</v>
      </c>
      <c r="D86" s="97"/>
      <c r="E86" s="96">
        <v>58</v>
      </c>
      <c r="F86" s="558"/>
      <c r="G86" s="558"/>
      <c r="H86" s="558"/>
    </row>
    <row r="87" spans="1:8" s="5" customFormat="1" ht="8.1" customHeight="1">
      <c r="A87" s="576"/>
      <c r="B87" s="562"/>
      <c r="C87" s="98"/>
      <c r="D87" s="98"/>
      <c r="E87" s="96"/>
      <c r="F87" s="558"/>
      <c r="G87" s="558"/>
      <c r="H87" s="558"/>
    </row>
    <row r="88" spans="1:8" s="5" customFormat="1" ht="39.9" customHeight="1">
      <c r="A88" s="576"/>
      <c r="B88" s="562"/>
      <c r="C88" s="99" t="s">
        <v>6</v>
      </c>
      <c r="D88" s="559"/>
      <c r="E88" s="92"/>
      <c r="F88" s="558"/>
      <c r="G88" s="558"/>
      <c r="H88" s="558"/>
    </row>
    <row r="89" spans="1:8" s="5" customFormat="1" ht="8.1" customHeight="1">
      <c r="A89" s="576"/>
      <c r="B89" s="562"/>
      <c r="C89" s="98"/>
      <c r="D89" s="98"/>
      <c r="E89" s="96"/>
      <c r="F89" s="558"/>
      <c r="G89" s="558"/>
      <c r="H89" s="558"/>
    </row>
    <row r="90" spans="1:8" s="5" customFormat="1" ht="50.1" customHeight="1">
      <c r="A90" s="576"/>
      <c r="B90" s="562"/>
      <c r="C90" s="97" t="s">
        <v>3</v>
      </c>
      <c r="D90" s="97"/>
      <c r="E90" s="96">
        <v>59</v>
      </c>
      <c r="F90" s="558"/>
      <c r="G90" s="558"/>
      <c r="H90" s="558"/>
    </row>
    <row r="91" spans="1:8" s="5" customFormat="1" ht="24" customHeight="1">
      <c r="A91" s="558"/>
      <c r="B91" s="558"/>
      <c r="E91" s="4"/>
      <c r="F91" s="558"/>
      <c r="G91" s="558"/>
      <c r="H91" s="558"/>
    </row>
    <row r="92" spans="1:8" s="5" customFormat="1" ht="23.25" customHeight="1">
      <c r="A92" s="558"/>
      <c r="B92" s="558"/>
      <c r="E92" s="4"/>
      <c r="F92" s="558"/>
      <c r="G92" s="558"/>
      <c r="H92" s="558"/>
    </row>
    <row r="93" spans="1:8" s="5" customFormat="1" ht="23.25" customHeight="1">
      <c r="A93" s="558"/>
      <c r="B93" s="558"/>
      <c r="E93" s="4"/>
      <c r="F93" s="558"/>
      <c r="G93" s="558"/>
      <c r="H93" s="558"/>
    </row>
    <row r="94" spans="1:8" s="5" customFormat="1" ht="23.25" customHeight="1">
      <c r="A94" s="558"/>
      <c r="B94" s="558"/>
      <c r="E94" s="4"/>
      <c r="F94" s="558"/>
      <c r="G94" s="558"/>
      <c r="H94" s="558"/>
    </row>
    <row r="95" spans="1:8" s="5" customFormat="1" ht="23.25" customHeight="1">
      <c r="A95" s="558"/>
      <c r="B95" s="558"/>
      <c r="E95" s="4"/>
      <c r="F95" s="558"/>
      <c r="G95" s="558"/>
      <c r="H95" s="558"/>
    </row>
    <row r="96" spans="1:8" s="5" customFormat="1" ht="23.25" customHeight="1">
      <c r="A96" s="558"/>
      <c r="B96" s="558"/>
      <c r="E96" s="4"/>
      <c r="F96" s="558"/>
      <c r="G96" s="558"/>
      <c r="H96" s="558"/>
    </row>
    <row r="97" spans="1:8" s="5" customFormat="1" ht="23.25" customHeight="1">
      <c r="A97" s="558"/>
      <c r="B97" s="558"/>
      <c r="E97" s="4"/>
      <c r="F97" s="558"/>
      <c r="G97" s="558"/>
      <c r="H97" s="558"/>
    </row>
    <row r="98" spans="1:8" s="5" customFormat="1" ht="23.25" customHeight="1">
      <c r="A98" s="558"/>
      <c r="B98" s="558"/>
      <c r="E98" s="4"/>
      <c r="F98" s="558"/>
      <c r="G98" s="558"/>
      <c r="H98" s="558"/>
    </row>
    <row r="99" spans="1:8" s="5" customFormat="1" ht="23.25" customHeight="1">
      <c r="A99" s="558"/>
      <c r="B99" s="558"/>
      <c r="E99" s="4"/>
      <c r="F99" s="558"/>
      <c r="G99" s="558"/>
      <c r="H99" s="558"/>
    </row>
    <row r="100" spans="1:8" s="5" customFormat="1" ht="23.25" customHeight="1">
      <c r="A100" s="558"/>
      <c r="B100" s="558"/>
      <c r="E100" s="4"/>
      <c r="F100" s="558"/>
      <c r="G100" s="558"/>
      <c r="H100" s="558"/>
    </row>
    <row r="101" spans="1:8" s="5" customFormat="1" ht="23.25" customHeight="1">
      <c r="A101" s="558"/>
      <c r="B101" s="558"/>
      <c r="E101" s="4"/>
      <c r="F101" s="558"/>
      <c r="G101" s="558"/>
      <c r="H101" s="558"/>
    </row>
    <row r="102" spans="1:8" s="5" customFormat="1" ht="23.25" customHeight="1">
      <c r="A102" s="558"/>
      <c r="B102" s="558"/>
      <c r="E102" s="4"/>
      <c r="F102" s="558"/>
      <c r="G102" s="558"/>
      <c r="H102" s="558"/>
    </row>
    <row r="103" spans="1:8" s="5" customFormat="1" ht="23.25" customHeight="1">
      <c r="A103" s="558"/>
      <c r="B103" s="558"/>
      <c r="E103" s="4"/>
      <c r="F103" s="558"/>
      <c r="G103" s="558"/>
      <c r="H103" s="558"/>
    </row>
    <row r="104" spans="1:8" s="5" customFormat="1" ht="23.25" customHeight="1">
      <c r="A104" s="558"/>
      <c r="B104" s="558"/>
      <c r="E104" s="4"/>
      <c r="F104" s="558"/>
      <c r="G104" s="558"/>
      <c r="H104" s="558"/>
    </row>
    <row r="105" spans="1:8" s="5" customFormat="1" ht="23.25" customHeight="1">
      <c r="A105" s="558"/>
      <c r="B105" s="558"/>
      <c r="E105" s="4"/>
      <c r="F105" s="558"/>
      <c r="G105" s="558"/>
      <c r="H105" s="558"/>
    </row>
    <row r="106" spans="1:8" s="5" customFormat="1" ht="23.25" customHeight="1">
      <c r="A106" s="558"/>
      <c r="B106" s="558"/>
      <c r="E106" s="4"/>
      <c r="F106" s="558"/>
      <c r="G106" s="558"/>
      <c r="H106" s="558"/>
    </row>
    <row r="107" spans="1:8" s="5" customFormat="1" ht="23.25" customHeight="1">
      <c r="A107" s="558"/>
      <c r="B107" s="558"/>
      <c r="E107" s="4"/>
      <c r="F107" s="558"/>
      <c r="G107" s="558"/>
      <c r="H107" s="558"/>
    </row>
    <row r="108" spans="1:8" s="5" customFormat="1" ht="23.25" customHeight="1">
      <c r="A108" s="558"/>
      <c r="B108" s="558"/>
      <c r="E108" s="4"/>
      <c r="F108" s="558"/>
      <c r="G108" s="558"/>
      <c r="H108" s="558"/>
    </row>
    <row r="109" spans="1:8" s="5" customFormat="1" ht="23.25" customHeight="1">
      <c r="A109" s="558"/>
      <c r="B109" s="558"/>
      <c r="E109" s="4"/>
      <c r="F109" s="558"/>
      <c r="G109" s="558"/>
      <c r="H109" s="558"/>
    </row>
    <row r="110" spans="1:8" s="5" customFormat="1" ht="23.25" customHeight="1">
      <c r="A110" s="558"/>
      <c r="B110" s="558"/>
      <c r="E110" s="4"/>
      <c r="F110" s="558"/>
      <c r="G110" s="558"/>
      <c r="H110" s="558"/>
    </row>
    <row r="111" spans="1:8" s="5" customFormat="1" ht="23.25" customHeight="1">
      <c r="A111" s="558"/>
      <c r="B111" s="558"/>
      <c r="E111" s="4"/>
      <c r="F111" s="558"/>
      <c r="G111" s="558"/>
      <c r="H111" s="558"/>
    </row>
    <row r="112" spans="1:8" s="5" customFormat="1" ht="23.25" customHeight="1">
      <c r="A112" s="558"/>
      <c r="B112" s="558"/>
      <c r="E112" s="4"/>
      <c r="F112" s="558"/>
      <c r="G112" s="558"/>
      <c r="H112" s="558"/>
    </row>
    <row r="113" spans="1:8" s="5" customFormat="1" ht="23.25" customHeight="1">
      <c r="A113" s="558"/>
      <c r="B113" s="558"/>
      <c r="E113" s="4"/>
      <c r="F113" s="558"/>
      <c r="G113" s="558"/>
      <c r="H113" s="558"/>
    </row>
    <row r="114" spans="1:8" s="5" customFormat="1" ht="23.25" customHeight="1">
      <c r="A114" s="558"/>
      <c r="B114" s="558"/>
      <c r="E114" s="4"/>
      <c r="F114" s="558"/>
      <c r="G114" s="558"/>
      <c r="H114" s="558"/>
    </row>
    <row r="115" spans="1:8" s="5" customFormat="1" ht="23.25" customHeight="1">
      <c r="A115" s="558"/>
      <c r="B115" s="558"/>
      <c r="E115" s="4"/>
      <c r="F115" s="558"/>
      <c r="G115" s="558"/>
      <c r="H115" s="558"/>
    </row>
    <row r="116" spans="1:8" s="5" customFormat="1" ht="23.25" customHeight="1">
      <c r="A116" s="558"/>
      <c r="B116" s="558"/>
      <c r="E116" s="4"/>
      <c r="F116" s="558"/>
      <c r="G116" s="558"/>
      <c r="H116" s="558"/>
    </row>
    <row r="117" spans="1:8" s="5" customFormat="1" ht="23.25" customHeight="1">
      <c r="A117" s="558"/>
      <c r="B117" s="558"/>
      <c r="E117" s="4"/>
      <c r="F117" s="558"/>
      <c r="G117" s="558"/>
      <c r="H117" s="558"/>
    </row>
    <row r="118" spans="1:8" s="5" customFormat="1" ht="23.25" customHeight="1">
      <c r="A118" s="558"/>
      <c r="B118" s="558"/>
      <c r="E118" s="4"/>
      <c r="F118" s="558"/>
      <c r="G118" s="558"/>
      <c r="H118" s="558"/>
    </row>
    <row r="119" spans="1:8" s="5" customFormat="1" ht="23.25" customHeight="1">
      <c r="A119" s="558"/>
      <c r="B119" s="558"/>
      <c r="E119" s="4"/>
      <c r="F119" s="558"/>
      <c r="G119" s="558"/>
      <c r="H119" s="558"/>
    </row>
    <row r="120" spans="1:8" s="5" customFormat="1" ht="23.25" customHeight="1">
      <c r="A120" s="558"/>
      <c r="B120" s="558"/>
      <c r="E120" s="4"/>
      <c r="F120" s="558"/>
      <c r="G120" s="558"/>
      <c r="H120" s="558"/>
    </row>
    <row r="121" spans="1:8" s="5" customFormat="1" ht="23.25" customHeight="1">
      <c r="A121" s="558"/>
      <c r="B121" s="558"/>
      <c r="E121" s="4"/>
      <c r="F121" s="558"/>
      <c r="G121" s="558"/>
      <c r="H121" s="558"/>
    </row>
    <row r="122" spans="1:8" s="5" customFormat="1" ht="23.25" customHeight="1">
      <c r="A122" s="558"/>
      <c r="B122" s="558"/>
      <c r="E122" s="4"/>
      <c r="F122" s="558"/>
      <c r="G122" s="558"/>
      <c r="H122" s="558"/>
    </row>
    <row r="123" spans="1:8" s="5" customFormat="1" ht="23.25" customHeight="1">
      <c r="A123" s="558"/>
      <c r="B123" s="558"/>
      <c r="E123" s="4"/>
      <c r="F123" s="558"/>
      <c r="G123" s="558"/>
      <c r="H123" s="558"/>
    </row>
    <row r="124" spans="1:8" s="5" customFormat="1" ht="23.25" customHeight="1">
      <c r="A124" s="558"/>
      <c r="B124" s="558"/>
      <c r="E124" s="4"/>
      <c r="F124" s="558"/>
      <c r="G124" s="558"/>
      <c r="H124" s="558"/>
    </row>
    <row r="125" spans="1:8" s="5" customFormat="1" ht="23.25" customHeight="1">
      <c r="A125" s="558"/>
      <c r="B125" s="558"/>
      <c r="E125" s="4"/>
      <c r="F125" s="558"/>
      <c r="G125" s="558"/>
      <c r="H125" s="558"/>
    </row>
    <row r="126" spans="1:8" s="5" customFormat="1" ht="23.25" customHeight="1">
      <c r="A126" s="558"/>
      <c r="B126" s="558"/>
      <c r="E126" s="4"/>
      <c r="F126" s="558"/>
      <c r="G126" s="558"/>
      <c r="H126" s="558"/>
    </row>
    <row r="127" spans="1:8" s="5" customFormat="1" ht="23.25" customHeight="1">
      <c r="A127" s="558"/>
      <c r="B127" s="558"/>
      <c r="E127" s="4"/>
      <c r="F127" s="558"/>
      <c r="G127" s="558"/>
      <c r="H127" s="558"/>
    </row>
    <row r="128" spans="1:8" s="5" customFormat="1" ht="23.25" customHeight="1">
      <c r="A128" s="558"/>
      <c r="B128" s="558"/>
      <c r="E128" s="4"/>
      <c r="F128" s="558"/>
      <c r="G128" s="558"/>
      <c r="H128" s="558"/>
    </row>
    <row r="129" spans="1:8" s="5" customFormat="1" ht="23.25" customHeight="1">
      <c r="A129" s="558"/>
      <c r="B129" s="558"/>
      <c r="E129" s="4"/>
      <c r="F129" s="558"/>
      <c r="G129" s="558"/>
      <c r="H129" s="558"/>
    </row>
    <row r="130" spans="1:8" s="5" customFormat="1" ht="23.25" customHeight="1">
      <c r="A130" s="558"/>
      <c r="B130" s="558"/>
      <c r="E130" s="4"/>
      <c r="F130" s="558"/>
      <c r="G130" s="558"/>
      <c r="H130" s="558"/>
    </row>
    <row r="131" spans="1:8" s="5" customFormat="1" ht="23.25" customHeight="1">
      <c r="A131" s="558"/>
      <c r="B131" s="558"/>
      <c r="E131" s="4"/>
      <c r="F131" s="558"/>
      <c r="G131" s="558"/>
      <c r="H131" s="558"/>
    </row>
    <row r="132" spans="1:8" s="5" customFormat="1" ht="23.25" customHeight="1">
      <c r="A132" s="558"/>
      <c r="B132" s="558"/>
      <c r="E132" s="4"/>
      <c r="F132" s="558"/>
      <c r="G132" s="558"/>
      <c r="H132" s="558"/>
    </row>
    <row r="133" spans="1:8" s="5" customFormat="1" ht="23.25" customHeight="1">
      <c r="A133" s="558"/>
      <c r="B133" s="558"/>
      <c r="E133" s="4"/>
      <c r="F133" s="558"/>
      <c r="G133" s="558"/>
      <c r="H133" s="558"/>
    </row>
    <row r="134" spans="1:8" s="5" customFormat="1" ht="23.25" customHeight="1">
      <c r="A134" s="558"/>
      <c r="B134" s="558"/>
      <c r="E134" s="4"/>
      <c r="F134" s="558"/>
      <c r="G134" s="558"/>
      <c r="H134" s="558"/>
    </row>
    <row r="135" spans="1:8" s="5" customFormat="1" ht="23.25" customHeight="1">
      <c r="A135" s="558"/>
      <c r="B135" s="558"/>
      <c r="E135" s="4"/>
      <c r="F135" s="558"/>
      <c r="G135" s="558"/>
      <c r="H135" s="558"/>
    </row>
    <row r="136" spans="1:8" s="5" customFormat="1" ht="23.25" customHeight="1">
      <c r="A136" s="558"/>
      <c r="B136" s="558"/>
      <c r="E136" s="4"/>
      <c r="F136" s="558"/>
      <c r="G136" s="558"/>
      <c r="H136" s="558"/>
    </row>
    <row r="137" spans="1:8" s="5" customFormat="1" ht="23.25" customHeight="1">
      <c r="A137" s="558"/>
      <c r="B137" s="558"/>
      <c r="E137" s="4"/>
      <c r="F137" s="558"/>
      <c r="G137" s="558"/>
      <c r="H137" s="558"/>
    </row>
    <row r="138" spans="1:8" s="5" customFormat="1" ht="23.25" customHeight="1">
      <c r="A138" s="558"/>
      <c r="B138" s="558"/>
      <c r="E138" s="4"/>
      <c r="F138" s="558"/>
      <c r="G138" s="558"/>
      <c r="H138" s="558"/>
    </row>
    <row r="139" spans="1:8" s="5" customFormat="1" ht="23.25" customHeight="1">
      <c r="A139" s="558"/>
      <c r="B139" s="558"/>
      <c r="E139" s="4"/>
      <c r="F139" s="558"/>
      <c r="G139" s="558"/>
      <c r="H139" s="558"/>
    </row>
    <row r="140" spans="1:8" s="5" customFormat="1" ht="23.25" customHeight="1">
      <c r="A140" s="558"/>
      <c r="B140" s="558"/>
      <c r="E140" s="4"/>
      <c r="F140" s="558"/>
      <c r="G140" s="558"/>
      <c r="H140" s="558"/>
    </row>
    <row r="141" spans="1:8" s="5" customFormat="1" ht="23.25" customHeight="1">
      <c r="A141" s="558"/>
      <c r="B141" s="558"/>
      <c r="E141" s="4"/>
      <c r="F141" s="558"/>
      <c r="G141" s="558"/>
      <c r="H141" s="558"/>
    </row>
    <row r="142" spans="1:8" s="5" customFormat="1" ht="23.25" customHeight="1">
      <c r="A142" s="558"/>
      <c r="B142" s="558"/>
      <c r="E142" s="4"/>
      <c r="F142" s="558"/>
      <c r="G142" s="558"/>
      <c r="H142" s="558"/>
    </row>
    <row r="143" spans="1:8" s="5" customFormat="1" ht="23.25" customHeight="1">
      <c r="A143" s="558"/>
      <c r="B143" s="558"/>
      <c r="E143" s="4"/>
      <c r="F143" s="558"/>
      <c r="G143" s="558"/>
      <c r="H143" s="558"/>
    </row>
    <row r="144" spans="1:8" s="5" customFormat="1" ht="23.25" customHeight="1">
      <c r="A144" s="558"/>
      <c r="B144" s="558"/>
      <c r="E144" s="4"/>
      <c r="F144" s="558"/>
      <c r="G144" s="558"/>
      <c r="H144" s="558"/>
    </row>
    <row r="145" spans="1:8" s="5" customFormat="1" ht="23.25" customHeight="1">
      <c r="A145" s="558"/>
      <c r="B145" s="558"/>
      <c r="E145" s="4"/>
      <c r="F145" s="558"/>
      <c r="G145" s="558"/>
      <c r="H145" s="558"/>
    </row>
    <row r="146" spans="1:8" s="5" customFormat="1" ht="23.25" customHeight="1">
      <c r="A146" s="558"/>
      <c r="B146" s="558"/>
      <c r="E146" s="4"/>
      <c r="F146" s="558"/>
      <c r="G146" s="558"/>
      <c r="H146" s="558"/>
    </row>
    <row r="147" spans="1:8" s="5" customFormat="1" ht="23.25" customHeight="1">
      <c r="A147" s="558"/>
      <c r="B147" s="558"/>
      <c r="E147" s="4"/>
      <c r="F147" s="558"/>
      <c r="G147" s="558"/>
      <c r="H147" s="558"/>
    </row>
    <row r="148" spans="1:8" s="5" customFormat="1" ht="23.25" customHeight="1">
      <c r="A148" s="558"/>
      <c r="B148" s="558"/>
      <c r="E148" s="4"/>
      <c r="F148" s="558"/>
      <c r="G148" s="558"/>
      <c r="H148" s="558"/>
    </row>
    <row r="149" spans="1:8" s="5" customFormat="1" ht="23.25" customHeight="1">
      <c r="A149" s="558"/>
      <c r="B149" s="558"/>
      <c r="E149" s="4"/>
      <c r="F149" s="558"/>
      <c r="G149" s="558"/>
      <c r="H149" s="558"/>
    </row>
    <row r="150" spans="1:8" s="5" customFormat="1" ht="23.25" customHeight="1">
      <c r="A150" s="558"/>
      <c r="B150" s="558"/>
      <c r="E150" s="4"/>
      <c r="F150" s="558"/>
      <c r="G150" s="558"/>
      <c r="H150" s="558"/>
    </row>
    <row r="151" spans="1:8" s="5" customFormat="1" ht="23.25" customHeight="1">
      <c r="A151" s="558"/>
      <c r="B151" s="558"/>
      <c r="E151" s="4"/>
      <c r="F151" s="558"/>
      <c r="G151" s="558"/>
      <c r="H151" s="558"/>
    </row>
    <row r="152" spans="1:8" s="5" customFormat="1" ht="23.25" customHeight="1">
      <c r="A152" s="558"/>
      <c r="B152" s="558"/>
      <c r="E152" s="4"/>
      <c r="F152" s="558"/>
      <c r="G152" s="558"/>
      <c r="H152" s="558"/>
    </row>
    <row r="153" spans="1:8" s="5" customFormat="1" ht="23.25" customHeight="1">
      <c r="A153" s="558"/>
      <c r="B153" s="558"/>
      <c r="E153" s="4"/>
      <c r="F153" s="558"/>
      <c r="G153" s="558"/>
      <c r="H153" s="558"/>
    </row>
    <row r="154" spans="1:8" s="5" customFormat="1" ht="23.25" customHeight="1">
      <c r="A154" s="558"/>
      <c r="B154" s="558"/>
      <c r="E154" s="4"/>
      <c r="F154" s="558"/>
      <c r="G154" s="558"/>
      <c r="H154" s="558"/>
    </row>
    <row r="155" spans="1:8" s="5" customFormat="1" ht="23.25" customHeight="1">
      <c r="A155" s="558"/>
      <c r="B155" s="558"/>
      <c r="E155" s="4"/>
      <c r="F155" s="558"/>
      <c r="G155" s="558"/>
      <c r="H155" s="558"/>
    </row>
    <row r="156" spans="1:8" s="5" customFormat="1" ht="23.25" customHeight="1">
      <c r="A156" s="558"/>
      <c r="B156" s="558"/>
      <c r="E156" s="4"/>
      <c r="F156" s="558"/>
      <c r="G156" s="558"/>
      <c r="H156" s="558"/>
    </row>
    <row r="157" spans="1:8" s="5" customFormat="1" ht="23.25" customHeight="1">
      <c r="A157" s="558"/>
      <c r="B157" s="558"/>
      <c r="E157" s="4"/>
      <c r="F157" s="558"/>
      <c r="G157" s="558"/>
      <c r="H157" s="558"/>
    </row>
    <row r="158" spans="1:8" s="5" customFormat="1" ht="23.25" customHeight="1">
      <c r="A158" s="558"/>
      <c r="B158" s="558"/>
      <c r="E158" s="4"/>
      <c r="F158" s="558"/>
      <c r="G158" s="558"/>
      <c r="H158" s="558"/>
    </row>
    <row r="159" spans="1:8" s="5" customFormat="1" ht="23.25" customHeight="1">
      <c r="A159" s="558"/>
      <c r="B159" s="558"/>
      <c r="E159" s="4"/>
      <c r="F159" s="558"/>
      <c r="G159" s="558"/>
      <c r="H159" s="558"/>
    </row>
    <row r="160" spans="1:8" s="5" customFormat="1" ht="23.25" customHeight="1">
      <c r="A160" s="558"/>
      <c r="B160" s="558"/>
      <c r="E160" s="4"/>
      <c r="F160" s="558"/>
      <c r="G160" s="558"/>
      <c r="H160" s="558"/>
    </row>
    <row r="161" spans="1:8" s="5" customFormat="1" ht="23.25" customHeight="1">
      <c r="A161" s="558"/>
      <c r="B161" s="558"/>
      <c r="E161" s="4"/>
      <c r="F161" s="558"/>
      <c r="G161" s="558"/>
      <c r="H161" s="558"/>
    </row>
    <row r="162" spans="1:8" s="5" customFormat="1" ht="23.25" customHeight="1">
      <c r="A162" s="558"/>
      <c r="B162" s="558"/>
      <c r="E162" s="4"/>
      <c r="F162" s="558"/>
      <c r="G162" s="558"/>
      <c r="H162" s="558"/>
    </row>
    <row r="163" spans="1:8" s="5" customFormat="1" ht="23.25" customHeight="1">
      <c r="A163" s="558"/>
      <c r="B163" s="558"/>
      <c r="E163" s="4"/>
      <c r="F163" s="558"/>
      <c r="G163" s="558"/>
      <c r="H163" s="558"/>
    </row>
    <row r="164" spans="1:8" s="5" customFormat="1" ht="23.25" customHeight="1">
      <c r="A164" s="558"/>
      <c r="B164" s="558"/>
      <c r="E164" s="4"/>
      <c r="F164" s="558"/>
      <c r="G164" s="558"/>
      <c r="H164" s="558"/>
    </row>
    <row r="165" spans="1:8" s="5" customFormat="1" ht="23.25" customHeight="1">
      <c r="A165" s="558"/>
      <c r="B165" s="558"/>
      <c r="E165" s="4"/>
      <c r="F165" s="558"/>
      <c r="G165" s="558"/>
      <c r="H165" s="558"/>
    </row>
    <row r="166" spans="1:8" s="5" customFormat="1" ht="23.25" customHeight="1">
      <c r="A166" s="558"/>
      <c r="B166" s="558"/>
      <c r="E166" s="4"/>
      <c r="F166" s="558"/>
      <c r="G166" s="558"/>
      <c r="H166" s="558"/>
    </row>
    <row r="167" spans="1:8" s="5" customFormat="1" ht="23.25" customHeight="1">
      <c r="A167" s="558"/>
      <c r="B167" s="558"/>
      <c r="E167" s="4"/>
      <c r="F167" s="558"/>
      <c r="G167" s="558"/>
      <c r="H167" s="558"/>
    </row>
    <row r="168" spans="1:8" s="5" customFormat="1" ht="23.25" customHeight="1">
      <c r="A168" s="558"/>
      <c r="B168" s="558"/>
      <c r="E168" s="4"/>
      <c r="F168" s="558"/>
      <c r="G168" s="558"/>
      <c r="H168" s="558"/>
    </row>
    <row r="169" spans="1:8" s="5" customFormat="1" ht="23.25" customHeight="1">
      <c r="A169" s="558"/>
      <c r="B169" s="558"/>
      <c r="E169" s="4"/>
      <c r="F169" s="558"/>
      <c r="G169" s="558"/>
      <c r="H169" s="558"/>
    </row>
    <row r="170" spans="1:8" s="5" customFormat="1" ht="23.25" customHeight="1">
      <c r="A170" s="558"/>
      <c r="B170" s="558"/>
      <c r="E170" s="4"/>
      <c r="F170" s="558"/>
      <c r="G170" s="558"/>
      <c r="H170" s="558"/>
    </row>
    <row r="171" spans="1:8" s="5" customFormat="1" ht="23.25" customHeight="1">
      <c r="A171" s="558"/>
      <c r="B171" s="558"/>
      <c r="E171" s="4"/>
      <c r="F171" s="558"/>
      <c r="G171" s="558"/>
      <c r="H171" s="558"/>
    </row>
    <row r="172" spans="1:8" s="5" customFormat="1" ht="23.25" customHeight="1">
      <c r="A172" s="558"/>
      <c r="B172" s="558"/>
      <c r="E172" s="4"/>
      <c r="F172" s="558"/>
      <c r="G172" s="558"/>
      <c r="H172" s="558"/>
    </row>
    <row r="173" spans="1:8" s="5" customFormat="1" ht="23.25" customHeight="1">
      <c r="A173" s="558"/>
      <c r="B173" s="558"/>
      <c r="E173" s="4"/>
      <c r="F173" s="558"/>
      <c r="G173" s="558"/>
      <c r="H173" s="558"/>
    </row>
    <row r="174" spans="1:8" s="5" customFormat="1" ht="23.25" customHeight="1">
      <c r="A174" s="558"/>
      <c r="B174" s="558"/>
      <c r="E174" s="4"/>
      <c r="F174" s="558"/>
      <c r="G174" s="558"/>
      <c r="H174" s="558"/>
    </row>
    <row r="175" spans="1:8" s="5" customFormat="1" ht="23.25" customHeight="1">
      <c r="A175" s="558"/>
      <c r="B175" s="558"/>
      <c r="E175" s="4"/>
      <c r="F175" s="558"/>
      <c r="G175" s="558"/>
      <c r="H175" s="558"/>
    </row>
    <row r="176" spans="1:8" s="5" customFormat="1" ht="23.25" customHeight="1">
      <c r="A176" s="558"/>
      <c r="B176" s="558"/>
      <c r="E176" s="4"/>
      <c r="F176" s="558"/>
      <c r="G176" s="558"/>
      <c r="H176" s="558"/>
    </row>
    <row r="177" spans="1:8" s="5" customFormat="1" ht="23.25" customHeight="1">
      <c r="A177" s="558"/>
      <c r="B177" s="558"/>
      <c r="E177" s="4"/>
      <c r="F177" s="558"/>
      <c r="G177" s="558"/>
      <c r="H177" s="558"/>
    </row>
    <row r="178" spans="1:8" s="5" customFormat="1" ht="23.25" customHeight="1">
      <c r="A178" s="558"/>
      <c r="B178" s="558"/>
      <c r="E178" s="4"/>
      <c r="F178" s="558"/>
      <c r="G178" s="558"/>
      <c r="H178" s="558"/>
    </row>
    <row r="179" spans="1:8" s="5" customFormat="1" ht="23.25" customHeight="1">
      <c r="A179" s="558"/>
      <c r="B179" s="558"/>
      <c r="E179" s="4"/>
      <c r="F179" s="558"/>
      <c r="G179" s="558"/>
      <c r="H179" s="558"/>
    </row>
    <row r="180" spans="1:8" s="5" customFormat="1" ht="23.25" customHeight="1">
      <c r="A180" s="558"/>
      <c r="B180" s="558"/>
      <c r="E180" s="4"/>
      <c r="F180" s="558"/>
      <c r="G180" s="558"/>
      <c r="H180" s="558"/>
    </row>
    <row r="181" spans="1:8" s="5" customFormat="1" ht="23.25" customHeight="1">
      <c r="A181" s="558"/>
      <c r="B181" s="558"/>
      <c r="E181" s="4"/>
      <c r="F181" s="558"/>
      <c r="G181" s="558"/>
      <c r="H181" s="558"/>
    </row>
    <row r="182" spans="1:8" s="5" customFormat="1" ht="23.25" customHeight="1">
      <c r="A182" s="558"/>
      <c r="B182" s="558"/>
      <c r="E182" s="4"/>
      <c r="F182" s="558"/>
      <c r="G182" s="558"/>
      <c r="H182" s="558"/>
    </row>
    <row r="183" spans="1:8" s="5" customFormat="1">
      <c r="E183" s="4"/>
    </row>
    <row r="184" spans="1:8" s="5" customFormat="1">
      <c r="E184" s="4"/>
    </row>
    <row r="185" spans="1:8" s="5" customFormat="1">
      <c r="E185" s="4"/>
    </row>
    <row r="186" spans="1:8" s="5" customFormat="1">
      <c r="E186" s="4"/>
    </row>
    <row r="187" spans="1:8" s="5" customFormat="1">
      <c r="E187" s="4"/>
    </row>
    <row r="188" spans="1:8" s="5" customFormat="1">
      <c r="E188" s="4"/>
    </row>
    <row r="189" spans="1:8" s="5" customFormat="1">
      <c r="E189" s="4"/>
    </row>
    <row r="190" spans="1:8" s="5" customFormat="1">
      <c r="E190" s="4"/>
    </row>
    <row r="191" spans="1:8" s="5" customFormat="1">
      <c r="E191" s="4"/>
    </row>
    <row r="192" spans="1:8" s="5" customFormat="1">
      <c r="E192" s="4"/>
    </row>
    <row r="193" spans="5:5" s="5" customFormat="1">
      <c r="E193" s="4"/>
    </row>
    <row r="194" spans="5:5" s="5" customFormat="1">
      <c r="E194" s="4"/>
    </row>
    <row r="195" spans="5:5" s="5" customFormat="1">
      <c r="E195" s="4"/>
    </row>
    <row r="196" spans="5:5" s="5" customFormat="1">
      <c r="E196" s="4"/>
    </row>
    <row r="197" spans="5:5" s="5" customFormat="1">
      <c r="E197" s="4"/>
    </row>
    <row r="198" spans="5:5" s="5" customFormat="1">
      <c r="E198" s="4"/>
    </row>
    <row r="199" spans="5:5" s="5" customFormat="1">
      <c r="E199" s="4"/>
    </row>
    <row r="200" spans="5:5" s="5" customFormat="1">
      <c r="E200" s="4"/>
    </row>
    <row r="201" spans="5:5" s="5" customFormat="1">
      <c r="E201" s="4"/>
    </row>
    <row r="202" spans="5:5" s="5" customFormat="1">
      <c r="E202" s="4"/>
    </row>
    <row r="203" spans="5:5" s="5" customFormat="1">
      <c r="E203" s="4"/>
    </row>
    <row r="204" spans="5:5" s="5" customFormat="1">
      <c r="E204" s="4"/>
    </row>
    <row r="205" spans="5:5" s="5" customFormat="1">
      <c r="E205" s="4"/>
    </row>
    <row r="206" spans="5:5" s="5" customFormat="1">
      <c r="E206" s="4"/>
    </row>
    <row r="207" spans="5:5" s="5" customFormat="1">
      <c r="E207" s="4"/>
    </row>
    <row r="208" spans="5:5" s="5" customFormat="1">
      <c r="E208" s="4"/>
    </row>
    <row r="209" spans="5:5" s="5" customFormat="1">
      <c r="E209" s="4"/>
    </row>
    <row r="210" spans="5:5" s="5" customFormat="1">
      <c r="E210" s="4"/>
    </row>
    <row r="211" spans="5:5" s="5" customFormat="1">
      <c r="E211" s="4"/>
    </row>
    <row r="212" spans="5:5" s="5" customFormat="1">
      <c r="E212" s="4"/>
    </row>
    <row r="213" spans="5:5" s="5" customFormat="1">
      <c r="E213" s="4"/>
    </row>
    <row r="214" spans="5:5" s="5" customFormat="1">
      <c r="E214" s="4"/>
    </row>
    <row r="215" spans="5:5" s="5" customFormat="1">
      <c r="E215" s="4"/>
    </row>
    <row r="216" spans="5:5" s="5" customFormat="1">
      <c r="E216" s="4"/>
    </row>
    <row r="217" spans="5:5" s="5" customFormat="1">
      <c r="E217" s="4"/>
    </row>
    <row r="218" spans="5:5" s="5" customFormat="1">
      <c r="E218" s="4"/>
    </row>
    <row r="219" spans="5:5" s="5" customFormat="1">
      <c r="E219" s="4"/>
    </row>
    <row r="220" spans="5:5" s="5" customFormat="1">
      <c r="E220" s="4"/>
    </row>
    <row r="221" spans="5:5" s="5" customFormat="1">
      <c r="E221" s="4"/>
    </row>
    <row r="222" spans="5:5" s="5" customFormat="1">
      <c r="E222" s="4"/>
    </row>
    <row r="223" spans="5:5" s="5" customFormat="1">
      <c r="E223" s="4"/>
    </row>
    <row r="224" spans="5:5" s="5" customFormat="1">
      <c r="E224" s="4"/>
    </row>
    <row r="225" spans="5:5" s="5" customFormat="1">
      <c r="E225" s="4"/>
    </row>
    <row r="226" spans="5:5" s="5" customFormat="1">
      <c r="E226" s="4"/>
    </row>
    <row r="227" spans="5:5" s="5" customFormat="1">
      <c r="E227" s="4"/>
    </row>
    <row r="228" spans="5:5" s="5" customFormat="1">
      <c r="E228" s="4"/>
    </row>
    <row r="229" spans="5:5" s="5" customFormat="1">
      <c r="E229" s="4"/>
    </row>
    <row r="230" spans="5:5" s="5" customFormat="1">
      <c r="E230" s="4"/>
    </row>
    <row r="231" spans="5:5" s="5" customFormat="1">
      <c r="E231" s="4"/>
    </row>
    <row r="232" spans="5:5" s="5" customFormat="1">
      <c r="E232" s="4"/>
    </row>
    <row r="233" spans="5:5" s="5" customFormat="1">
      <c r="E233" s="4"/>
    </row>
    <row r="234" spans="5:5" s="5" customFormat="1">
      <c r="E234" s="4"/>
    </row>
    <row r="235" spans="5:5" s="5" customFormat="1">
      <c r="E235" s="4"/>
    </row>
    <row r="236" spans="5:5" s="5" customFormat="1">
      <c r="E236" s="4"/>
    </row>
    <row r="237" spans="5:5" s="5" customFormat="1">
      <c r="E237" s="4"/>
    </row>
    <row r="238" spans="5:5" s="5" customFormat="1">
      <c r="E238" s="4"/>
    </row>
    <row r="239" spans="5:5" s="5" customFormat="1">
      <c r="E239" s="4"/>
    </row>
    <row r="240" spans="5:5" s="5" customFormat="1">
      <c r="E240" s="4"/>
    </row>
    <row r="241" spans="5:5" s="5" customFormat="1">
      <c r="E241" s="4"/>
    </row>
    <row r="242" spans="5:5" s="5" customFormat="1">
      <c r="E242" s="4"/>
    </row>
    <row r="243" spans="5:5" s="5" customFormat="1">
      <c r="E243" s="4"/>
    </row>
    <row r="244" spans="5:5" s="5" customFormat="1">
      <c r="E244" s="4"/>
    </row>
    <row r="245" spans="5:5" s="5" customFormat="1">
      <c r="E245" s="4"/>
    </row>
    <row r="246" spans="5:5" s="5" customFormat="1">
      <c r="E246" s="4"/>
    </row>
    <row r="247" spans="5:5" s="5" customFormat="1">
      <c r="E247" s="4"/>
    </row>
    <row r="248" spans="5:5" s="5" customFormat="1">
      <c r="E248" s="4"/>
    </row>
    <row r="249" spans="5:5" s="5" customFormat="1">
      <c r="E249" s="4"/>
    </row>
    <row r="250" spans="5:5" s="5" customFormat="1">
      <c r="E250" s="4"/>
    </row>
    <row r="251" spans="5:5" s="5" customFormat="1">
      <c r="E251" s="4"/>
    </row>
    <row r="252" spans="5:5" s="5" customFormat="1">
      <c r="E252" s="4"/>
    </row>
    <row r="253" spans="5:5" s="5" customFormat="1">
      <c r="E253" s="4"/>
    </row>
    <row r="254" spans="5:5" s="5" customFormat="1">
      <c r="E254" s="4"/>
    </row>
    <row r="255" spans="5:5" s="5" customFormat="1">
      <c r="E255" s="4"/>
    </row>
    <row r="256" spans="5:5" s="5" customFormat="1">
      <c r="E256" s="4"/>
    </row>
    <row r="257" spans="5:5" s="5" customFormat="1">
      <c r="E257" s="4"/>
    </row>
    <row r="258" spans="5:5" s="5" customFormat="1">
      <c r="E258" s="4"/>
    </row>
    <row r="259" spans="5:5" s="5" customFormat="1">
      <c r="E259" s="4"/>
    </row>
    <row r="260" spans="5:5" s="5" customFormat="1">
      <c r="E260" s="4"/>
    </row>
    <row r="261" spans="5:5" s="5" customFormat="1">
      <c r="E261" s="4"/>
    </row>
    <row r="262" spans="5:5" s="5" customFormat="1">
      <c r="E262" s="4"/>
    </row>
    <row r="263" spans="5:5" s="5" customFormat="1">
      <c r="E263" s="4"/>
    </row>
    <row r="264" spans="5:5" s="5" customFormat="1">
      <c r="E264" s="4"/>
    </row>
    <row r="265" spans="5:5" s="5" customFormat="1">
      <c r="E265" s="4"/>
    </row>
    <row r="266" spans="5:5" s="5" customFormat="1">
      <c r="E266" s="4"/>
    </row>
    <row r="267" spans="5:5" s="5" customFormat="1">
      <c r="E267" s="4"/>
    </row>
    <row r="268" spans="5:5" s="5" customFormat="1">
      <c r="E268" s="4"/>
    </row>
    <row r="269" spans="5:5" s="5" customFormat="1">
      <c r="E269" s="4"/>
    </row>
    <row r="270" spans="5:5" s="5" customFormat="1">
      <c r="E270" s="4"/>
    </row>
    <row r="271" spans="5:5" s="5" customFormat="1">
      <c r="E271" s="4"/>
    </row>
    <row r="272" spans="5:5" s="5" customFormat="1">
      <c r="E272" s="4"/>
    </row>
    <row r="273" spans="5:5" s="5" customFormat="1">
      <c r="E273" s="4"/>
    </row>
    <row r="274" spans="5:5" s="5" customFormat="1">
      <c r="E274" s="4"/>
    </row>
    <row r="275" spans="5:5" s="5" customFormat="1">
      <c r="E275" s="4"/>
    </row>
    <row r="276" spans="5:5" s="5" customFormat="1">
      <c r="E276" s="4"/>
    </row>
    <row r="277" spans="5:5" s="5" customFormat="1">
      <c r="E277" s="4"/>
    </row>
    <row r="278" spans="5:5" s="5" customFormat="1">
      <c r="E278" s="4"/>
    </row>
    <row r="279" spans="5:5" s="5" customFormat="1">
      <c r="E279" s="4"/>
    </row>
    <row r="280" spans="5:5" s="5" customFormat="1">
      <c r="E280" s="4"/>
    </row>
    <row r="281" spans="5:5" s="5" customFormat="1">
      <c r="E281" s="4"/>
    </row>
    <row r="282" spans="5:5" s="5" customFormat="1">
      <c r="E282" s="4"/>
    </row>
    <row r="283" spans="5:5" s="5" customFormat="1">
      <c r="E283" s="4"/>
    </row>
    <row r="284" spans="5:5" s="5" customFormat="1">
      <c r="E284" s="4"/>
    </row>
    <row r="285" spans="5:5" s="5" customFormat="1">
      <c r="E285" s="4"/>
    </row>
    <row r="286" spans="5:5" s="5" customFormat="1">
      <c r="E286" s="4"/>
    </row>
    <row r="287" spans="5:5" s="5" customFormat="1">
      <c r="E287" s="4"/>
    </row>
    <row r="288" spans="5:5" s="5" customFormat="1">
      <c r="E288" s="4"/>
    </row>
    <row r="289" spans="5:5" s="5" customFormat="1">
      <c r="E289" s="4"/>
    </row>
    <row r="290" spans="5:5" s="5" customFormat="1">
      <c r="E290" s="4"/>
    </row>
    <row r="291" spans="5:5" s="5" customFormat="1">
      <c r="E291" s="4"/>
    </row>
    <row r="292" spans="5:5" s="5" customFormat="1">
      <c r="E292" s="4"/>
    </row>
    <row r="293" spans="5:5" s="5" customFormat="1">
      <c r="E293" s="4"/>
    </row>
    <row r="294" spans="5:5" s="5" customFormat="1">
      <c r="E294" s="4"/>
    </row>
    <row r="295" spans="5:5" s="5" customFormat="1">
      <c r="E295" s="4"/>
    </row>
    <row r="296" spans="5:5" s="5" customFormat="1">
      <c r="E296" s="4"/>
    </row>
    <row r="297" spans="5:5" s="5" customFormat="1">
      <c r="E297" s="4"/>
    </row>
    <row r="298" spans="5:5" s="5" customFormat="1">
      <c r="E298" s="4"/>
    </row>
    <row r="299" spans="5:5" s="5" customFormat="1">
      <c r="E299" s="4"/>
    </row>
    <row r="300" spans="5:5" s="5" customFormat="1">
      <c r="E300" s="4"/>
    </row>
    <row r="301" spans="5:5" s="5" customFormat="1">
      <c r="E301" s="4"/>
    </row>
    <row r="302" spans="5:5" s="5" customFormat="1">
      <c r="E302" s="4"/>
    </row>
    <row r="303" spans="5:5" s="5" customFormat="1">
      <c r="E303" s="4"/>
    </row>
    <row r="304" spans="5:5" s="5" customFormat="1">
      <c r="E304" s="4"/>
    </row>
    <row r="305" spans="5:5" s="5" customFormat="1">
      <c r="E305" s="4"/>
    </row>
    <row r="306" spans="5:5" s="5" customFormat="1">
      <c r="E306" s="4"/>
    </row>
    <row r="307" spans="5:5" s="5" customFormat="1">
      <c r="E307" s="4"/>
    </row>
    <row r="308" spans="5:5" s="5" customFormat="1">
      <c r="E308" s="4"/>
    </row>
    <row r="309" spans="5:5" s="5" customFormat="1">
      <c r="E309" s="4"/>
    </row>
    <row r="310" spans="5:5" s="5" customFormat="1">
      <c r="E310" s="4"/>
    </row>
    <row r="311" spans="5:5" s="5" customFormat="1">
      <c r="E311" s="4"/>
    </row>
    <row r="312" spans="5:5" s="5" customFormat="1">
      <c r="E312" s="4"/>
    </row>
    <row r="313" spans="5:5" s="5" customFormat="1">
      <c r="E313" s="4"/>
    </row>
    <row r="314" spans="5:5" s="5" customFormat="1">
      <c r="E314" s="4"/>
    </row>
    <row r="315" spans="5:5" s="5" customFormat="1">
      <c r="E315" s="4"/>
    </row>
    <row r="316" spans="5:5" s="5" customFormat="1">
      <c r="E316" s="4"/>
    </row>
    <row r="317" spans="5:5" s="5" customFormat="1">
      <c r="E317" s="4"/>
    </row>
    <row r="318" spans="5:5" s="5" customFormat="1">
      <c r="E318" s="4"/>
    </row>
    <row r="319" spans="5:5" s="5" customFormat="1">
      <c r="E319" s="4"/>
    </row>
    <row r="320" spans="5:5" s="5" customFormat="1">
      <c r="E320" s="4"/>
    </row>
    <row r="321" spans="5:5" s="5" customFormat="1">
      <c r="E321" s="4"/>
    </row>
    <row r="322" spans="5:5" s="5" customFormat="1">
      <c r="E322" s="4"/>
    </row>
    <row r="323" spans="5:5" s="5" customFormat="1">
      <c r="E323" s="4"/>
    </row>
    <row r="324" spans="5:5" s="5" customFormat="1">
      <c r="E324" s="4"/>
    </row>
    <row r="325" spans="5:5" s="5" customFormat="1">
      <c r="E325" s="4"/>
    </row>
    <row r="326" spans="5:5" s="5" customFormat="1">
      <c r="E326" s="4"/>
    </row>
    <row r="327" spans="5:5" s="5" customFormat="1">
      <c r="E327" s="4"/>
    </row>
    <row r="328" spans="5:5" s="5" customFormat="1">
      <c r="E328" s="4"/>
    </row>
    <row r="329" spans="5:5" s="5" customFormat="1">
      <c r="E329" s="4"/>
    </row>
    <row r="330" spans="5:5" s="5" customFormat="1">
      <c r="E330" s="4"/>
    </row>
    <row r="331" spans="5:5" s="5" customFormat="1">
      <c r="E331" s="4"/>
    </row>
    <row r="332" spans="5:5" s="5" customFormat="1">
      <c r="E332" s="4"/>
    </row>
    <row r="333" spans="5:5" s="5" customFormat="1">
      <c r="E333" s="4"/>
    </row>
    <row r="334" spans="5:5" s="5" customFormat="1">
      <c r="E334" s="4"/>
    </row>
    <row r="335" spans="5:5" s="5" customFormat="1">
      <c r="E335" s="4"/>
    </row>
    <row r="336" spans="5:5" s="5" customFormat="1">
      <c r="E336" s="4"/>
    </row>
    <row r="337" spans="5:5" s="5" customFormat="1">
      <c r="E337" s="4"/>
    </row>
    <row r="338" spans="5:5" s="5" customFormat="1">
      <c r="E338" s="4"/>
    </row>
    <row r="339" spans="5:5" s="5" customFormat="1">
      <c r="E339" s="4"/>
    </row>
    <row r="340" spans="5:5" s="5" customFormat="1">
      <c r="E340" s="4"/>
    </row>
    <row r="341" spans="5:5" s="5" customFormat="1">
      <c r="E341" s="4"/>
    </row>
    <row r="342" spans="5:5" s="5" customFormat="1">
      <c r="E342" s="4"/>
    </row>
    <row r="343" spans="5:5" s="5" customFormat="1">
      <c r="E343" s="4"/>
    </row>
    <row r="344" spans="5:5" s="5" customFormat="1">
      <c r="E344" s="4"/>
    </row>
    <row r="345" spans="5:5" s="5" customFormat="1">
      <c r="E345" s="4"/>
    </row>
    <row r="346" spans="5:5" s="5" customFormat="1">
      <c r="E346" s="4"/>
    </row>
    <row r="347" spans="5:5" s="5" customFormat="1">
      <c r="E347" s="4"/>
    </row>
    <row r="348" spans="5:5" s="5" customFormat="1">
      <c r="E348" s="4"/>
    </row>
    <row r="349" spans="5:5" s="5" customFormat="1">
      <c r="E349" s="4"/>
    </row>
    <row r="350" spans="5:5" s="5" customFormat="1">
      <c r="E350" s="4"/>
    </row>
    <row r="351" spans="5:5" s="5" customFormat="1">
      <c r="E351" s="4"/>
    </row>
    <row r="352" spans="5:5" s="5" customFormat="1">
      <c r="E352" s="4"/>
    </row>
    <row r="353" spans="5:5" s="5" customFormat="1">
      <c r="E353" s="4"/>
    </row>
    <row r="354" spans="5:5" s="5" customFormat="1">
      <c r="E354" s="4"/>
    </row>
    <row r="355" spans="5:5" s="5" customFormat="1">
      <c r="E355" s="4"/>
    </row>
    <row r="356" spans="5:5" s="5" customFormat="1">
      <c r="E356" s="4"/>
    </row>
    <row r="357" spans="5:5" s="5" customFormat="1">
      <c r="E357" s="4"/>
    </row>
    <row r="358" spans="5:5" s="5" customFormat="1">
      <c r="E358" s="4"/>
    </row>
    <row r="359" spans="5:5" s="5" customFormat="1">
      <c r="E359" s="4"/>
    </row>
    <row r="360" spans="5:5" s="5" customFormat="1">
      <c r="E360" s="4"/>
    </row>
    <row r="361" spans="5:5" s="5" customFormat="1">
      <c r="E361" s="4"/>
    </row>
    <row r="362" spans="5:5" s="5" customFormat="1">
      <c r="E362" s="4"/>
    </row>
    <row r="363" spans="5:5" s="5" customFormat="1">
      <c r="E363" s="4"/>
    </row>
    <row r="364" spans="5:5" s="5" customFormat="1">
      <c r="E364" s="4"/>
    </row>
    <row r="365" spans="5:5" s="5" customFormat="1">
      <c r="E365" s="4"/>
    </row>
    <row r="366" spans="5:5" s="5" customFormat="1">
      <c r="E366" s="4"/>
    </row>
    <row r="367" spans="5:5" s="5" customFormat="1">
      <c r="E367" s="4"/>
    </row>
    <row r="368" spans="5:5" s="5" customFormat="1">
      <c r="E368" s="4"/>
    </row>
    <row r="369" spans="5:5" s="5" customFormat="1">
      <c r="E369" s="4"/>
    </row>
    <row r="370" spans="5:5" s="5" customFormat="1">
      <c r="E370" s="4"/>
    </row>
    <row r="371" spans="5:5" s="5" customFormat="1">
      <c r="E371" s="4"/>
    </row>
    <row r="372" spans="5:5" s="5" customFormat="1">
      <c r="E372" s="4"/>
    </row>
    <row r="373" spans="5:5" s="5" customFormat="1">
      <c r="E373" s="4"/>
    </row>
    <row r="374" spans="5:5" s="5" customFormat="1">
      <c r="E374" s="4"/>
    </row>
    <row r="375" spans="5:5" s="5" customFormat="1">
      <c r="E375" s="4"/>
    </row>
    <row r="376" spans="5:5" s="5" customFormat="1">
      <c r="E376" s="4"/>
    </row>
    <row r="377" spans="5:5" s="5" customFormat="1">
      <c r="E377" s="4"/>
    </row>
    <row r="378" spans="5:5" s="5" customFormat="1">
      <c r="E378" s="4"/>
    </row>
    <row r="379" spans="5:5" s="5" customFormat="1">
      <c r="E379" s="4"/>
    </row>
    <row r="380" spans="5:5" s="5" customFormat="1">
      <c r="E380" s="4"/>
    </row>
    <row r="381" spans="5:5" s="5" customFormat="1">
      <c r="E381" s="4"/>
    </row>
    <row r="382" spans="5:5" s="5" customFormat="1">
      <c r="E382" s="4"/>
    </row>
    <row r="383" spans="5:5" s="5" customFormat="1">
      <c r="E383" s="4"/>
    </row>
    <row r="384" spans="5:5" s="5" customFormat="1">
      <c r="E384" s="4"/>
    </row>
    <row r="385" spans="5:5" s="5" customFormat="1">
      <c r="E385" s="4"/>
    </row>
    <row r="386" spans="5:5" s="5" customFormat="1">
      <c r="E386" s="4"/>
    </row>
    <row r="387" spans="5:5" s="5" customFormat="1">
      <c r="E387" s="4"/>
    </row>
    <row r="388" spans="5:5" s="5" customFormat="1">
      <c r="E388" s="4"/>
    </row>
    <row r="389" spans="5:5" s="5" customFormat="1">
      <c r="E389" s="4"/>
    </row>
    <row r="390" spans="5:5" s="5" customFormat="1">
      <c r="E390" s="4"/>
    </row>
    <row r="391" spans="5:5" s="5" customFormat="1">
      <c r="E391" s="4"/>
    </row>
    <row r="392" spans="5:5" s="5" customFormat="1">
      <c r="E392" s="4"/>
    </row>
    <row r="393" spans="5:5" s="5" customFormat="1">
      <c r="E393" s="4"/>
    </row>
    <row r="394" spans="5:5" s="5" customFormat="1">
      <c r="E394" s="4"/>
    </row>
    <row r="395" spans="5:5" s="5" customFormat="1">
      <c r="E395" s="4"/>
    </row>
    <row r="396" spans="5:5" s="5" customFormat="1">
      <c r="E396" s="4"/>
    </row>
    <row r="397" spans="5:5" s="5" customFormat="1">
      <c r="E397" s="4"/>
    </row>
    <row r="398" spans="5:5" s="5" customFormat="1">
      <c r="E398" s="4"/>
    </row>
    <row r="399" spans="5:5" s="5" customFormat="1">
      <c r="E399" s="4"/>
    </row>
    <row r="400" spans="5:5" s="5" customFormat="1">
      <c r="E400" s="4"/>
    </row>
    <row r="401" spans="5:5" s="5" customFormat="1">
      <c r="E401" s="4"/>
    </row>
    <row r="402" spans="5:5" s="5" customFormat="1">
      <c r="E402" s="4"/>
    </row>
    <row r="403" spans="5:5" s="5" customFormat="1">
      <c r="E403" s="4"/>
    </row>
    <row r="404" spans="5:5" s="5" customFormat="1">
      <c r="E404" s="4"/>
    </row>
    <row r="405" spans="5:5" s="5" customFormat="1">
      <c r="E405" s="4"/>
    </row>
    <row r="406" spans="5:5" s="5" customFormat="1">
      <c r="E406" s="4"/>
    </row>
    <row r="407" spans="5:5" s="5" customFormat="1">
      <c r="E407" s="4"/>
    </row>
    <row r="408" spans="5:5" s="5" customFormat="1">
      <c r="E408" s="4"/>
    </row>
    <row r="409" spans="5:5" s="5" customFormat="1">
      <c r="E409" s="4"/>
    </row>
    <row r="410" spans="5:5" s="5" customFormat="1">
      <c r="E410" s="4"/>
    </row>
    <row r="411" spans="5:5" s="5" customFormat="1">
      <c r="E411" s="4"/>
    </row>
    <row r="412" spans="5:5" s="5" customFormat="1">
      <c r="E412" s="4"/>
    </row>
    <row r="413" spans="5:5" s="5" customFormat="1">
      <c r="E413" s="4"/>
    </row>
    <row r="414" spans="5:5" s="5" customFormat="1">
      <c r="E414" s="4"/>
    </row>
    <row r="415" spans="5:5" s="5" customFormat="1">
      <c r="E415" s="4"/>
    </row>
    <row r="416" spans="5:5" s="5" customFormat="1">
      <c r="E416" s="4"/>
    </row>
    <row r="417" spans="5:5" s="5" customFormat="1">
      <c r="E417" s="4"/>
    </row>
    <row r="418" spans="5:5" s="5" customFormat="1">
      <c r="E418" s="4"/>
    </row>
    <row r="419" spans="5:5" s="5" customFormat="1">
      <c r="E419" s="4"/>
    </row>
    <row r="420" spans="5:5" s="5" customFormat="1">
      <c r="E420" s="4"/>
    </row>
    <row r="421" spans="5:5" s="5" customFormat="1">
      <c r="E421" s="4"/>
    </row>
    <row r="422" spans="5:5" s="5" customFormat="1">
      <c r="E422" s="4"/>
    </row>
    <row r="423" spans="5:5" s="5" customFormat="1">
      <c r="E423" s="4"/>
    </row>
    <row r="424" spans="5:5" s="5" customFormat="1">
      <c r="E424" s="4"/>
    </row>
    <row r="425" spans="5:5" s="5" customFormat="1">
      <c r="E425" s="4"/>
    </row>
    <row r="426" spans="5:5" s="5" customFormat="1">
      <c r="E426" s="4"/>
    </row>
    <row r="427" spans="5:5" s="5" customFormat="1">
      <c r="E427" s="4"/>
    </row>
    <row r="428" spans="5:5" s="5" customFormat="1">
      <c r="E428" s="4"/>
    </row>
    <row r="429" spans="5:5" s="5" customFormat="1">
      <c r="E429" s="4"/>
    </row>
    <row r="430" spans="5:5" s="5" customFormat="1">
      <c r="E430" s="4"/>
    </row>
    <row r="431" spans="5:5" s="5" customFormat="1">
      <c r="E431" s="4"/>
    </row>
    <row r="432" spans="5:5" s="5" customFormat="1">
      <c r="E432" s="4"/>
    </row>
    <row r="433" spans="5:5" s="5" customFormat="1">
      <c r="E433" s="4"/>
    </row>
    <row r="434" spans="5:5" s="5" customFormat="1">
      <c r="E434" s="4"/>
    </row>
    <row r="435" spans="5:5" s="5" customFormat="1">
      <c r="E435" s="4"/>
    </row>
    <row r="436" spans="5:5" s="5" customFormat="1">
      <c r="E436" s="4"/>
    </row>
    <row r="437" spans="5:5" s="5" customFormat="1">
      <c r="E437" s="4"/>
    </row>
    <row r="438" spans="5:5" s="5" customFormat="1">
      <c r="E438" s="4"/>
    </row>
    <row r="439" spans="5:5" s="5" customFormat="1">
      <c r="E439" s="4"/>
    </row>
    <row r="440" spans="5:5" s="5" customFormat="1">
      <c r="E440" s="4"/>
    </row>
    <row r="441" spans="5:5" s="5" customFormat="1">
      <c r="E441" s="4"/>
    </row>
    <row r="442" spans="5:5" s="5" customFormat="1">
      <c r="E442" s="4"/>
    </row>
    <row r="443" spans="5:5" s="5" customFormat="1">
      <c r="E443" s="4"/>
    </row>
    <row r="444" spans="5:5" s="5" customFormat="1">
      <c r="E444" s="4"/>
    </row>
    <row r="445" spans="5:5" s="5" customFormat="1">
      <c r="E445" s="4"/>
    </row>
    <row r="446" spans="5:5" s="5" customFormat="1">
      <c r="E446" s="4"/>
    </row>
    <row r="447" spans="5:5" s="5" customFormat="1">
      <c r="E447" s="4"/>
    </row>
    <row r="448" spans="5:5" s="5" customFormat="1">
      <c r="E448" s="4"/>
    </row>
    <row r="449" spans="5:5" s="5" customFormat="1">
      <c r="E449" s="4"/>
    </row>
    <row r="450" spans="5:5" s="5" customFormat="1">
      <c r="E450" s="4"/>
    </row>
    <row r="451" spans="5:5" s="5" customFormat="1">
      <c r="E451" s="4"/>
    </row>
    <row r="452" spans="5:5" s="5" customFormat="1">
      <c r="E452" s="4"/>
    </row>
    <row r="453" spans="5:5" s="5" customFormat="1">
      <c r="E453" s="4"/>
    </row>
    <row r="454" spans="5:5" s="5" customFormat="1">
      <c r="E454" s="4"/>
    </row>
    <row r="455" spans="5:5" s="5" customFormat="1">
      <c r="E455" s="4"/>
    </row>
    <row r="456" spans="5:5" s="5" customFormat="1">
      <c r="E456" s="4"/>
    </row>
    <row r="457" spans="5:5" s="5" customFormat="1">
      <c r="E457" s="4"/>
    </row>
    <row r="458" spans="5:5" s="5" customFormat="1">
      <c r="E458" s="4"/>
    </row>
    <row r="459" spans="5:5" s="5" customFormat="1">
      <c r="E459" s="4"/>
    </row>
    <row r="460" spans="5:5" s="5" customFormat="1">
      <c r="E460" s="4"/>
    </row>
    <row r="461" spans="5:5" s="5" customFormat="1">
      <c r="E461" s="4"/>
    </row>
    <row r="462" spans="5:5" s="5" customFormat="1">
      <c r="E462" s="4"/>
    </row>
    <row r="463" spans="5:5" s="5" customFormat="1">
      <c r="E463" s="4"/>
    </row>
    <row r="464" spans="5:5" s="5" customFormat="1">
      <c r="E464" s="4"/>
    </row>
    <row r="465" spans="5:5" s="5" customFormat="1">
      <c r="E465" s="4"/>
    </row>
    <row r="466" spans="5:5" s="5" customFormat="1">
      <c r="E466" s="4"/>
    </row>
    <row r="467" spans="5:5" s="5" customFormat="1">
      <c r="E467" s="4"/>
    </row>
    <row r="468" spans="5:5" s="5" customFormat="1">
      <c r="E468" s="4"/>
    </row>
    <row r="469" spans="5:5" s="5" customFormat="1">
      <c r="E469" s="4"/>
    </row>
    <row r="470" spans="5:5" s="5" customFormat="1">
      <c r="E470" s="4"/>
    </row>
    <row r="471" spans="5:5" s="5" customFormat="1">
      <c r="E471" s="4"/>
    </row>
    <row r="472" spans="5:5" s="5" customFormat="1">
      <c r="E472" s="4"/>
    </row>
    <row r="473" spans="5:5" s="5" customFormat="1">
      <c r="E473" s="4"/>
    </row>
    <row r="474" spans="5:5" s="5" customFormat="1">
      <c r="E474" s="4"/>
    </row>
    <row r="475" spans="5:5" s="5" customFormat="1">
      <c r="E475" s="4"/>
    </row>
    <row r="476" spans="5:5" s="5" customFormat="1">
      <c r="E476" s="4"/>
    </row>
    <row r="477" spans="5:5" s="5" customFormat="1">
      <c r="E477" s="4"/>
    </row>
    <row r="478" spans="5:5" s="5" customFormat="1">
      <c r="E478" s="4"/>
    </row>
    <row r="479" spans="5:5" s="5" customFormat="1">
      <c r="E479" s="4"/>
    </row>
    <row r="480" spans="5:5" s="5" customFormat="1">
      <c r="E480" s="4"/>
    </row>
    <row r="481" spans="5:5" s="5" customFormat="1">
      <c r="E481" s="4"/>
    </row>
    <row r="482" spans="5:5" s="5" customFormat="1">
      <c r="E482" s="4"/>
    </row>
    <row r="483" spans="5:5" s="5" customFormat="1">
      <c r="E483" s="4"/>
    </row>
    <row r="484" spans="5:5" s="5" customFormat="1">
      <c r="E484" s="4"/>
    </row>
    <row r="485" spans="5:5" s="5" customFormat="1">
      <c r="E485" s="4"/>
    </row>
    <row r="486" spans="5:5" s="5" customFormat="1">
      <c r="E486" s="4"/>
    </row>
    <row r="487" spans="5:5" s="5" customFormat="1">
      <c r="E487" s="4"/>
    </row>
    <row r="488" spans="5:5" s="5" customFormat="1">
      <c r="E488" s="4"/>
    </row>
    <row r="489" spans="5:5" s="5" customFormat="1">
      <c r="E489" s="4"/>
    </row>
    <row r="490" spans="5:5" s="5" customFormat="1">
      <c r="E490" s="4"/>
    </row>
    <row r="491" spans="5:5" s="5" customFormat="1">
      <c r="E491" s="4"/>
    </row>
    <row r="492" spans="5:5" s="5" customFormat="1">
      <c r="E492" s="4"/>
    </row>
    <row r="493" spans="5:5" s="5"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D2CD9-35BC-499C-B8E1-1230FE1A6849}">
  <dimension ref="A1:Y51"/>
  <sheetViews>
    <sheetView topLeftCell="B1" zoomScaleNormal="100" workbookViewId="0">
      <selection activeCell="U17" sqref="U17"/>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128</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v>1</v>
      </c>
      <c r="D10" s="225"/>
      <c r="E10" s="225">
        <v>3</v>
      </c>
      <c r="F10" s="225"/>
      <c r="G10" s="225"/>
      <c r="H10" s="225"/>
      <c r="I10" s="225"/>
      <c r="J10" s="225"/>
      <c r="K10" s="226">
        <v>4</v>
      </c>
      <c r="L10" s="122"/>
      <c r="M10" s="222" t="s">
        <v>123</v>
      </c>
      <c r="N10" s="223">
        <v>386</v>
      </c>
      <c r="O10" s="122"/>
      <c r="P10" s="122"/>
      <c r="Q10" s="122"/>
      <c r="R10" s="122"/>
      <c r="S10" s="122"/>
      <c r="T10" s="122"/>
      <c r="U10" s="122"/>
      <c r="V10" s="122"/>
      <c r="W10" s="122"/>
      <c r="X10" s="122"/>
      <c r="Y10" s="122"/>
    </row>
    <row r="11" spans="1:25" ht="21" customHeight="1">
      <c r="A11" s="221" t="s">
        <v>95</v>
      </c>
      <c r="B11" s="128"/>
      <c r="C11" s="224">
        <v>3</v>
      </c>
      <c r="D11" s="225"/>
      <c r="E11" s="225">
        <v>1</v>
      </c>
      <c r="F11" s="225"/>
      <c r="G11" s="225">
        <v>1</v>
      </c>
      <c r="H11" s="225"/>
      <c r="I11" s="225">
        <v>1</v>
      </c>
      <c r="J11" s="225"/>
      <c r="K11" s="226">
        <v>6</v>
      </c>
      <c r="L11" s="122"/>
      <c r="M11" s="222" t="s">
        <v>108</v>
      </c>
      <c r="N11" s="223">
        <v>216</v>
      </c>
      <c r="O11" s="122"/>
      <c r="P11" s="122"/>
      <c r="Q11" s="122"/>
      <c r="R11" s="122"/>
      <c r="S11" s="122"/>
      <c r="T11" s="122"/>
      <c r="U11" s="122"/>
      <c r="V11" s="122"/>
      <c r="W11" s="122"/>
      <c r="X11" s="122"/>
      <c r="Y11" s="122"/>
    </row>
    <row r="12" spans="1:25" ht="21" customHeight="1">
      <c r="A12" s="221" t="s">
        <v>96</v>
      </c>
      <c r="B12" s="128"/>
      <c r="C12" s="224"/>
      <c r="D12" s="225"/>
      <c r="E12" s="225"/>
      <c r="F12" s="225"/>
      <c r="G12" s="225"/>
      <c r="H12" s="225"/>
      <c r="I12" s="225"/>
      <c r="J12" s="225"/>
      <c r="K12" s="226">
        <v>0</v>
      </c>
      <c r="L12" s="122"/>
      <c r="M12" s="222" t="s">
        <v>102</v>
      </c>
      <c r="N12" s="223">
        <v>184</v>
      </c>
      <c r="O12" s="122"/>
      <c r="P12" s="122"/>
      <c r="Q12" s="122"/>
      <c r="R12" s="122"/>
      <c r="S12" s="122"/>
      <c r="T12" s="122"/>
      <c r="U12" s="122"/>
      <c r="V12" s="122"/>
      <c r="W12" s="122"/>
      <c r="X12" s="122"/>
      <c r="Y12" s="122"/>
    </row>
    <row r="13" spans="1:25" ht="21" customHeight="1">
      <c r="A13" s="221" t="s">
        <v>97</v>
      </c>
      <c r="B13" s="128"/>
      <c r="C13" s="224"/>
      <c r="D13" s="225"/>
      <c r="E13" s="225">
        <v>4</v>
      </c>
      <c r="F13" s="225"/>
      <c r="G13" s="225">
        <v>1</v>
      </c>
      <c r="H13" s="225"/>
      <c r="I13" s="225">
        <v>6</v>
      </c>
      <c r="J13" s="225"/>
      <c r="K13" s="226">
        <v>11</v>
      </c>
      <c r="L13" s="122"/>
      <c r="M13" s="222" t="s">
        <v>121</v>
      </c>
      <c r="N13" s="223">
        <v>122</v>
      </c>
      <c r="O13" s="122"/>
      <c r="P13" s="122"/>
      <c r="Q13" s="122"/>
      <c r="R13" s="122"/>
      <c r="S13" s="122"/>
      <c r="T13" s="122"/>
      <c r="U13" s="122"/>
      <c r="V13" s="122"/>
      <c r="W13" s="122"/>
      <c r="X13" s="122"/>
      <c r="Y13" s="122"/>
    </row>
    <row r="14" spans="1:25" ht="21" customHeight="1">
      <c r="A14" s="221" t="s">
        <v>100</v>
      </c>
      <c r="B14" s="128"/>
      <c r="C14" s="224">
        <v>1</v>
      </c>
      <c r="D14" s="225"/>
      <c r="E14" s="225">
        <v>24</v>
      </c>
      <c r="F14" s="225"/>
      <c r="G14" s="225">
        <v>2</v>
      </c>
      <c r="H14" s="225"/>
      <c r="I14" s="225">
        <v>14</v>
      </c>
      <c r="J14" s="225"/>
      <c r="K14" s="226">
        <v>41</v>
      </c>
      <c r="L14" s="122"/>
      <c r="M14" s="222" t="s">
        <v>105</v>
      </c>
      <c r="N14" s="223">
        <v>99</v>
      </c>
      <c r="O14" s="122"/>
      <c r="P14" s="122"/>
      <c r="Q14" s="122"/>
      <c r="R14" s="122"/>
      <c r="S14" s="122"/>
      <c r="T14" s="122"/>
      <c r="U14" s="122"/>
      <c r="V14" s="122"/>
      <c r="W14" s="122"/>
      <c r="X14" s="122"/>
      <c r="Y14" s="122"/>
    </row>
    <row r="15" spans="1:25" ht="21" customHeight="1">
      <c r="A15" s="221" t="s">
        <v>101</v>
      </c>
      <c r="B15" s="128"/>
      <c r="C15" s="224">
        <v>1</v>
      </c>
      <c r="D15" s="225"/>
      <c r="E15" s="225">
        <v>3</v>
      </c>
      <c r="F15" s="225"/>
      <c r="G15" s="225"/>
      <c r="H15" s="225"/>
      <c r="I15" s="225">
        <v>9</v>
      </c>
      <c r="J15" s="225"/>
      <c r="K15" s="226">
        <v>13</v>
      </c>
      <c r="L15" s="122"/>
      <c r="M15" s="222" t="s">
        <v>114</v>
      </c>
      <c r="N15" s="223">
        <v>87</v>
      </c>
      <c r="O15" s="122"/>
      <c r="P15" s="122"/>
      <c r="Q15" s="122"/>
      <c r="R15" s="122"/>
      <c r="S15" s="122"/>
      <c r="T15" s="122"/>
      <c r="U15" s="122"/>
      <c r="V15" s="122"/>
      <c r="W15" s="122"/>
      <c r="X15" s="122"/>
      <c r="Y15" s="122"/>
    </row>
    <row r="16" spans="1:25" ht="21" customHeight="1">
      <c r="A16" s="221" t="s">
        <v>102</v>
      </c>
      <c r="B16" s="128"/>
      <c r="C16" s="224">
        <v>5</v>
      </c>
      <c r="D16" s="225"/>
      <c r="E16" s="225">
        <v>85</v>
      </c>
      <c r="F16" s="225"/>
      <c r="G16" s="225">
        <v>52</v>
      </c>
      <c r="H16" s="225"/>
      <c r="I16" s="225">
        <v>42</v>
      </c>
      <c r="J16" s="225"/>
      <c r="K16" s="226">
        <v>184</v>
      </c>
      <c r="L16" s="122"/>
      <c r="M16" s="222" t="s">
        <v>98</v>
      </c>
      <c r="N16" s="223">
        <v>55</v>
      </c>
      <c r="O16" s="122"/>
      <c r="P16" s="122"/>
      <c r="Q16" s="122"/>
      <c r="R16" s="122"/>
      <c r="S16" s="122"/>
      <c r="T16" s="122"/>
      <c r="U16" s="122"/>
      <c r="V16" s="122"/>
      <c r="W16" s="122"/>
      <c r="X16" s="122"/>
      <c r="Y16" s="122"/>
    </row>
    <row r="17" spans="1:25" ht="21" customHeight="1">
      <c r="A17" s="221" t="s">
        <v>98</v>
      </c>
      <c r="B17" s="128"/>
      <c r="C17" s="224">
        <v>4</v>
      </c>
      <c r="D17" s="225"/>
      <c r="E17" s="225">
        <v>37</v>
      </c>
      <c r="F17" s="225"/>
      <c r="G17" s="225">
        <v>2</v>
      </c>
      <c r="H17" s="225"/>
      <c r="I17" s="225">
        <v>12</v>
      </c>
      <c r="J17" s="225"/>
      <c r="K17" s="226">
        <v>55</v>
      </c>
      <c r="L17" s="122"/>
      <c r="M17" s="222" t="s">
        <v>104</v>
      </c>
      <c r="N17" s="223">
        <v>55</v>
      </c>
      <c r="O17" s="122"/>
      <c r="P17" s="122"/>
      <c r="Q17" s="122"/>
      <c r="R17" s="122"/>
      <c r="S17" s="122"/>
      <c r="T17" s="122"/>
      <c r="U17" s="122"/>
      <c r="V17" s="122"/>
      <c r="W17" s="122"/>
      <c r="X17" s="122"/>
      <c r="Y17" s="122"/>
    </row>
    <row r="18" spans="1:25" ht="21" customHeight="1">
      <c r="A18" s="221" t="s">
        <v>99</v>
      </c>
      <c r="B18" s="128"/>
      <c r="C18" s="224">
        <v>1</v>
      </c>
      <c r="D18" s="225"/>
      <c r="E18" s="225">
        <v>1</v>
      </c>
      <c r="F18" s="225"/>
      <c r="G18" s="225">
        <v>2</v>
      </c>
      <c r="H18" s="225"/>
      <c r="I18" s="225">
        <v>4</v>
      </c>
      <c r="J18" s="225"/>
      <c r="K18" s="226">
        <v>8</v>
      </c>
      <c r="L18" s="122"/>
      <c r="M18" s="222" t="s">
        <v>109</v>
      </c>
      <c r="N18" s="223">
        <v>54</v>
      </c>
      <c r="O18" s="122"/>
      <c r="P18" s="122"/>
      <c r="Q18" s="122"/>
      <c r="R18" s="122"/>
      <c r="S18" s="122"/>
      <c r="T18" s="122"/>
      <c r="U18" s="122"/>
      <c r="V18" s="122"/>
      <c r="W18" s="122"/>
      <c r="X18" s="122"/>
      <c r="Y18" s="122"/>
    </row>
    <row r="19" spans="1:25" ht="21" customHeight="1">
      <c r="A19" s="221" t="s">
        <v>103</v>
      </c>
      <c r="B19" s="128"/>
      <c r="C19" s="224">
        <v>1</v>
      </c>
      <c r="D19" s="225"/>
      <c r="E19" s="225">
        <v>2</v>
      </c>
      <c r="F19" s="225"/>
      <c r="G19" s="225"/>
      <c r="H19" s="225"/>
      <c r="I19" s="225">
        <v>2</v>
      </c>
      <c r="J19" s="225"/>
      <c r="K19" s="226">
        <v>5</v>
      </c>
      <c r="L19" s="122"/>
      <c r="M19" s="222" t="s">
        <v>100</v>
      </c>
      <c r="N19" s="223">
        <v>41</v>
      </c>
      <c r="O19" s="122"/>
      <c r="P19" s="122"/>
      <c r="Q19" s="122"/>
      <c r="R19" s="122"/>
      <c r="S19" s="122"/>
      <c r="T19" s="122"/>
      <c r="U19" s="122"/>
      <c r="V19" s="122"/>
      <c r="W19" s="122"/>
      <c r="X19" s="122"/>
      <c r="Y19" s="122"/>
    </row>
    <row r="20" spans="1:25" ht="21" customHeight="1">
      <c r="A20" s="221" t="s">
        <v>108</v>
      </c>
      <c r="B20" s="128"/>
      <c r="C20" s="224">
        <v>3</v>
      </c>
      <c r="D20" s="225"/>
      <c r="E20" s="225">
        <v>158</v>
      </c>
      <c r="F20" s="225"/>
      <c r="G20" s="225">
        <v>35</v>
      </c>
      <c r="H20" s="225"/>
      <c r="I20" s="225">
        <v>20</v>
      </c>
      <c r="J20" s="225"/>
      <c r="K20" s="226">
        <v>216</v>
      </c>
      <c r="L20" s="122"/>
      <c r="M20" s="222" t="s">
        <v>120</v>
      </c>
      <c r="N20" s="223">
        <v>40</v>
      </c>
      <c r="O20" s="122"/>
      <c r="P20" s="122"/>
      <c r="Q20" s="122"/>
      <c r="R20" s="122"/>
      <c r="S20" s="122"/>
      <c r="T20" s="122"/>
      <c r="U20" s="122"/>
      <c r="V20" s="122"/>
      <c r="W20" s="122"/>
      <c r="X20" s="122"/>
      <c r="Y20" s="122"/>
    </row>
    <row r="21" spans="1:25" ht="21" customHeight="1">
      <c r="A21" s="221" t="s">
        <v>104</v>
      </c>
      <c r="B21" s="128"/>
      <c r="C21" s="224">
        <v>2</v>
      </c>
      <c r="D21" s="225"/>
      <c r="E21" s="225">
        <v>46</v>
      </c>
      <c r="F21" s="225"/>
      <c r="G21" s="225">
        <v>2</v>
      </c>
      <c r="H21" s="225"/>
      <c r="I21" s="225">
        <v>5</v>
      </c>
      <c r="J21" s="225"/>
      <c r="K21" s="226">
        <v>55</v>
      </c>
      <c r="L21" s="122"/>
      <c r="M21" s="222" t="s">
        <v>106</v>
      </c>
      <c r="N21" s="223">
        <v>38</v>
      </c>
      <c r="O21" s="122"/>
      <c r="P21" s="122"/>
      <c r="Q21" s="122"/>
      <c r="R21" s="122"/>
      <c r="S21" s="122"/>
      <c r="T21" s="122"/>
      <c r="U21" s="122"/>
      <c r="V21" s="122"/>
      <c r="W21" s="122"/>
      <c r="X21" s="122"/>
      <c r="Y21" s="122"/>
    </row>
    <row r="22" spans="1:25" ht="21" customHeight="1">
      <c r="A22" s="221" t="s">
        <v>105</v>
      </c>
      <c r="B22" s="128"/>
      <c r="C22" s="224">
        <v>10</v>
      </c>
      <c r="D22" s="225"/>
      <c r="E22" s="225">
        <v>20</v>
      </c>
      <c r="F22" s="225"/>
      <c r="G22" s="225">
        <v>35</v>
      </c>
      <c r="H22" s="225"/>
      <c r="I22" s="225">
        <v>34</v>
      </c>
      <c r="J22" s="225"/>
      <c r="K22" s="226">
        <v>99</v>
      </c>
      <c r="L22" s="122"/>
      <c r="M22" s="222" t="s">
        <v>113</v>
      </c>
      <c r="N22" s="223">
        <v>31</v>
      </c>
      <c r="O22" s="122"/>
      <c r="P22" s="122"/>
      <c r="Q22" s="122"/>
      <c r="R22" s="122"/>
      <c r="S22" s="122"/>
      <c r="T22" s="122"/>
      <c r="U22" s="122"/>
      <c r="V22" s="122"/>
      <c r="W22" s="122"/>
      <c r="X22" s="122"/>
      <c r="Y22" s="122"/>
    </row>
    <row r="23" spans="1:25" ht="21" customHeight="1">
      <c r="A23" s="221" t="s">
        <v>106</v>
      </c>
      <c r="B23" s="128"/>
      <c r="C23" s="224">
        <v>4</v>
      </c>
      <c r="D23" s="225"/>
      <c r="E23" s="225">
        <v>15</v>
      </c>
      <c r="F23" s="225"/>
      <c r="G23" s="225">
        <v>12</v>
      </c>
      <c r="H23" s="225"/>
      <c r="I23" s="225">
        <v>7</v>
      </c>
      <c r="J23" s="225"/>
      <c r="K23" s="226">
        <v>38</v>
      </c>
      <c r="L23" s="122"/>
      <c r="M23" s="222" t="s">
        <v>107</v>
      </c>
      <c r="N23" s="223">
        <v>29</v>
      </c>
      <c r="O23" s="122"/>
      <c r="P23" s="122"/>
      <c r="Q23" s="122"/>
      <c r="R23" s="122"/>
      <c r="S23" s="122"/>
      <c r="T23" s="122"/>
      <c r="U23" s="122"/>
      <c r="V23" s="122"/>
      <c r="W23" s="122"/>
      <c r="X23" s="122"/>
      <c r="Y23" s="122"/>
    </row>
    <row r="24" spans="1:25" ht="21" customHeight="1">
      <c r="A24" s="221" t="s">
        <v>107</v>
      </c>
      <c r="B24" s="128"/>
      <c r="C24" s="224">
        <v>3</v>
      </c>
      <c r="D24" s="225"/>
      <c r="E24" s="225">
        <v>7</v>
      </c>
      <c r="F24" s="225"/>
      <c r="G24" s="225">
        <v>4</v>
      </c>
      <c r="H24" s="225"/>
      <c r="I24" s="225">
        <v>15</v>
      </c>
      <c r="J24" s="225"/>
      <c r="K24" s="226">
        <v>29</v>
      </c>
      <c r="L24" s="122"/>
      <c r="M24" s="222" t="s">
        <v>125</v>
      </c>
      <c r="N24" s="223">
        <v>25</v>
      </c>
      <c r="O24" s="122"/>
      <c r="P24" s="122"/>
      <c r="Q24" s="122"/>
      <c r="R24" s="122"/>
      <c r="S24" s="122"/>
      <c r="T24" s="122"/>
      <c r="U24" s="122"/>
      <c r="V24" s="122"/>
      <c r="W24" s="122"/>
      <c r="X24" s="122"/>
      <c r="Y24" s="122"/>
    </row>
    <row r="25" spans="1:25" ht="21" customHeight="1">
      <c r="A25" s="221" t="s">
        <v>109</v>
      </c>
      <c r="B25" s="128"/>
      <c r="C25" s="224">
        <v>1</v>
      </c>
      <c r="D25" s="225"/>
      <c r="E25" s="225">
        <v>11</v>
      </c>
      <c r="F25" s="225"/>
      <c r="G25" s="225">
        <v>9</v>
      </c>
      <c r="H25" s="225"/>
      <c r="I25" s="225">
        <v>33</v>
      </c>
      <c r="J25" s="225"/>
      <c r="K25" s="226">
        <v>54</v>
      </c>
      <c r="L25" s="122"/>
      <c r="M25" s="222" t="s">
        <v>112</v>
      </c>
      <c r="N25" s="223">
        <v>24</v>
      </c>
      <c r="O25" s="122"/>
      <c r="P25" s="122"/>
      <c r="Q25" s="122"/>
      <c r="R25" s="122"/>
      <c r="S25" s="122"/>
      <c r="T25" s="122"/>
      <c r="U25" s="122"/>
      <c r="V25" s="122"/>
      <c r="W25" s="122"/>
      <c r="X25" s="122"/>
      <c r="Y25" s="122"/>
    </row>
    <row r="26" spans="1:25" ht="21" customHeight="1">
      <c r="A26" s="221" t="s">
        <v>110</v>
      </c>
      <c r="B26" s="128"/>
      <c r="C26" s="224"/>
      <c r="D26" s="225"/>
      <c r="E26" s="225">
        <v>2</v>
      </c>
      <c r="F26" s="225"/>
      <c r="G26" s="225">
        <v>9</v>
      </c>
      <c r="H26" s="225"/>
      <c r="I26" s="225">
        <v>3</v>
      </c>
      <c r="J26" s="225"/>
      <c r="K26" s="226">
        <v>14</v>
      </c>
      <c r="L26" s="122"/>
      <c r="M26" s="222" t="s">
        <v>116</v>
      </c>
      <c r="N26" s="223">
        <v>24</v>
      </c>
      <c r="O26" s="122"/>
      <c r="P26" s="122"/>
      <c r="Q26" s="122"/>
      <c r="R26" s="122"/>
      <c r="S26" s="122"/>
      <c r="T26" s="122"/>
      <c r="U26" s="122"/>
      <c r="V26" s="122"/>
      <c r="W26" s="122"/>
      <c r="X26" s="122"/>
      <c r="Y26" s="122"/>
    </row>
    <row r="27" spans="1:25" ht="21" customHeight="1">
      <c r="A27" s="221" t="s">
        <v>111</v>
      </c>
      <c r="B27" s="128"/>
      <c r="C27" s="224"/>
      <c r="D27" s="225"/>
      <c r="E27" s="225">
        <v>4</v>
      </c>
      <c r="F27" s="225"/>
      <c r="G27" s="225">
        <v>2</v>
      </c>
      <c r="H27" s="225"/>
      <c r="I27" s="225">
        <v>1</v>
      </c>
      <c r="J27" s="225"/>
      <c r="K27" s="226">
        <v>7</v>
      </c>
      <c r="L27" s="122"/>
      <c r="M27" s="222" t="s">
        <v>122</v>
      </c>
      <c r="N27" s="223">
        <v>24</v>
      </c>
      <c r="O27" s="122"/>
      <c r="P27" s="122"/>
      <c r="Q27" s="122"/>
      <c r="R27" s="122"/>
      <c r="S27" s="122"/>
      <c r="T27" s="122"/>
      <c r="U27" s="122"/>
      <c r="V27" s="122"/>
      <c r="W27" s="122"/>
      <c r="X27" s="122"/>
      <c r="Y27" s="122"/>
    </row>
    <row r="28" spans="1:25" ht="21" customHeight="1">
      <c r="A28" s="221" t="s">
        <v>112</v>
      </c>
      <c r="B28" s="128"/>
      <c r="C28" s="224">
        <v>6</v>
      </c>
      <c r="D28" s="225"/>
      <c r="E28" s="225">
        <v>9</v>
      </c>
      <c r="F28" s="225"/>
      <c r="G28" s="225">
        <v>1</v>
      </c>
      <c r="H28" s="225"/>
      <c r="I28" s="225">
        <v>8</v>
      </c>
      <c r="J28" s="225"/>
      <c r="K28" s="226">
        <v>24</v>
      </c>
      <c r="L28" s="122"/>
      <c r="M28" s="222" t="s">
        <v>495</v>
      </c>
      <c r="N28" s="223">
        <v>23</v>
      </c>
      <c r="O28" s="122"/>
      <c r="P28" s="122"/>
      <c r="Q28" s="122"/>
      <c r="R28" s="122"/>
      <c r="S28" s="122"/>
      <c r="T28" s="122"/>
      <c r="U28" s="122"/>
      <c r="V28" s="122"/>
      <c r="W28" s="122"/>
      <c r="X28" s="122"/>
      <c r="Y28" s="122"/>
    </row>
    <row r="29" spans="1:25" ht="21" customHeight="1">
      <c r="A29" s="221" t="s">
        <v>113</v>
      </c>
      <c r="B29" s="128"/>
      <c r="C29" s="224">
        <v>4</v>
      </c>
      <c r="D29" s="225"/>
      <c r="E29" s="225">
        <v>7</v>
      </c>
      <c r="F29" s="225"/>
      <c r="G29" s="225">
        <v>9</v>
      </c>
      <c r="H29" s="225"/>
      <c r="I29" s="225">
        <v>11</v>
      </c>
      <c r="J29" s="225"/>
      <c r="K29" s="226">
        <v>31</v>
      </c>
      <c r="L29" s="122"/>
      <c r="M29" s="222" t="s">
        <v>117</v>
      </c>
      <c r="N29" s="223">
        <v>21</v>
      </c>
      <c r="O29" s="122"/>
      <c r="P29" s="122"/>
      <c r="Q29" s="122"/>
      <c r="R29" s="122"/>
      <c r="S29" s="122"/>
      <c r="T29" s="122"/>
      <c r="U29" s="122"/>
      <c r="V29" s="122"/>
      <c r="W29" s="122"/>
      <c r="X29" s="122"/>
      <c r="Y29" s="122"/>
    </row>
    <row r="30" spans="1:25" ht="21" customHeight="1">
      <c r="A30" s="221" t="s">
        <v>114</v>
      </c>
      <c r="B30" s="128"/>
      <c r="C30" s="224">
        <v>22</v>
      </c>
      <c r="D30" s="225"/>
      <c r="E30" s="225">
        <v>21</v>
      </c>
      <c r="F30" s="225"/>
      <c r="G30" s="225">
        <v>31</v>
      </c>
      <c r="H30" s="225"/>
      <c r="I30" s="225">
        <v>13</v>
      </c>
      <c r="J30" s="225"/>
      <c r="K30" s="226">
        <v>87</v>
      </c>
      <c r="L30" s="122"/>
      <c r="M30" s="222" t="s">
        <v>110</v>
      </c>
      <c r="N30" s="223">
        <v>14</v>
      </c>
      <c r="O30" s="122"/>
      <c r="P30" s="122"/>
      <c r="Q30" s="122"/>
      <c r="R30" s="122"/>
      <c r="S30" s="122"/>
      <c r="T30" s="122"/>
      <c r="U30" s="122"/>
      <c r="V30" s="122"/>
      <c r="W30" s="122"/>
      <c r="X30" s="122"/>
      <c r="Y30" s="122"/>
    </row>
    <row r="31" spans="1:25" ht="21" customHeight="1">
      <c r="A31" s="221" t="s">
        <v>115</v>
      </c>
      <c r="B31" s="128"/>
      <c r="C31" s="224"/>
      <c r="D31" s="225"/>
      <c r="E31" s="225">
        <v>3</v>
      </c>
      <c r="F31" s="225"/>
      <c r="G31" s="225">
        <v>1</v>
      </c>
      <c r="H31" s="225"/>
      <c r="I31" s="225">
        <v>1</v>
      </c>
      <c r="J31" s="225"/>
      <c r="K31" s="226">
        <v>5</v>
      </c>
      <c r="L31" s="122"/>
      <c r="M31" s="222" t="s">
        <v>101</v>
      </c>
      <c r="N31" s="223">
        <v>13</v>
      </c>
      <c r="O31" s="122"/>
      <c r="P31" s="122"/>
      <c r="Q31" s="122"/>
      <c r="R31" s="122"/>
      <c r="S31" s="122"/>
      <c r="T31" s="122"/>
      <c r="U31" s="122"/>
      <c r="V31" s="122"/>
      <c r="W31" s="122"/>
      <c r="X31" s="122"/>
      <c r="Y31" s="122"/>
    </row>
    <row r="32" spans="1:25" ht="21" customHeight="1">
      <c r="A32" s="221" t="s">
        <v>116</v>
      </c>
      <c r="B32" s="128"/>
      <c r="C32" s="224">
        <v>4</v>
      </c>
      <c r="D32" s="225"/>
      <c r="E32" s="225">
        <v>12</v>
      </c>
      <c r="F32" s="225"/>
      <c r="G32" s="225">
        <v>2</v>
      </c>
      <c r="H32" s="225"/>
      <c r="I32" s="225">
        <v>6</v>
      </c>
      <c r="J32" s="225"/>
      <c r="K32" s="226">
        <v>24</v>
      </c>
      <c r="L32" s="122"/>
      <c r="M32" s="222" t="s">
        <v>97</v>
      </c>
      <c r="N32" s="223">
        <v>11</v>
      </c>
      <c r="O32" s="122"/>
      <c r="P32" s="122"/>
      <c r="Q32" s="122"/>
      <c r="R32" s="122"/>
      <c r="S32" s="122"/>
      <c r="T32" s="122"/>
      <c r="U32" s="122"/>
      <c r="V32" s="122"/>
      <c r="W32" s="122"/>
      <c r="X32" s="122"/>
      <c r="Y32" s="122"/>
    </row>
    <row r="33" spans="1:25" ht="21" customHeight="1">
      <c r="A33" s="221" t="s">
        <v>117</v>
      </c>
      <c r="B33" s="128"/>
      <c r="C33" s="224"/>
      <c r="D33" s="225"/>
      <c r="E33" s="225">
        <v>2</v>
      </c>
      <c r="F33" s="225"/>
      <c r="G33" s="225">
        <v>9</v>
      </c>
      <c r="H33" s="225"/>
      <c r="I33" s="225">
        <v>10</v>
      </c>
      <c r="J33" s="225"/>
      <c r="K33" s="226">
        <v>21</v>
      </c>
      <c r="L33" s="122"/>
      <c r="M33" s="222" t="s">
        <v>118</v>
      </c>
      <c r="N33" s="223">
        <v>10</v>
      </c>
      <c r="O33" s="122"/>
      <c r="P33" s="122"/>
      <c r="Q33" s="122"/>
      <c r="R33" s="122"/>
      <c r="S33" s="122"/>
      <c r="T33" s="122"/>
      <c r="U33" s="122"/>
      <c r="V33" s="122"/>
      <c r="W33" s="122"/>
      <c r="X33" s="122"/>
      <c r="Y33" s="122"/>
    </row>
    <row r="34" spans="1:25" ht="21" customHeight="1">
      <c r="A34" s="221" t="s">
        <v>118</v>
      </c>
      <c r="B34" s="128"/>
      <c r="C34" s="224">
        <v>4</v>
      </c>
      <c r="D34" s="225"/>
      <c r="E34" s="225">
        <v>2</v>
      </c>
      <c r="F34" s="225"/>
      <c r="G34" s="225">
        <v>2</v>
      </c>
      <c r="H34" s="225"/>
      <c r="I34" s="225">
        <v>2</v>
      </c>
      <c r="J34" s="225"/>
      <c r="K34" s="226">
        <v>10</v>
      </c>
      <c r="L34" s="122"/>
      <c r="M34" s="222" t="s">
        <v>99</v>
      </c>
      <c r="N34" s="223">
        <v>8</v>
      </c>
      <c r="O34" s="122"/>
      <c r="P34" s="122"/>
      <c r="Q34" s="122"/>
      <c r="R34" s="122"/>
      <c r="S34" s="122"/>
      <c r="T34" s="122"/>
      <c r="U34" s="122"/>
      <c r="V34" s="122"/>
      <c r="W34" s="122"/>
      <c r="X34" s="122"/>
      <c r="Y34" s="122"/>
    </row>
    <row r="35" spans="1:25" ht="21" customHeight="1">
      <c r="A35" s="221" t="s">
        <v>119</v>
      </c>
      <c r="B35" s="128"/>
      <c r="C35" s="224">
        <v>1</v>
      </c>
      <c r="D35" s="225"/>
      <c r="E35" s="225">
        <v>1</v>
      </c>
      <c r="F35" s="225"/>
      <c r="G35" s="225"/>
      <c r="H35" s="225"/>
      <c r="I35" s="225">
        <v>4</v>
      </c>
      <c r="J35" s="225"/>
      <c r="K35" s="226">
        <v>6</v>
      </c>
      <c r="L35" s="122"/>
      <c r="M35" s="222" t="s">
        <v>111</v>
      </c>
      <c r="N35" s="223">
        <v>7</v>
      </c>
      <c r="O35" s="122"/>
      <c r="P35" s="122"/>
      <c r="Q35" s="122"/>
      <c r="R35" s="122"/>
      <c r="S35" s="122"/>
      <c r="T35" s="122"/>
      <c r="U35" s="122"/>
      <c r="V35" s="122"/>
      <c r="W35" s="122"/>
      <c r="X35" s="122"/>
      <c r="Y35" s="122"/>
    </row>
    <row r="36" spans="1:25" ht="21" customHeight="1">
      <c r="A36" s="221" t="s">
        <v>120</v>
      </c>
      <c r="B36" s="128"/>
      <c r="C36" s="224">
        <v>4</v>
      </c>
      <c r="D36" s="225"/>
      <c r="E36" s="225">
        <v>10</v>
      </c>
      <c r="F36" s="225"/>
      <c r="G36" s="225">
        <v>9</v>
      </c>
      <c r="H36" s="225"/>
      <c r="I36" s="225">
        <v>17</v>
      </c>
      <c r="J36" s="225"/>
      <c r="K36" s="226">
        <v>40</v>
      </c>
      <c r="L36" s="122"/>
      <c r="M36" s="222" t="s">
        <v>95</v>
      </c>
      <c r="N36" s="223">
        <v>6</v>
      </c>
      <c r="O36" s="122"/>
      <c r="P36" s="122"/>
      <c r="Q36" s="122"/>
      <c r="R36" s="122"/>
      <c r="S36" s="122"/>
      <c r="T36" s="122"/>
      <c r="U36" s="122"/>
      <c r="V36" s="122"/>
      <c r="W36" s="122"/>
      <c r="X36" s="122"/>
      <c r="Y36" s="122"/>
    </row>
    <row r="37" spans="1:25" ht="21" customHeight="1">
      <c r="A37" s="221" t="s">
        <v>121</v>
      </c>
      <c r="B37" s="128"/>
      <c r="C37" s="224">
        <v>13</v>
      </c>
      <c r="D37" s="225"/>
      <c r="E37" s="225">
        <v>7</v>
      </c>
      <c r="F37" s="225"/>
      <c r="G37" s="225">
        <v>26</v>
      </c>
      <c r="H37" s="225"/>
      <c r="I37" s="225">
        <v>76</v>
      </c>
      <c r="J37" s="225"/>
      <c r="K37" s="226">
        <v>122</v>
      </c>
      <c r="L37" s="122"/>
      <c r="M37" s="222" t="s">
        <v>119</v>
      </c>
      <c r="N37" s="223">
        <v>6</v>
      </c>
      <c r="O37" s="122"/>
      <c r="P37" s="122"/>
      <c r="Q37" s="122"/>
      <c r="R37" s="122"/>
      <c r="S37" s="122"/>
      <c r="T37" s="122"/>
      <c r="U37" s="122"/>
      <c r="V37" s="122"/>
      <c r="W37" s="122"/>
      <c r="X37" s="122"/>
      <c r="Y37" s="122"/>
    </row>
    <row r="38" spans="1:25" ht="21" customHeight="1">
      <c r="A38" s="221" t="s">
        <v>122</v>
      </c>
      <c r="B38" s="128"/>
      <c r="C38" s="224"/>
      <c r="D38" s="225"/>
      <c r="E38" s="225">
        <v>3</v>
      </c>
      <c r="F38" s="225"/>
      <c r="G38" s="225">
        <v>16</v>
      </c>
      <c r="H38" s="225"/>
      <c r="I38" s="225">
        <v>5</v>
      </c>
      <c r="J38" s="225"/>
      <c r="K38" s="226">
        <v>24</v>
      </c>
      <c r="L38" s="122"/>
      <c r="M38" s="222" t="s">
        <v>103</v>
      </c>
      <c r="N38" s="223">
        <v>5</v>
      </c>
      <c r="O38" s="122"/>
      <c r="P38" s="122"/>
      <c r="Q38" s="122"/>
      <c r="R38" s="122"/>
      <c r="S38" s="122"/>
      <c r="T38" s="122"/>
      <c r="U38" s="122"/>
      <c r="V38" s="122"/>
      <c r="W38" s="122"/>
      <c r="X38" s="122"/>
      <c r="Y38" s="122"/>
    </row>
    <row r="39" spans="1:25" ht="21" customHeight="1">
      <c r="A39" s="221" t="s">
        <v>123</v>
      </c>
      <c r="B39" s="128"/>
      <c r="C39" s="224">
        <v>55</v>
      </c>
      <c r="D39" s="225"/>
      <c r="E39" s="225">
        <v>40</v>
      </c>
      <c r="F39" s="225"/>
      <c r="G39" s="225">
        <v>74</v>
      </c>
      <c r="H39" s="225"/>
      <c r="I39" s="225">
        <v>217</v>
      </c>
      <c r="J39" s="225"/>
      <c r="K39" s="226">
        <v>386</v>
      </c>
      <c r="L39" s="122"/>
      <c r="M39" s="222" t="s">
        <v>115</v>
      </c>
      <c r="N39" s="223">
        <v>5</v>
      </c>
      <c r="O39" s="122"/>
      <c r="P39" s="122"/>
      <c r="Q39" s="122"/>
      <c r="R39" s="122"/>
      <c r="S39" s="122"/>
      <c r="T39" s="122"/>
      <c r="U39" s="122"/>
      <c r="V39" s="122"/>
      <c r="W39" s="122"/>
      <c r="X39" s="122"/>
      <c r="Y39" s="122"/>
    </row>
    <row r="40" spans="1:25" ht="21" customHeight="1">
      <c r="A40" s="221" t="s">
        <v>124</v>
      </c>
      <c r="B40" s="128"/>
      <c r="C40" s="224">
        <v>1</v>
      </c>
      <c r="D40" s="225"/>
      <c r="E40" s="225">
        <v>1</v>
      </c>
      <c r="F40" s="225"/>
      <c r="G40" s="225"/>
      <c r="H40" s="225"/>
      <c r="I40" s="225"/>
      <c r="J40" s="225"/>
      <c r="K40" s="226">
        <v>2</v>
      </c>
      <c r="L40" s="122"/>
      <c r="M40" s="222" t="s">
        <v>94</v>
      </c>
      <c r="N40" s="223">
        <v>4</v>
      </c>
      <c r="O40" s="122"/>
      <c r="P40" s="122"/>
      <c r="Q40" s="122"/>
      <c r="R40" s="122"/>
      <c r="S40" s="122"/>
      <c r="T40" s="122"/>
      <c r="U40" s="122"/>
      <c r="V40" s="122"/>
      <c r="W40" s="122"/>
      <c r="X40" s="122"/>
      <c r="Y40" s="122"/>
    </row>
    <row r="41" spans="1:25" ht="21" customHeight="1">
      <c r="A41" s="221" t="s">
        <v>125</v>
      </c>
      <c r="B41" s="128"/>
      <c r="C41" s="224"/>
      <c r="D41" s="225"/>
      <c r="E41" s="225">
        <v>20</v>
      </c>
      <c r="F41" s="225"/>
      <c r="G41" s="225"/>
      <c r="H41" s="225"/>
      <c r="I41" s="225">
        <v>5</v>
      </c>
      <c r="J41" s="225"/>
      <c r="K41" s="226">
        <v>25</v>
      </c>
      <c r="L41" s="122"/>
      <c r="M41" s="222" t="s">
        <v>124</v>
      </c>
      <c r="N41" s="223">
        <v>2</v>
      </c>
      <c r="O41" s="122"/>
      <c r="P41" s="122"/>
      <c r="Q41" s="122"/>
      <c r="R41" s="122"/>
      <c r="S41" s="122"/>
      <c r="T41" s="122"/>
      <c r="U41" s="122"/>
      <c r="V41" s="122"/>
      <c r="W41" s="122"/>
      <c r="X41" s="122"/>
      <c r="Y41" s="122"/>
    </row>
    <row r="42" spans="1:25" ht="21" customHeight="1">
      <c r="A42" s="221" t="s">
        <v>495</v>
      </c>
      <c r="B42" s="128"/>
      <c r="C42" s="224"/>
      <c r="D42" s="225"/>
      <c r="E42" s="225">
        <v>7</v>
      </c>
      <c r="F42" s="225"/>
      <c r="G42" s="225">
        <v>6</v>
      </c>
      <c r="H42" s="225"/>
      <c r="I42" s="225">
        <v>10</v>
      </c>
      <c r="J42" s="225"/>
      <c r="K42" s="226">
        <v>23</v>
      </c>
      <c r="L42" s="122"/>
      <c r="M42" s="222" t="s">
        <v>96</v>
      </c>
      <c r="N42" s="223">
        <v>0</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154</v>
      </c>
      <c r="D44" s="229">
        <v>0</v>
      </c>
      <c r="E44" s="229">
        <v>568</v>
      </c>
      <c r="F44" s="229">
        <v>0</v>
      </c>
      <c r="G44" s="229">
        <v>354</v>
      </c>
      <c r="H44" s="229">
        <v>0</v>
      </c>
      <c r="I44" s="229">
        <v>593</v>
      </c>
      <c r="J44" s="229">
        <v>0</v>
      </c>
      <c r="K44" s="230">
        <v>1669</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7ADFE-1C53-49AC-BF3D-125A88D01D08}">
  <dimension ref="A1:Y51"/>
  <sheetViews>
    <sheetView topLeftCell="B1" zoomScaleNormal="100" workbookViewId="0">
      <selection activeCell="U17" sqref="U17"/>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109375" customWidth="1"/>
    <col min="8" max="8" width="5.5546875" customWidth="1"/>
    <col min="9" max="9" width="6.88671875" customWidth="1"/>
    <col min="10" max="10" width="4.8867187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129</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c r="D10" s="225"/>
      <c r="E10" s="225"/>
      <c r="F10" s="225"/>
      <c r="G10" s="225"/>
      <c r="H10" s="225"/>
      <c r="I10" s="225"/>
      <c r="J10" s="225"/>
      <c r="K10" s="226">
        <v>0</v>
      </c>
      <c r="L10" s="122"/>
      <c r="M10" s="222" t="s">
        <v>98</v>
      </c>
      <c r="N10" s="223">
        <v>37</v>
      </c>
      <c r="O10" s="122"/>
      <c r="P10" s="122"/>
      <c r="Q10" s="122"/>
      <c r="R10" s="122"/>
      <c r="S10" s="122"/>
      <c r="T10" s="122"/>
      <c r="U10" s="122"/>
      <c r="V10" s="122"/>
      <c r="W10" s="122"/>
      <c r="X10" s="122"/>
      <c r="Y10" s="122"/>
    </row>
    <row r="11" spans="1:25" ht="21" customHeight="1">
      <c r="A11" s="221" t="s">
        <v>95</v>
      </c>
      <c r="B11" s="128"/>
      <c r="C11" s="224"/>
      <c r="D11" s="225"/>
      <c r="E11" s="225"/>
      <c r="F11" s="225"/>
      <c r="G11" s="225"/>
      <c r="H11" s="225"/>
      <c r="I11" s="225"/>
      <c r="J11" s="225"/>
      <c r="K11" s="226">
        <v>0</v>
      </c>
      <c r="L11" s="122"/>
      <c r="M11" s="222" t="s">
        <v>103</v>
      </c>
      <c r="N11" s="223">
        <v>37</v>
      </c>
      <c r="O11" s="122"/>
      <c r="P11" s="122"/>
      <c r="Q11" s="122"/>
      <c r="R11" s="122"/>
      <c r="S11" s="122"/>
      <c r="T11" s="122"/>
      <c r="U11" s="122"/>
      <c r="V11" s="122"/>
      <c r="W11" s="122"/>
      <c r="X11" s="122"/>
      <c r="Y11" s="122"/>
    </row>
    <row r="12" spans="1:25" ht="21" customHeight="1">
      <c r="A12" s="221" t="s">
        <v>96</v>
      </c>
      <c r="B12" s="128"/>
      <c r="C12" s="224"/>
      <c r="D12" s="225"/>
      <c r="E12" s="225"/>
      <c r="F12" s="225"/>
      <c r="G12" s="225"/>
      <c r="H12" s="225"/>
      <c r="I12" s="225"/>
      <c r="J12" s="225"/>
      <c r="K12" s="226">
        <v>0</v>
      </c>
      <c r="L12" s="122"/>
      <c r="M12" s="222" t="s">
        <v>121</v>
      </c>
      <c r="N12" s="223">
        <v>17</v>
      </c>
      <c r="O12" s="122"/>
      <c r="P12" s="122"/>
      <c r="Q12" s="122"/>
      <c r="R12" s="122"/>
      <c r="S12" s="122"/>
      <c r="T12" s="122"/>
      <c r="U12" s="122"/>
      <c r="V12" s="122"/>
      <c r="W12" s="122"/>
      <c r="X12" s="122"/>
      <c r="Y12" s="122"/>
    </row>
    <row r="13" spans="1:25" ht="21" customHeight="1">
      <c r="A13" s="221" t="s">
        <v>97</v>
      </c>
      <c r="B13" s="128"/>
      <c r="C13" s="224"/>
      <c r="D13" s="225"/>
      <c r="E13" s="225"/>
      <c r="F13" s="225"/>
      <c r="G13" s="225"/>
      <c r="H13" s="225"/>
      <c r="I13" s="225"/>
      <c r="J13" s="225"/>
      <c r="K13" s="226">
        <v>0</v>
      </c>
      <c r="L13" s="122"/>
      <c r="M13" s="222" t="s">
        <v>112</v>
      </c>
      <c r="N13" s="223">
        <v>12</v>
      </c>
      <c r="O13" s="122"/>
      <c r="P13" s="122"/>
      <c r="Q13" s="122"/>
      <c r="R13" s="122"/>
      <c r="S13" s="122"/>
      <c r="T13" s="122"/>
      <c r="U13" s="122"/>
      <c r="V13" s="122"/>
      <c r="W13" s="122"/>
      <c r="X13" s="122"/>
      <c r="Y13" s="122"/>
    </row>
    <row r="14" spans="1:25" ht="21" customHeight="1">
      <c r="A14" s="221" t="s">
        <v>100</v>
      </c>
      <c r="B14" s="128"/>
      <c r="C14" s="224"/>
      <c r="D14" s="225"/>
      <c r="E14" s="225">
        <v>1</v>
      </c>
      <c r="F14" s="225"/>
      <c r="G14" s="225"/>
      <c r="H14" s="225"/>
      <c r="I14" s="225"/>
      <c r="J14" s="225"/>
      <c r="K14" s="226">
        <v>1</v>
      </c>
      <c r="L14" s="122"/>
      <c r="M14" s="222" t="s">
        <v>118</v>
      </c>
      <c r="N14" s="223">
        <v>11</v>
      </c>
      <c r="O14" s="122"/>
      <c r="P14" s="122"/>
      <c r="Q14" s="122"/>
      <c r="R14" s="122"/>
      <c r="S14" s="122"/>
      <c r="T14" s="122"/>
      <c r="U14" s="122"/>
      <c r="V14" s="122"/>
      <c r="W14" s="122"/>
      <c r="X14" s="122"/>
      <c r="Y14" s="122"/>
    </row>
    <row r="15" spans="1:25" ht="21" customHeight="1">
      <c r="A15" s="221" t="s">
        <v>101</v>
      </c>
      <c r="B15" s="128"/>
      <c r="C15" s="224">
        <v>1</v>
      </c>
      <c r="D15" s="225"/>
      <c r="E15" s="225">
        <v>2</v>
      </c>
      <c r="F15" s="225"/>
      <c r="G15" s="225">
        <v>1</v>
      </c>
      <c r="H15" s="225"/>
      <c r="I15" s="225">
        <v>6</v>
      </c>
      <c r="J15" s="225"/>
      <c r="K15" s="226">
        <v>10</v>
      </c>
      <c r="L15" s="122"/>
      <c r="M15" s="222" t="s">
        <v>101</v>
      </c>
      <c r="N15" s="223">
        <v>10</v>
      </c>
      <c r="O15" s="122"/>
      <c r="P15" s="122"/>
      <c r="Q15" s="122"/>
      <c r="R15" s="122"/>
      <c r="S15" s="122"/>
      <c r="T15" s="122"/>
      <c r="U15" s="122"/>
      <c r="V15" s="122"/>
      <c r="W15" s="122"/>
      <c r="X15" s="122"/>
      <c r="Y15" s="122"/>
    </row>
    <row r="16" spans="1:25" ht="21" customHeight="1">
      <c r="A16" s="221" t="s">
        <v>102</v>
      </c>
      <c r="B16" s="128"/>
      <c r="C16" s="224"/>
      <c r="D16" s="225"/>
      <c r="E16" s="225">
        <v>1</v>
      </c>
      <c r="F16" s="225"/>
      <c r="G16" s="225"/>
      <c r="H16" s="225"/>
      <c r="I16" s="225">
        <v>3</v>
      </c>
      <c r="J16" s="225"/>
      <c r="K16" s="226">
        <v>4</v>
      </c>
      <c r="L16" s="122"/>
      <c r="M16" s="222" t="s">
        <v>123</v>
      </c>
      <c r="N16" s="223">
        <v>7</v>
      </c>
      <c r="O16" s="122"/>
      <c r="P16" s="122"/>
      <c r="Q16" s="122"/>
      <c r="R16" s="122"/>
      <c r="S16" s="122"/>
      <c r="T16" s="122"/>
      <c r="U16" s="122"/>
      <c r="V16" s="122"/>
      <c r="W16" s="122"/>
      <c r="X16" s="122"/>
      <c r="Y16" s="122"/>
    </row>
    <row r="17" spans="1:25" ht="21" customHeight="1">
      <c r="A17" s="221" t="s">
        <v>98</v>
      </c>
      <c r="B17" s="128"/>
      <c r="C17" s="224">
        <v>2</v>
      </c>
      <c r="D17" s="225"/>
      <c r="E17" s="225">
        <v>5</v>
      </c>
      <c r="F17" s="225"/>
      <c r="G17" s="225">
        <v>3</v>
      </c>
      <c r="H17" s="225"/>
      <c r="I17" s="225">
        <v>27</v>
      </c>
      <c r="J17" s="225"/>
      <c r="K17" s="226">
        <v>37</v>
      </c>
      <c r="L17" s="122"/>
      <c r="M17" s="222" t="s">
        <v>117</v>
      </c>
      <c r="N17" s="223">
        <v>6</v>
      </c>
      <c r="O17" s="122"/>
      <c r="P17" s="122"/>
      <c r="Q17" s="122"/>
      <c r="R17" s="122"/>
      <c r="S17" s="122"/>
      <c r="T17" s="122"/>
      <c r="U17" s="122"/>
      <c r="V17" s="122"/>
      <c r="W17" s="122"/>
      <c r="X17" s="122"/>
      <c r="Y17" s="122"/>
    </row>
    <row r="18" spans="1:25" ht="21" customHeight="1">
      <c r="A18" s="221" t="s">
        <v>99</v>
      </c>
      <c r="B18" s="128"/>
      <c r="C18" s="224"/>
      <c r="D18" s="225"/>
      <c r="E18" s="225"/>
      <c r="F18" s="225"/>
      <c r="G18" s="225"/>
      <c r="H18" s="225"/>
      <c r="I18" s="225">
        <v>1</v>
      </c>
      <c r="J18" s="225"/>
      <c r="K18" s="226">
        <v>1</v>
      </c>
      <c r="L18" s="122"/>
      <c r="M18" s="222" t="s">
        <v>108</v>
      </c>
      <c r="N18" s="223">
        <v>5</v>
      </c>
      <c r="O18" s="122"/>
      <c r="P18" s="122"/>
      <c r="Q18" s="122"/>
      <c r="R18" s="122"/>
      <c r="S18" s="122"/>
      <c r="T18" s="122"/>
      <c r="U18" s="122"/>
      <c r="V18" s="122"/>
      <c r="W18" s="122"/>
      <c r="X18" s="122"/>
      <c r="Y18" s="122"/>
    </row>
    <row r="19" spans="1:25" ht="21" customHeight="1">
      <c r="A19" s="221" t="s">
        <v>103</v>
      </c>
      <c r="B19" s="128"/>
      <c r="C19" s="224">
        <v>2</v>
      </c>
      <c r="D19" s="225"/>
      <c r="E19" s="225">
        <v>8</v>
      </c>
      <c r="F19" s="225"/>
      <c r="G19" s="225"/>
      <c r="H19" s="225"/>
      <c r="I19" s="225">
        <v>27</v>
      </c>
      <c r="J19" s="225"/>
      <c r="K19" s="226">
        <v>37</v>
      </c>
      <c r="L19" s="122"/>
      <c r="M19" s="222" t="s">
        <v>105</v>
      </c>
      <c r="N19" s="223">
        <v>5</v>
      </c>
      <c r="O19" s="122"/>
      <c r="P19" s="122"/>
      <c r="Q19" s="122"/>
      <c r="R19" s="122"/>
      <c r="S19" s="122"/>
      <c r="T19" s="122"/>
      <c r="U19" s="122"/>
      <c r="V19" s="122"/>
      <c r="W19" s="122"/>
      <c r="X19" s="122"/>
      <c r="Y19" s="122"/>
    </row>
    <row r="20" spans="1:25" ht="21" customHeight="1">
      <c r="A20" s="221" t="s">
        <v>108</v>
      </c>
      <c r="B20" s="128"/>
      <c r="C20" s="224"/>
      <c r="D20" s="225"/>
      <c r="E20" s="225">
        <v>1</v>
      </c>
      <c r="F20" s="225"/>
      <c r="G20" s="225">
        <v>3</v>
      </c>
      <c r="H20" s="225"/>
      <c r="I20" s="225">
        <v>1</v>
      </c>
      <c r="J20" s="225"/>
      <c r="K20" s="226">
        <v>5</v>
      </c>
      <c r="L20" s="122"/>
      <c r="M20" s="222" t="s">
        <v>125</v>
      </c>
      <c r="N20" s="223">
        <v>5</v>
      </c>
      <c r="O20" s="122"/>
      <c r="P20" s="122"/>
      <c r="Q20" s="122"/>
      <c r="R20" s="122"/>
      <c r="S20" s="122"/>
      <c r="T20" s="122"/>
      <c r="U20" s="122"/>
      <c r="V20" s="122"/>
      <c r="W20" s="122"/>
      <c r="X20" s="122"/>
      <c r="Y20" s="122"/>
    </row>
    <row r="21" spans="1:25" ht="21" customHeight="1">
      <c r="A21" s="221" t="s">
        <v>104</v>
      </c>
      <c r="B21" s="128"/>
      <c r="C21" s="224"/>
      <c r="D21" s="225"/>
      <c r="E21" s="225"/>
      <c r="F21" s="225"/>
      <c r="G21" s="225"/>
      <c r="H21" s="225"/>
      <c r="I21" s="225"/>
      <c r="J21" s="225"/>
      <c r="K21" s="226">
        <v>0</v>
      </c>
      <c r="L21" s="122"/>
      <c r="M21" s="222" t="s">
        <v>102</v>
      </c>
      <c r="N21" s="223">
        <v>4</v>
      </c>
      <c r="O21" s="122"/>
      <c r="P21" s="122"/>
      <c r="Q21" s="122"/>
      <c r="R21" s="122"/>
      <c r="S21" s="122"/>
      <c r="T21" s="122"/>
      <c r="U21" s="122"/>
      <c r="V21" s="122"/>
      <c r="W21" s="122"/>
      <c r="X21" s="122"/>
      <c r="Y21" s="122"/>
    </row>
    <row r="22" spans="1:25" ht="21" customHeight="1">
      <c r="A22" s="221" t="s">
        <v>105</v>
      </c>
      <c r="B22" s="128"/>
      <c r="C22" s="224">
        <v>1</v>
      </c>
      <c r="D22" s="225"/>
      <c r="E22" s="225"/>
      <c r="F22" s="225"/>
      <c r="G22" s="225">
        <v>1</v>
      </c>
      <c r="H22" s="225"/>
      <c r="I22" s="225">
        <v>3</v>
      </c>
      <c r="J22" s="225"/>
      <c r="K22" s="226">
        <v>5</v>
      </c>
      <c r="L22" s="122"/>
      <c r="M22" s="222" t="s">
        <v>495</v>
      </c>
      <c r="N22" s="223">
        <v>3</v>
      </c>
      <c r="O22" s="122"/>
      <c r="P22" s="122"/>
      <c r="Q22" s="122"/>
      <c r="R22" s="122"/>
      <c r="S22" s="122"/>
      <c r="T22" s="122"/>
      <c r="U22" s="122"/>
      <c r="V22" s="122"/>
      <c r="W22" s="122"/>
      <c r="X22" s="122"/>
      <c r="Y22" s="122"/>
    </row>
    <row r="23" spans="1:25" ht="21" customHeight="1">
      <c r="A23" s="221" t="s">
        <v>106</v>
      </c>
      <c r="B23" s="128"/>
      <c r="C23" s="224"/>
      <c r="D23" s="225"/>
      <c r="E23" s="225"/>
      <c r="F23" s="225"/>
      <c r="G23" s="225">
        <v>1</v>
      </c>
      <c r="H23" s="225"/>
      <c r="I23" s="225"/>
      <c r="J23" s="225"/>
      <c r="K23" s="226">
        <v>1</v>
      </c>
      <c r="L23" s="122"/>
      <c r="M23" s="222" t="s">
        <v>100</v>
      </c>
      <c r="N23" s="223">
        <v>1</v>
      </c>
      <c r="O23" s="122"/>
      <c r="P23" s="122"/>
      <c r="Q23" s="122"/>
      <c r="R23" s="122"/>
      <c r="S23" s="122"/>
      <c r="T23" s="122"/>
      <c r="U23" s="122"/>
      <c r="V23" s="122"/>
      <c r="W23" s="122"/>
      <c r="X23" s="122"/>
      <c r="Y23" s="122"/>
    </row>
    <row r="24" spans="1:25" ht="21" customHeight="1">
      <c r="A24" s="221" t="s">
        <v>107</v>
      </c>
      <c r="B24" s="128"/>
      <c r="C24" s="224"/>
      <c r="D24" s="225"/>
      <c r="E24" s="225"/>
      <c r="F24" s="225"/>
      <c r="G24" s="225"/>
      <c r="H24" s="225"/>
      <c r="I24" s="225">
        <v>1</v>
      </c>
      <c r="J24" s="225"/>
      <c r="K24" s="226">
        <v>1</v>
      </c>
      <c r="L24" s="122"/>
      <c r="M24" s="222" t="s">
        <v>99</v>
      </c>
      <c r="N24" s="223">
        <v>1</v>
      </c>
      <c r="O24" s="122"/>
      <c r="P24" s="122"/>
      <c r="Q24" s="122"/>
      <c r="R24" s="122"/>
      <c r="S24" s="122"/>
      <c r="T24" s="122"/>
      <c r="U24" s="122"/>
      <c r="V24" s="122"/>
      <c r="W24" s="122"/>
      <c r="X24" s="122"/>
      <c r="Y24" s="122"/>
    </row>
    <row r="25" spans="1:25" ht="21" customHeight="1">
      <c r="A25" s="221" t="s">
        <v>109</v>
      </c>
      <c r="B25" s="128"/>
      <c r="C25" s="224"/>
      <c r="D25" s="225"/>
      <c r="E25" s="225"/>
      <c r="F25" s="225"/>
      <c r="G25" s="225"/>
      <c r="H25" s="225"/>
      <c r="I25" s="225"/>
      <c r="J25" s="225"/>
      <c r="K25" s="226">
        <v>0</v>
      </c>
      <c r="L25" s="122"/>
      <c r="M25" s="222" t="s">
        <v>106</v>
      </c>
      <c r="N25" s="223">
        <v>1</v>
      </c>
      <c r="O25" s="122"/>
      <c r="P25" s="122"/>
      <c r="Q25" s="122"/>
      <c r="R25" s="122"/>
      <c r="S25" s="122"/>
      <c r="T25" s="122"/>
      <c r="U25" s="122"/>
      <c r="V25" s="122"/>
      <c r="W25" s="122"/>
      <c r="X25" s="122"/>
      <c r="Y25" s="122"/>
    </row>
    <row r="26" spans="1:25" ht="21" customHeight="1">
      <c r="A26" s="221" t="s">
        <v>110</v>
      </c>
      <c r="B26" s="128"/>
      <c r="C26" s="224"/>
      <c r="D26" s="225"/>
      <c r="E26" s="225"/>
      <c r="F26" s="225"/>
      <c r="G26" s="225"/>
      <c r="H26" s="225"/>
      <c r="I26" s="225"/>
      <c r="J26" s="225"/>
      <c r="K26" s="226">
        <v>0</v>
      </c>
      <c r="L26" s="122"/>
      <c r="M26" s="222" t="s">
        <v>107</v>
      </c>
      <c r="N26" s="223">
        <v>1</v>
      </c>
      <c r="O26" s="122"/>
      <c r="P26" s="122"/>
      <c r="Q26" s="122"/>
      <c r="R26" s="122"/>
      <c r="S26" s="122"/>
      <c r="T26" s="122"/>
      <c r="U26" s="122"/>
      <c r="V26" s="122"/>
      <c r="W26" s="122"/>
      <c r="X26" s="122"/>
      <c r="Y26" s="122"/>
    </row>
    <row r="27" spans="1:25" ht="21" customHeight="1">
      <c r="A27" s="221" t="s">
        <v>111</v>
      </c>
      <c r="B27" s="128"/>
      <c r="C27" s="224">
        <v>1</v>
      </c>
      <c r="D27" s="225"/>
      <c r="E27" s="225"/>
      <c r="F27" s="225"/>
      <c r="G27" s="225"/>
      <c r="H27" s="225"/>
      <c r="I27" s="225"/>
      <c r="J27" s="225"/>
      <c r="K27" s="226">
        <v>1</v>
      </c>
      <c r="L27" s="122"/>
      <c r="M27" s="222" t="s">
        <v>111</v>
      </c>
      <c r="N27" s="223">
        <v>1</v>
      </c>
      <c r="O27" s="122"/>
      <c r="P27" s="122"/>
      <c r="Q27" s="122"/>
      <c r="R27" s="122"/>
      <c r="S27" s="122"/>
      <c r="T27" s="122"/>
      <c r="U27" s="122"/>
      <c r="V27" s="122"/>
      <c r="W27" s="122"/>
      <c r="X27" s="122"/>
      <c r="Y27" s="122"/>
    </row>
    <row r="28" spans="1:25" ht="21" customHeight="1">
      <c r="A28" s="221" t="s">
        <v>112</v>
      </c>
      <c r="B28" s="128"/>
      <c r="C28" s="224">
        <v>1</v>
      </c>
      <c r="D28" s="225"/>
      <c r="E28" s="225">
        <v>3</v>
      </c>
      <c r="F28" s="225"/>
      <c r="G28" s="225">
        <v>1</v>
      </c>
      <c r="H28" s="225"/>
      <c r="I28" s="225">
        <v>7</v>
      </c>
      <c r="J28" s="225"/>
      <c r="K28" s="226">
        <v>12</v>
      </c>
      <c r="L28" s="122"/>
      <c r="M28" s="222" t="s">
        <v>94</v>
      </c>
      <c r="N28" s="223">
        <v>0</v>
      </c>
      <c r="O28" s="122"/>
      <c r="P28" s="122"/>
      <c r="Q28" s="122"/>
      <c r="R28" s="122"/>
      <c r="S28" s="122"/>
      <c r="T28" s="122"/>
      <c r="U28" s="122"/>
      <c r="V28" s="122"/>
      <c r="W28" s="122"/>
      <c r="X28" s="122"/>
      <c r="Y28" s="122"/>
    </row>
    <row r="29" spans="1:25" ht="21" customHeight="1">
      <c r="A29" s="221" t="s">
        <v>113</v>
      </c>
      <c r="B29" s="128"/>
      <c r="C29" s="224"/>
      <c r="D29" s="225"/>
      <c r="E29" s="225"/>
      <c r="F29" s="225"/>
      <c r="G29" s="225"/>
      <c r="H29" s="225"/>
      <c r="I29" s="225"/>
      <c r="J29" s="225"/>
      <c r="K29" s="226">
        <v>0</v>
      </c>
      <c r="L29" s="122"/>
      <c r="M29" s="222" t="s">
        <v>95</v>
      </c>
      <c r="N29" s="223">
        <v>0</v>
      </c>
      <c r="O29" s="122"/>
      <c r="P29" s="122"/>
      <c r="Q29" s="122"/>
      <c r="R29" s="122"/>
      <c r="S29" s="122"/>
      <c r="T29" s="122"/>
      <c r="U29" s="122"/>
      <c r="V29" s="122"/>
      <c r="W29" s="122"/>
      <c r="X29" s="122"/>
      <c r="Y29" s="122"/>
    </row>
    <row r="30" spans="1:25" ht="21" customHeight="1">
      <c r="A30" s="221" t="s">
        <v>114</v>
      </c>
      <c r="B30" s="128"/>
      <c r="C30" s="224"/>
      <c r="D30" s="225"/>
      <c r="E30" s="225"/>
      <c r="F30" s="225"/>
      <c r="G30" s="225"/>
      <c r="H30" s="225"/>
      <c r="I30" s="225"/>
      <c r="J30" s="225"/>
      <c r="K30" s="226">
        <v>0</v>
      </c>
      <c r="L30" s="122"/>
      <c r="M30" s="222" t="s">
        <v>96</v>
      </c>
      <c r="N30" s="223">
        <v>0</v>
      </c>
      <c r="O30" s="122"/>
      <c r="P30" s="122"/>
      <c r="Q30" s="122"/>
      <c r="R30" s="122"/>
      <c r="S30" s="122"/>
      <c r="T30" s="122"/>
      <c r="U30" s="122"/>
      <c r="V30" s="122"/>
      <c r="W30" s="122"/>
      <c r="X30" s="122"/>
      <c r="Y30" s="122"/>
    </row>
    <row r="31" spans="1:25" ht="21" customHeight="1">
      <c r="A31" s="221" t="s">
        <v>115</v>
      </c>
      <c r="B31" s="128"/>
      <c r="C31" s="224"/>
      <c r="D31" s="225"/>
      <c r="E31" s="225"/>
      <c r="F31" s="225"/>
      <c r="G31" s="225"/>
      <c r="H31" s="225"/>
      <c r="I31" s="225"/>
      <c r="J31" s="225"/>
      <c r="K31" s="226">
        <v>0</v>
      </c>
      <c r="L31" s="122"/>
      <c r="M31" s="222" t="s">
        <v>97</v>
      </c>
      <c r="N31" s="223">
        <v>0</v>
      </c>
      <c r="O31" s="122"/>
      <c r="P31" s="122"/>
      <c r="Q31" s="122"/>
      <c r="R31" s="122"/>
      <c r="S31" s="122"/>
      <c r="T31" s="122"/>
      <c r="U31" s="122"/>
      <c r="V31" s="122"/>
      <c r="W31" s="122"/>
      <c r="X31" s="122"/>
      <c r="Y31" s="122"/>
    </row>
    <row r="32" spans="1:25" ht="21" customHeight="1">
      <c r="A32" s="221" t="s">
        <v>116</v>
      </c>
      <c r="B32" s="128"/>
      <c r="C32" s="224"/>
      <c r="D32" s="225"/>
      <c r="E32" s="225"/>
      <c r="F32" s="225"/>
      <c r="G32" s="225"/>
      <c r="H32" s="225"/>
      <c r="I32" s="225"/>
      <c r="J32" s="225"/>
      <c r="K32" s="226">
        <v>0</v>
      </c>
      <c r="L32" s="122"/>
      <c r="M32" s="222" t="s">
        <v>104</v>
      </c>
      <c r="N32" s="223">
        <v>0</v>
      </c>
      <c r="O32" s="122"/>
      <c r="P32" s="122"/>
      <c r="Q32" s="122"/>
      <c r="R32" s="122"/>
      <c r="S32" s="122"/>
      <c r="T32" s="122"/>
      <c r="U32" s="122"/>
      <c r="V32" s="122"/>
      <c r="W32" s="122"/>
      <c r="X32" s="122"/>
      <c r="Y32" s="122"/>
    </row>
    <row r="33" spans="1:25" ht="21" customHeight="1">
      <c r="A33" s="221" t="s">
        <v>117</v>
      </c>
      <c r="B33" s="128"/>
      <c r="C33" s="224"/>
      <c r="D33" s="225"/>
      <c r="E33" s="225">
        <v>1</v>
      </c>
      <c r="F33" s="225"/>
      <c r="G33" s="225"/>
      <c r="H33" s="225"/>
      <c r="I33" s="225">
        <v>5</v>
      </c>
      <c r="J33" s="225"/>
      <c r="K33" s="226">
        <v>6</v>
      </c>
      <c r="L33" s="122"/>
      <c r="M33" s="222" t="s">
        <v>109</v>
      </c>
      <c r="N33" s="223">
        <v>0</v>
      </c>
      <c r="O33" s="122"/>
      <c r="P33" s="122"/>
      <c r="Q33" s="122"/>
      <c r="R33" s="122"/>
      <c r="S33" s="122"/>
      <c r="T33" s="122"/>
      <c r="U33" s="122"/>
      <c r="V33" s="122"/>
      <c r="W33" s="122"/>
      <c r="X33" s="122"/>
      <c r="Y33" s="122"/>
    </row>
    <row r="34" spans="1:25" ht="21" customHeight="1">
      <c r="A34" s="221" t="s">
        <v>118</v>
      </c>
      <c r="B34" s="128"/>
      <c r="C34" s="224"/>
      <c r="D34" s="225"/>
      <c r="E34" s="225">
        <v>2</v>
      </c>
      <c r="F34" s="225"/>
      <c r="G34" s="225">
        <v>1</v>
      </c>
      <c r="H34" s="225"/>
      <c r="I34" s="225">
        <v>8</v>
      </c>
      <c r="J34" s="225"/>
      <c r="K34" s="226">
        <v>11</v>
      </c>
      <c r="L34" s="122"/>
      <c r="M34" s="222" t="s">
        <v>110</v>
      </c>
      <c r="N34" s="223">
        <v>0</v>
      </c>
      <c r="O34" s="122"/>
      <c r="P34" s="122"/>
      <c r="Q34" s="122"/>
      <c r="R34" s="122"/>
      <c r="S34" s="122"/>
      <c r="T34" s="122"/>
      <c r="U34" s="122"/>
      <c r="V34" s="122"/>
      <c r="W34" s="122"/>
      <c r="X34" s="122"/>
      <c r="Y34" s="122"/>
    </row>
    <row r="35" spans="1:25" ht="21" customHeight="1">
      <c r="A35" s="221" t="s">
        <v>119</v>
      </c>
      <c r="B35" s="128"/>
      <c r="C35" s="224"/>
      <c r="D35" s="225"/>
      <c r="E35" s="225"/>
      <c r="F35" s="225"/>
      <c r="G35" s="225"/>
      <c r="H35" s="225"/>
      <c r="I35" s="225"/>
      <c r="J35" s="225"/>
      <c r="K35" s="226">
        <v>0</v>
      </c>
      <c r="L35" s="122"/>
      <c r="M35" s="222" t="s">
        <v>113</v>
      </c>
      <c r="N35" s="223">
        <v>0</v>
      </c>
      <c r="O35" s="122"/>
      <c r="P35" s="122"/>
      <c r="Q35" s="122"/>
      <c r="R35" s="122"/>
      <c r="S35" s="122"/>
      <c r="T35" s="122"/>
      <c r="U35" s="122"/>
      <c r="V35" s="122"/>
      <c r="W35" s="122"/>
      <c r="X35" s="122"/>
      <c r="Y35" s="122"/>
    </row>
    <row r="36" spans="1:25" ht="21" customHeight="1">
      <c r="A36" s="221" t="s">
        <v>120</v>
      </c>
      <c r="B36" s="128"/>
      <c r="C36" s="224"/>
      <c r="D36" s="225"/>
      <c r="E36" s="225"/>
      <c r="F36" s="225"/>
      <c r="G36" s="225"/>
      <c r="H36" s="225"/>
      <c r="I36" s="225"/>
      <c r="J36" s="225"/>
      <c r="K36" s="226">
        <v>0</v>
      </c>
      <c r="L36" s="122"/>
      <c r="M36" s="222" t="s">
        <v>114</v>
      </c>
      <c r="N36" s="223">
        <v>0</v>
      </c>
      <c r="O36" s="122"/>
      <c r="P36" s="122"/>
      <c r="Q36" s="122"/>
      <c r="R36" s="122"/>
      <c r="S36" s="122"/>
      <c r="T36" s="122"/>
      <c r="U36" s="122"/>
      <c r="V36" s="122"/>
      <c r="W36" s="122"/>
      <c r="X36" s="122"/>
      <c r="Y36" s="122"/>
    </row>
    <row r="37" spans="1:25" ht="21" customHeight="1">
      <c r="A37" s="221" t="s">
        <v>121</v>
      </c>
      <c r="B37" s="128"/>
      <c r="C37" s="224">
        <v>1</v>
      </c>
      <c r="D37" s="225"/>
      <c r="E37" s="225"/>
      <c r="F37" s="225"/>
      <c r="G37" s="225">
        <v>1</v>
      </c>
      <c r="H37" s="225"/>
      <c r="I37" s="225">
        <v>15</v>
      </c>
      <c r="J37" s="225"/>
      <c r="K37" s="226">
        <v>17</v>
      </c>
      <c r="L37" s="122"/>
      <c r="M37" s="222" t="s">
        <v>115</v>
      </c>
      <c r="N37" s="223">
        <v>0</v>
      </c>
      <c r="O37" s="122"/>
      <c r="P37" s="122"/>
      <c r="Q37" s="122"/>
      <c r="R37" s="122"/>
      <c r="S37" s="122"/>
      <c r="T37" s="122"/>
      <c r="U37" s="122"/>
      <c r="V37" s="122"/>
      <c r="W37" s="122"/>
      <c r="X37" s="122"/>
      <c r="Y37" s="122"/>
    </row>
    <row r="38" spans="1:25" ht="21" customHeight="1">
      <c r="A38" s="221" t="s">
        <v>122</v>
      </c>
      <c r="B38" s="128"/>
      <c r="C38" s="224"/>
      <c r="D38" s="225"/>
      <c r="E38" s="225"/>
      <c r="F38" s="225"/>
      <c r="G38" s="225"/>
      <c r="H38" s="225"/>
      <c r="I38" s="225"/>
      <c r="J38" s="225"/>
      <c r="K38" s="226">
        <v>0</v>
      </c>
      <c r="L38" s="122"/>
      <c r="M38" s="222" t="s">
        <v>116</v>
      </c>
      <c r="N38" s="223">
        <v>0</v>
      </c>
      <c r="O38" s="122"/>
      <c r="P38" s="122"/>
      <c r="Q38" s="122"/>
      <c r="R38" s="122"/>
      <c r="S38" s="122"/>
      <c r="T38" s="122"/>
      <c r="U38" s="122"/>
      <c r="V38" s="122"/>
      <c r="W38" s="122"/>
      <c r="X38" s="122"/>
      <c r="Y38" s="122"/>
    </row>
    <row r="39" spans="1:25" ht="21" customHeight="1">
      <c r="A39" s="221" t="s">
        <v>123</v>
      </c>
      <c r="B39" s="128"/>
      <c r="C39" s="224"/>
      <c r="D39" s="225"/>
      <c r="E39" s="225"/>
      <c r="F39" s="225"/>
      <c r="G39" s="225">
        <v>2</v>
      </c>
      <c r="H39" s="225"/>
      <c r="I39" s="225">
        <v>5</v>
      </c>
      <c r="J39" s="225"/>
      <c r="K39" s="226">
        <v>7</v>
      </c>
      <c r="L39" s="122"/>
      <c r="M39" s="222" t="s">
        <v>119</v>
      </c>
      <c r="N39" s="223">
        <v>0</v>
      </c>
      <c r="O39" s="122"/>
      <c r="P39" s="122"/>
      <c r="Q39" s="122"/>
      <c r="R39" s="122"/>
      <c r="S39" s="122"/>
      <c r="T39" s="122"/>
      <c r="U39" s="122"/>
      <c r="V39" s="122"/>
      <c r="W39" s="122"/>
      <c r="X39" s="122"/>
      <c r="Y39" s="122"/>
    </row>
    <row r="40" spans="1:25" ht="21" customHeight="1">
      <c r="A40" s="221" t="s">
        <v>124</v>
      </c>
      <c r="B40" s="128"/>
      <c r="C40" s="224"/>
      <c r="D40" s="225"/>
      <c r="E40" s="225"/>
      <c r="F40" s="225"/>
      <c r="G40" s="225"/>
      <c r="H40" s="225"/>
      <c r="I40" s="225"/>
      <c r="J40" s="225"/>
      <c r="K40" s="226">
        <v>0</v>
      </c>
      <c r="L40" s="122"/>
      <c r="M40" s="222" t="s">
        <v>120</v>
      </c>
      <c r="N40" s="223">
        <v>0</v>
      </c>
      <c r="O40" s="122"/>
      <c r="P40" s="122"/>
      <c r="Q40" s="122"/>
      <c r="R40" s="122"/>
      <c r="S40" s="122"/>
      <c r="T40" s="122"/>
      <c r="U40" s="122"/>
      <c r="V40" s="122"/>
      <c r="W40" s="122"/>
      <c r="X40" s="122"/>
      <c r="Y40" s="122"/>
    </row>
    <row r="41" spans="1:25" ht="21" customHeight="1">
      <c r="A41" s="221" t="s">
        <v>125</v>
      </c>
      <c r="B41" s="128"/>
      <c r="C41" s="224"/>
      <c r="D41" s="225"/>
      <c r="E41" s="225"/>
      <c r="F41" s="225"/>
      <c r="G41" s="225"/>
      <c r="H41" s="225"/>
      <c r="I41" s="225">
        <v>5</v>
      </c>
      <c r="J41" s="225"/>
      <c r="K41" s="226">
        <v>5</v>
      </c>
      <c r="L41" s="122"/>
      <c r="M41" s="222" t="s">
        <v>122</v>
      </c>
      <c r="N41" s="223">
        <v>0</v>
      </c>
      <c r="O41" s="122"/>
      <c r="P41" s="122"/>
      <c r="Q41" s="122"/>
      <c r="R41" s="122"/>
      <c r="S41" s="122"/>
      <c r="T41" s="122"/>
      <c r="U41" s="122"/>
      <c r="V41" s="122"/>
      <c r="W41" s="122"/>
      <c r="X41" s="122"/>
      <c r="Y41" s="122"/>
    </row>
    <row r="42" spans="1:25" ht="21" customHeight="1">
      <c r="A42" s="221" t="s">
        <v>495</v>
      </c>
      <c r="B42" s="128"/>
      <c r="C42" s="224">
        <v>2</v>
      </c>
      <c r="D42" s="225"/>
      <c r="E42" s="225"/>
      <c r="F42" s="225"/>
      <c r="G42" s="225"/>
      <c r="H42" s="225"/>
      <c r="I42" s="225">
        <v>1</v>
      </c>
      <c r="J42" s="225"/>
      <c r="K42" s="226">
        <v>3</v>
      </c>
      <c r="L42" s="122"/>
      <c r="M42" s="222" t="s">
        <v>124</v>
      </c>
      <c r="N42" s="223">
        <v>0</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11</v>
      </c>
      <c r="D44" s="229">
        <v>0</v>
      </c>
      <c r="E44" s="229">
        <v>24</v>
      </c>
      <c r="F44" s="229">
        <v>0</v>
      </c>
      <c r="G44" s="229">
        <v>14</v>
      </c>
      <c r="H44" s="229">
        <v>0</v>
      </c>
      <c r="I44" s="229">
        <v>115</v>
      </c>
      <c r="J44" s="229">
        <v>0</v>
      </c>
      <c r="K44" s="230">
        <v>164</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1FFBD-0E9F-480D-A1A0-C443ED4D01AB}">
  <dimension ref="A1:Y51"/>
  <sheetViews>
    <sheetView topLeftCell="G1" zoomScaleNormal="100" workbookViewId="0">
      <selection activeCell="U17" sqref="U17"/>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109375" customWidth="1"/>
    <col min="8" max="8" width="5.5546875" customWidth="1"/>
    <col min="9" max="9" width="6.88671875" customWidth="1"/>
    <col min="10" max="10" width="4.8867187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130</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c r="D10" s="225"/>
      <c r="E10" s="225">
        <v>1</v>
      </c>
      <c r="F10" s="225"/>
      <c r="G10" s="225"/>
      <c r="H10" s="225"/>
      <c r="I10" s="225">
        <v>3</v>
      </c>
      <c r="J10" s="225"/>
      <c r="K10" s="226">
        <v>4</v>
      </c>
      <c r="L10" s="122"/>
      <c r="M10" s="222" t="s">
        <v>118</v>
      </c>
      <c r="N10" s="223">
        <v>210</v>
      </c>
      <c r="O10" s="122"/>
      <c r="P10" s="122"/>
      <c r="Q10" s="122"/>
      <c r="R10" s="122"/>
      <c r="S10" s="122"/>
      <c r="T10" s="122"/>
      <c r="U10" s="122"/>
      <c r="V10" s="122"/>
      <c r="W10" s="122"/>
      <c r="X10" s="122"/>
      <c r="Y10" s="122"/>
    </row>
    <row r="11" spans="1:25" ht="21" customHeight="1">
      <c r="A11" s="221" t="s">
        <v>95</v>
      </c>
      <c r="B11" s="128"/>
      <c r="C11" s="224">
        <v>2</v>
      </c>
      <c r="D11" s="225"/>
      <c r="E11" s="225">
        <v>15</v>
      </c>
      <c r="F11" s="225"/>
      <c r="G11" s="225">
        <v>4</v>
      </c>
      <c r="H11" s="225"/>
      <c r="I11" s="225">
        <v>11</v>
      </c>
      <c r="J11" s="225"/>
      <c r="K11" s="226">
        <v>32</v>
      </c>
      <c r="L11" s="122"/>
      <c r="M11" s="222" t="s">
        <v>109</v>
      </c>
      <c r="N11" s="223">
        <v>57</v>
      </c>
      <c r="O11" s="122"/>
      <c r="P11" s="122"/>
      <c r="Q11" s="122"/>
      <c r="R11" s="122"/>
      <c r="S11" s="122"/>
      <c r="T11" s="122"/>
      <c r="U11" s="122"/>
      <c r="V11" s="122"/>
      <c r="W11" s="122"/>
      <c r="X11" s="122"/>
      <c r="Y11" s="122"/>
    </row>
    <row r="12" spans="1:25" ht="21" customHeight="1">
      <c r="A12" s="221" t="s">
        <v>96</v>
      </c>
      <c r="B12" s="128"/>
      <c r="C12" s="224"/>
      <c r="D12" s="225"/>
      <c r="E12" s="225"/>
      <c r="F12" s="225"/>
      <c r="G12" s="225"/>
      <c r="H12" s="225"/>
      <c r="I12" s="225"/>
      <c r="J12" s="225"/>
      <c r="K12" s="226">
        <v>0</v>
      </c>
      <c r="L12" s="122"/>
      <c r="M12" s="222" t="s">
        <v>119</v>
      </c>
      <c r="N12" s="223">
        <v>42</v>
      </c>
      <c r="O12" s="122"/>
      <c r="P12" s="122"/>
      <c r="Q12" s="122"/>
      <c r="R12" s="122"/>
      <c r="S12" s="122"/>
      <c r="T12" s="122"/>
      <c r="U12" s="122"/>
      <c r="V12" s="122"/>
      <c r="W12" s="122"/>
      <c r="X12" s="122"/>
      <c r="Y12" s="122"/>
    </row>
    <row r="13" spans="1:25" ht="21" customHeight="1">
      <c r="A13" s="221" t="s">
        <v>97</v>
      </c>
      <c r="B13" s="128"/>
      <c r="C13" s="224"/>
      <c r="D13" s="225"/>
      <c r="E13" s="225"/>
      <c r="F13" s="225"/>
      <c r="G13" s="225"/>
      <c r="H13" s="225"/>
      <c r="I13" s="225"/>
      <c r="J13" s="225"/>
      <c r="K13" s="226">
        <v>0</v>
      </c>
      <c r="L13" s="122"/>
      <c r="M13" s="222" t="s">
        <v>95</v>
      </c>
      <c r="N13" s="223">
        <v>32</v>
      </c>
      <c r="O13" s="122"/>
      <c r="P13" s="122"/>
      <c r="Q13" s="122"/>
      <c r="R13" s="122"/>
      <c r="S13" s="122"/>
      <c r="T13" s="122"/>
      <c r="U13" s="122"/>
      <c r="V13" s="122"/>
      <c r="W13" s="122"/>
      <c r="X13" s="122"/>
      <c r="Y13" s="122"/>
    </row>
    <row r="14" spans="1:25" ht="21" customHeight="1">
      <c r="A14" s="221" t="s">
        <v>100</v>
      </c>
      <c r="B14" s="128"/>
      <c r="C14" s="224"/>
      <c r="D14" s="225"/>
      <c r="E14" s="225"/>
      <c r="F14" s="225"/>
      <c r="G14" s="225"/>
      <c r="H14" s="225"/>
      <c r="I14" s="225">
        <v>6</v>
      </c>
      <c r="J14" s="225"/>
      <c r="K14" s="226">
        <v>6</v>
      </c>
      <c r="L14" s="122"/>
      <c r="M14" s="222" t="s">
        <v>101</v>
      </c>
      <c r="N14" s="223">
        <v>22</v>
      </c>
      <c r="O14" s="122"/>
      <c r="P14" s="122"/>
      <c r="Q14" s="122"/>
      <c r="R14" s="122"/>
      <c r="S14" s="122"/>
      <c r="T14" s="122"/>
      <c r="U14" s="122"/>
      <c r="V14" s="122"/>
      <c r="W14" s="122"/>
      <c r="X14" s="122"/>
      <c r="Y14" s="122"/>
    </row>
    <row r="15" spans="1:25" ht="21" customHeight="1">
      <c r="A15" s="221" t="s">
        <v>101</v>
      </c>
      <c r="B15" s="128"/>
      <c r="C15" s="224"/>
      <c r="D15" s="225"/>
      <c r="E15" s="225">
        <v>3</v>
      </c>
      <c r="F15" s="225"/>
      <c r="G15" s="225">
        <v>1</v>
      </c>
      <c r="H15" s="225"/>
      <c r="I15" s="225">
        <v>18</v>
      </c>
      <c r="J15" s="225"/>
      <c r="K15" s="226">
        <v>22</v>
      </c>
      <c r="L15" s="122"/>
      <c r="M15" s="222" t="s">
        <v>107</v>
      </c>
      <c r="N15" s="223">
        <v>21</v>
      </c>
      <c r="O15" s="122"/>
      <c r="P15" s="122"/>
      <c r="Q15" s="122"/>
      <c r="R15" s="122"/>
      <c r="S15" s="122"/>
      <c r="T15" s="122"/>
      <c r="U15" s="122"/>
      <c r="V15" s="122"/>
      <c r="W15" s="122"/>
      <c r="X15" s="122"/>
      <c r="Y15" s="122"/>
    </row>
    <row r="16" spans="1:25" ht="21" customHeight="1">
      <c r="A16" s="221" t="s">
        <v>102</v>
      </c>
      <c r="B16" s="128"/>
      <c r="C16" s="224">
        <v>1</v>
      </c>
      <c r="D16" s="225"/>
      <c r="E16" s="225">
        <v>2</v>
      </c>
      <c r="F16" s="225"/>
      <c r="G16" s="225">
        <v>1</v>
      </c>
      <c r="H16" s="225"/>
      <c r="I16" s="225">
        <v>9</v>
      </c>
      <c r="J16" s="225"/>
      <c r="K16" s="226">
        <v>13</v>
      </c>
      <c r="L16" s="122"/>
      <c r="M16" s="222" t="s">
        <v>105</v>
      </c>
      <c r="N16" s="223">
        <v>17</v>
      </c>
      <c r="O16" s="122"/>
      <c r="P16" s="122"/>
      <c r="Q16" s="122"/>
      <c r="R16" s="122"/>
      <c r="S16" s="122"/>
      <c r="T16" s="122"/>
      <c r="U16" s="122"/>
      <c r="V16" s="122"/>
      <c r="W16" s="122"/>
      <c r="X16" s="122"/>
      <c r="Y16" s="122"/>
    </row>
    <row r="17" spans="1:25" ht="21" customHeight="1">
      <c r="A17" s="221" t="s">
        <v>98</v>
      </c>
      <c r="B17" s="128"/>
      <c r="C17" s="224"/>
      <c r="D17" s="225"/>
      <c r="E17" s="225"/>
      <c r="F17" s="225"/>
      <c r="G17" s="225">
        <v>1</v>
      </c>
      <c r="H17" s="225"/>
      <c r="I17" s="225">
        <v>3</v>
      </c>
      <c r="J17" s="225"/>
      <c r="K17" s="226">
        <v>4</v>
      </c>
      <c r="L17" s="122"/>
      <c r="M17" s="222" t="s">
        <v>102</v>
      </c>
      <c r="N17" s="223">
        <v>13</v>
      </c>
      <c r="O17" s="122"/>
      <c r="P17" s="122"/>
      <c r="Q17" s="122"/>
      <c r="R17" s="122"/>
      <c r="S17" s="122"/>
      <c r="T17" s="122"/>
      <c r="U17" s="122"/>
      <c r="V17" s="122"/>
      <c r="W17" s="122"/>
      <c r="X17" s="122"/>
      <c r="Y17" s="122"/>
    </row>
    <row r="18" spans="1:25" ht="21" customHeight="1">
      <c r="A18" s="221" t="s">
        <v>99</v>
      </c>
      <c r="B18" s="128"/>
      <c r="C18" s="224"/>
      <c r="D18" s="225"/>
      <c r="E18" s="225"/>
      <c r="F18" s="225"/>
      <c r="G18" s="225"/>
      <c r="H18" s="225"/>
      <c r="I18" s="225">
        <v>2</v>
      </c>
      <c r="J18" s="225"/>
      <c r="K18" s="226">
        <v>2</v>
      </c>
      <c r="L18" s="122"/>
      <c r="M18" s="222" t="s">
        <v>121</v>
      </c>
      <c r="N18" s="223">
        <v>11</v>
      </c>
      <c r="O18" s="122"/>
      <c r="P18" s="122"/>
      <c r="Q18" s="122"/>
      <c r="R18" s="122"/>
      <c r="S18" s="122"/>
      <c r="T18" s="122"/>
      <c r="U18" s="122"/>
      <c r="V18" s="122"/>
      <c r="W18" s="122"/>
      <c r="X18" s="122"/>
      <c r="Y18" s="122"/>
    </row>
    <row r="19" spans="1:25" ht="21" customHeight="1">
      <c r="A19" s="221" t="s">
        <v>103</v>
      </c>
      <c r="B19" s="128"/>
      <c r="C19" s="224"/>
      <c r="D19" s="225"/>
      <c r="E19" s="225"/>
      <c r="F19" s="225"/>
      <c r="G19" s="225"/>
      <c r="H19" s="225"/>
      <c r="I19" s="225">
        <v>10</v>
      </c>
      <c r="J19" s="225"/>
      <c r="K19" s="226">
        <v>10</v>
      </c>
      <c r="L19" s="122"/>
      <c r="M19" s="222" t="s">
        <v>103</v>
      </c>
      <c r="N19" s="223">
        <v>10</v>
      </c>
      <c r="O19" s="122"/>
      <c r="P19" s="122"/>
      <c r="Q19" s="122"/>
      <c r="R19" s="122"/>
      <c r="S19" s="122"/>
      <c r="T19" s="122"/>
      <c r="U19" s="122"/>
      <c r="V19" s="122"/>
      <c r="W19" s="122"/>
      <c r="X19" s="122"/>
      <c r="Y19" s="122"/>
    </row>
    <row r="20" spans="1:25" ht="21" customHeight="1">
      <c r="A20" s="221" t="s">
        <v>108</v>
      </c>
      <c r="B20" s="128"/>
      <c r="C20" s="224"/>
      <c r="D20" s="225"/>
      <c r="E20" s="225"/>
      <c r="F20" s="225"/>
      <c r="G20" s="225"/>
      <c r="H20" s="225"/>
      <c r="I20" s="225">
        <v>5</v>
      </c>
      <c r="J20" s="225"/>
      <c r="K20" s="226">
        <v>5</v>
      </c>
      <c r="L20" s="122"/>
      <c r="M20" s="222" t="s">
        <v>111</v>
      </c>
      <c r="N20" s="223">
        <v>10</v>
      </c>
      <c r="O20" s="122"/>
      <c r="P20" s="122"/>
      <c r="Q20" s="122"/>
      <c r="R20" s="122"/>
      <c r="S20" s="122"/>
      <c r="T20" s="122"/>
      <c r="U20" s="122"/>
      <c r="V20" s="122"/>
      <c r="W20" s="122"/>
      <c r="X20" s="122"/>
      <c r="Y20" s="122"/>
    </row>
    <row r="21" spans="1:25" ht="21" customHeight="1">
      <c r="A21" s="221" t="s">
        <v>104</v>
      </c>
      <c r="B21" s="128"/>
      <c r="C21" s="224"/>
      <c r="D21" s="225"/>
      <c r="E21" s="225"/>
      <c r="F21" s="225"/>
      <c r="G21" s="225"/>
      <c r="H21" s="225"/>
      <c r="I21" s="225">
        <v>7</v>
      </c>
      <c r="J21" s="225"/>
      <c r="K21" s="226">
        <v>7</v>
      </c>
      <c r="L21" s="122"/>
      <c r="M21" s="222" t="s">
        <v>123</v>
      </c>
      <c r="N21" s="223">
        <v>10</v>
      </c>
      <c r="O21" s="122"/>
      <c r="P21" s="122"/>
      <c r="Q21" s="122"/>
      <c r="R21" s="122"/>
      <c r="S21" s="122"/>
      <c r="T21" s="122"/>
      <c r="U21" s="122"/>
      <c r="V21" s="122"/>
      <c r="W21" s="122"/>
      <c r="X21" s="122"/>
      <c r="Y21" s="122"/>
    </row>
    <row r="22" spans="1:25" ht="21" customHeight="1">
      <c r="A22" s="221" t="s">
        <v>105</v>
      </c>
      <c r="B22" s="128"/>
      <c r="C22" s="224"/>
      <c r="D22" s="225"/>
      <c r="E22" s="225">
        <v>1</v>
      </c>
      <c r="F22" s="225"/>
      <c r="G22" s="225"/>
      <c r="H22" s="225"/>
      <c r="I22" s="225">
        <v>16</v>
      </c>
      <c r="J22" s="225"/>
      <c r="K22" s="226">
        <v>17</v>
      </c>
      <c r="L22" s="122"/>
      <c r="M22" s="222" t="s">
        <v>104</v>
      </c>
      <c r="N22" s="223">
        <v>7</v>
      </c>
      <c r="O22" s="122"/>
      <c r="P22" s="122"/>
      <c r="Q22" s="122"/>
      <c r="R22" s="122"/>
      <c r="S22" s="122"/>
      <c r="T22" s="122"/>
      <c r="U22" s="122"/>
      <c r="V22" s="122"/>
      <c r="W22" s="122"/>
      <c r="X22" s="122"/>
      <c r="Y22" s="122"/>
    </row>
    <row r="23" spans="1:25" ht="21" customHeight="1">
      <c r="A23" s="221" t="s">
        <v>106</v>
      </c>
      <c r="B23" s="128"/>
      <c r="C23" s="224"/>
      <c r="D23" s="225"/>
      <c r="E23" s="225"/>
      <c r="F23" s="225"/>
      <c r="G23" s="225"/>
      <c r="H23" s="225"/>
      <c r="I23" s="225">
        <v>2</v>
      </c>
      <c r="J23" s="225"/>
      <c r="K23" s="226">
        <v>2</v>
      </c>
      <c r="L23" s="122"/>
      <c r="M23" s="222" t="s">
        <v>100</v>
      </c>
      <c r="N23" s="223">
        <v>6</v>
      </c>
      <c r="O23" s="122"/>
      <c r="P23" s="122"/>
      <c r="Q23" s="122"/>
      <c r="R23" s="122"/>
      <c r="S23" s="122"/>
      <c r="T23" s="122"/>
      <c r="U23" s="122"/>
      <c r="V23" s="122"/>
      <c r="W23" s="122"/>
      <c r="X23" s="122"/>
      <c r="Y23" s="122"/>
    </row>
    <row r="24" spans="1:25" ht="21" customHeight="1">
      <c r="A24" s="221" t="s">
        <v>107</v>
      </c>
      <c r="B24" s="128"/>
      <c r="C24" s="224"/>
      <c r="D24" s="225"/>
      <c r="E24" s="225">
        <v>2</v>
      </c>
      <c r="F24" s="225"/>
      <c r="G24" s="225">
        <v>1</v>
      </c>
      <c r="H24" s="225"/>
      <c r="I24" s="225">
        <v>18</v>
      </c>
      <c r="J24" s="225"/>
      <c r="K24" s="226">
        <v>21</v>
      </c>
      <c r="L24" s="122"/>
      <c r="M24" s="222" t="s">
        <v>125</v>
      </c>
      <c r="N24" s="223">
        <v>6</v>
      </c>
      <c r="O24" s="122"/>
      <c r="P24" s="122"/>
      <c r="Q24" s="122"/>
      <c r="R24" s="122"/>
      <c r="S24" s="122"/>
      <c r="T24" s="122"/>
      <c r="U24" s="122"/>
      <c r="V24" s="122"/>
      <c r="W24" s="122"/>
      <c r="X24" s="122"/>
      <c r="Y24" s="122"/>
    </row>
    <row r="25" spans="1:25" ht="21" customHeight="1">
      <c r="A25" s="221" t="s">
        <v>109</v>
      </c>
      <c r="B25" s="128"/>
      <c r="C25" s="224"/>
      <c r="D25" s="225"/>
      <c r="E25" s="225">
        <v>1</v>
      </c>
      <c r="F25" s="225"/>
      <c r="G25" s="225">
        <v>1</v>
      </c>
      <c r="H25" s="225"/>
      <c r="I25" s="225">
        <v>55</v>
      </c>
      <c r="J25" s="225"/>
      <c r="K25" s="226">
        <v>57</v>
      </c>
      <c r="L25" s="122"/>
      <c r="M25" s="222" t="s">
        <v>108</v>
      </c>
      <c r="N25" s="223">
        <v>5</v>
      </c>
      <c r="O25" s="122"/>
      <c r="P25" s="122"/>
      <c r="Q25" s="122"/>
      <c r="R25" s="122"/>
      <c r="S25" s="122"/>
      <c r="T25" s="122"/>
      <c r="U25" s="122"/>
      <c r="V25" s="122"/>
      <c r="W25" s="122"/>
      <c r="X25" s="122"/>
      <c r="Y25" s="122"/>
    </row>
    <row r="26" spans="1:25" ht="21" customHeight="1">
      <c r="A26" s="221" t="s">
        <v>110</v>
      </c>
      <c r="B26" s="128"/>
      <c r="C26" s="224"/>
      <c r="D26" s="225"/>
      <c r="E26" s="225"/>
      <c r="F26" s="225"/>
      <c r="G26" s="225"/>
      <c r="H26" s="225"/>
      <c r="I26" s="225">
        <v>2</v>
      </c>
      <c r="J26" s="225"/>
      <c r="K26" s="226">
        <v>2</v>
      </c>
      <c r="L26" s="122"/>
      <c r="M26" s="222" t="s">
        <v>113</v>
      </c>
      <c r="N26" s="223">
        <v>5</v>
      </c>
      <c r="O26" s="122"/>
      <c r="P26" s="122"/>
      <c r="Q26" s="122"/>
      <c r="R26" s="122"/>
      <c r="S26" s="122"/>
      <c r="T26" s="122"/>
      <c r="U26" s="122"/>
      <c r="V26" s="122"/>
      <c r="W26" s="122"/>
      <c r="X26" s="122"/>
      <c r="Y26" s="122"/>
    </row>
    <row r="27" spans="1:25" ht="21" customHeight="1">
      <c r="A27" s="221" t="s">
        <v>111</v>
      </c>
      <c r="B27" s="128"/>
      <c r="C27" s="224"/>
      <c r="D27" s="225"/>
      <c r="E27" s="225"/>
      <c r="F27" s="225"/>
      <c r="G27" s="225"/>
      <c r="H27" s="225"/>
      <c r="I27" s="225">
        <v>10</v>
      </c>
      <c r="J27" s="225"/>
      <c r="K27" s="226">
        <v>10</v>
      </c>
      <c r="L27" s="122"/>
      <c r="M27" s="222" t="s">
        <v>94</v>
      </c>
      <c r="N27" s="223">
        <v>4</v>
      </c>
      <c r="O27" s="122"/>
      <c r="P27" s="122"/>
      <c r="Q27" s="122"/>
      <c r="R27" s="122"/>
      <c r="S27" s="122"/>
      <c r="T27" s="122"/>
      <c r="U27" s="122"/>
      <c r="V27" s="122"/>
      <c r="W27" s="122"/>
      <c r="X27" s="122"/>
      <c r="Y27" s="122"/>
    </row>
    <row r="28" spans="1:25" ht="21" customHeight="1">
      <c r="A28" s="221" t="s">
        <v>112</v>
      </c>
      <c r="B28" s="128"/>
      <c r="C28" s="224"/>
      <c r="D28" s="225"/>
      <c r="E28" s="225"/>
      <c r="F28" s="225"/>
      <c r="G28" s="225"/>
      <c r="H28" s="225"/>
      <c r="I28" s="225">
        <v>4</v>
      </c>
      <c r="J28" s="225"/>
      <c r="K28" s="226">
        <v>4</v>
      </c>
      <c r="L28" s="122"/>
      <c r="M28" s="222" t="s">
        <v>98</v>
      </c>
      <c r="N28" s="223">
        <v>4</v>
      </c>
      <c r="O28" s="122"/>
      <c r="P28" s="122"/>
      <c r="Q28" s="122"/>
      <c r="R28" s="122"/>
      <c r="S28" s="122"/>
      <c r="T28" s="122"/>
      <c r="U28" s="122"/>
      <c r="V28" s="122"/>
      <c r="W28" s="122"/>
      <c r="X28" s="122"/>
      <c r="Y28" s="122"/>
    </row>
    <row r="29" spans="1:25" ht="21" customHeight="1">
      <c r="A29" s="221" t="s">
        <v>113</v>
      </c>
      <c r="B29" s="128"/>
      <c r="C29" s="224"/>
      <c r="D29" s="225"/>
      <c r="E29" s="225">
        <v>1</v>
      </c>
      <c r="F29" s="225"/>
      <c r="G29" s="225"/>
      <c r="H29" s="225"/>
      <c r="I29" s="225">
        <v>4</v>
      </c>
      <c r="J29" s="225"/>
      <c r="K29" s="226">
        <v>5</v>
      </c>
      <c r="L29" s="122"/>
      <c r="M29" s="222" t="s">
        <v>112</v>
      </c>
      <c r="N29" s="223">
        <v>4</v>
      </c>
      <c r="O29" s="122"/>
      <c r="P29" s="122"/>
      <c r="Q29" s="122"/>
      <c r="R29" s="122"/>
      <c r="S29" s="122"/>
      <c r="T29" s="122"/>
      <c r="U29" s="122"/>
      <c r="V29" s="122"/>
      <c r="W29" s="122"/>
      <c r="X29" s="122"/>
      <c r="Y29" s="122"/>
    </row>
    <row r="30" spans="1:25" ht="21" customHeight="1">
      <c r="A30" s="221" t="s">
        <v>114</v>
      </c>
      <c r="B30" s="128"/>
      <c r="C30" s="224"/>
      <c r="D30" s="225"/>
      <c r="E30" s="225"/>
      <c r="F30" s="225"/>
      <c r="G30" s="225">
        <v>1</v>
      </c>
      <c r="H30" s="225"/>
      <c r="I30" s="225">
        <v>1</v>
      </c>
      <c r="J30" s="225"/>
      <c r="K30" s="226">
        <v>2</v>
      </c>
      <c r="L30" s="122"/>
      <c r="M30" s="222" t="s">
        <v>120</v>
      </c>
      <c r="N30" s="223">
        <v>3</v>
      </c>
      <c r="O30" s="122"/>
      <c r="P30" s="122"/>
      <c r="Q30" s="122"/>
      <c r="R30" s="122"/>
      <c r="S30" s="122"/>
      <c r="T30" s="122"/>
      <c r="U30" s="122"/>
      <c r="V30" s="122"/>
      <c r="W30" s="122"/>
      <c r="X30" s="122"/>
      <c r="Y30" s="122"/>
    </row>
    <row r="31" spans="1:25" ht="21" customHeight="1">
      <c r="A31" s="221" t="s">
        <v>115</v>
      </c>
      <c r="B31" s="128"/>
      <c r="C31" s="224"/>
      <c r="D31" s="225"/>
      <c r="E31" s="225"/>
      <c r="F31" s="225"/>
      <c r="G31" s="225"/>
      <c r="H31" s="225"/>
      <c r="I31" s="225">
        <v>1</v>
      </c>
      <c r="J31" s="225"/>
      <c r="K31" s="226">
        <v>1</v>
      </c>
      <c r="L31" s="122"/>
      <c r="M31" s="222" t="s">
        <v>495</v>
      </c>
      <c r="N31" s="223">
        <v>3</v>
      </c>
      <c r="O31" s="122"/>
      <c r="P31" s="122"/>
      <c r="Q31" s="122"/>
      <c r="R31" s="122"/>
      <c r="S31" s="122"/>
      <c r="T31" s="122"/>
      <c r="U31" s="122"/>
      <c r="V31" s="122"/>
      <c r="W31" s="122"/>
      <c r="X31" s="122"/>
      <c r="Y31" s="122"/>
    </row>
    <row r="32" spans="1:25" ht="21" customHeight="1">
      <c r="A32" s="221" t="s">
        <v>116</v>
      </c>
      <c r="B32" s="128"/>
      <c r="C32" s="224"/>
      <c r="D32" s="225"/>
      <c r="E32" s="225"/>
      <c r="F32" s="225"/>
      <c r="G32" s="225"/>
      <c r="H32" s="225"/>
      <c r="I32" s="225"/>
      <c r="J32" s="225"/>
      <c r="K32" s="226">
        <v>0</v>
      </c>
      <c r="L32" s="122"/>
      <c r="M32" s="222" t="s">
        <v>99</v>
      </c>
      <c r="N32" s="223">
        <v>2</v>
      </c>
      <c r="O32" s="122"/>
      <c r="P32" s="122"/>
      <c r="Q32" s="122"/>
      <c r="R32" s="122"/>
      <c r="S32" s="122"/>
      <c r="T32" s="122"/>
      <c r="U32" s="122"/>
      <c r="V32" s="122"/>
      <c r="W32" s="122"/>
      <c r="X32" s="122"/>
      <c r="Y32" s="122"/>
    </row>
    <row r="33" spans="1:25" ht="21" customHeight="1">
      <c r="A33" s="221" t="s">
        <v>117</v>
      </c>
      <c r="B33" s="128"/>
      <c r="C33" s="224"/>
      <c r="D33" s="225"/>
      <c r="E33" s="225"/>
      <c r="F33" s="225"/>
      <c r="G33" s="225"/>
      <c r="H33" s="225"/>
      <c r="I33" s="225">
        <v>2</v>
      </c>
      <c r="J33" s="225"/>
      <c r="K33" s="226">
        <v>2</v>
      </c>
      <c r="L33" s="122"/>
      <c r="M33" s="222" t="s">
        <v>106</v>
      </c>
      <c r="N33" s="223">
        <v>2</v>
      </c>
      <c r="O33" s="122"/>
      <c r="P33" s="122"/>
      <c r="Q33" s="122"/>
      <c r="R33" s="122"/>
      <c r="S33" s="122"/>
      <c r="T33" s="122"/>
      <c r="U33" s="122"/>
      <c r="V33" s="122"/>
      <c r="W33" s="122"/>
      <c r="X33" s="122"/>
      <c r="Y33" s="122"/>
    </row>
    <row r="34" spans="1:25" ht="21" customHeight="1">
      <c r="A34" s="221" t="s">
        <v>118</v>
      </c>
      <c r="B34" s="128"/>
      <c r="C34" s="224">
        <v>4</v>
      </c>
      <c r="D34" s="225"/>
      <c r="E34" s="225">
        <v>44</v>
      </c>
      <c r="F34" s="225"/>
      <c r="G34" s="225">
        <v>19</v>
      </c>
      <c r="H34" s="225"/>
      <c r="I34" s="225">
        <v>143</v>
      </c>
      <c r="J34" s="225"/>
      <c r="K34" s="226">
        <v>210</v>
      </c>
      <c r="L34" s="122"/>
      <c r="M34" s="222" t="s">
        <v>110</v>
      </c>
      <c r="N34" s="223">
        <v>2</v>
      </c>
      <c r="O34" s="122"/>
      <c r="P34" s="122"/>
      <c r="Q34" s="122"/>
      <c r="R34" s="122"/>
      <c r="S34" s="122"/>
      <c r="T34" s="122"/>
      <c r="U34" s="122"/>
      <c r="V34" s="122"/>
      <c r="W34" s="122"/>
      <c r="X34" s="122"/>
      <c r="Y34" s="122"/>
    </row>
    <row r="35" spans="1:25" ht="21" customHeight="1">
      <c r="A35" s="221" t="s">
        <v>119</v>
      </c>
      <c r="B35" s="128"/>
      <c r="C35" s="224">
        <v>2</v>
      </c>
      <c r="D35" s="225"/>
      <c r="E35" s="225">
        <v>20</v>
      </c>
      <c r="F35" s="225"/>
      <c r="G35" s="225"/>
      <c r="H35" s="225"/>
      <c r="I35" s="225">
        <v>20</v>
      </c>
      <c r="J35" s="225"/>
      <c r="K35" s="226">
        <v>42</v>
      </c>
      <c r="L35" s="122"/>
      <c r="M35" s="222" t="s">
        <v>114</v>
      </c>
      <c r="N35" s="223">
        <v>2</v>
      </c>
      <c r="O35" s="122"/>
      <c r="P35" s="122"/>
      <c r="Q35" s="122"/>
      <c r="R35" s="122"/>
      <c r="S35" s="122"/>
      <c r="T35" s="122"/>
      <c r="U35" s="122"/>
      <c r="V35" s="122"/>
      <c r="W35" s="122"/>
      <c r="X35" s="122"/>
      <c r="Y35" s="122"/>
    </row>
    <row r="36" spans="1:25" ht="21" customHeight="1">
      <c r="A36" s="221" t="s">
        <v>120</v>
      </c>
      <c r="B36" s="128"/>
      <c r="C36" s="224"/>
      <c r="D36" s="225"/>
      <c r="E36" s="225">
        <v>1</v>
      </c>
      <c r="F36" s="225"/>
      <c r="G36" s="225"/>
      <c r="H36" s="225"/>
      <c r="I36" s="225">
        <v>2</v>
      </c>
      <c r="J36" s="225"/>
      <c r="K36" s="226">
        <v>3</v>
      </c>
      <c r="L36" s="122"/>
      <c r="M36" s="222" t="s">
        <v>117</v>
      </c>
      <c r="N36" s="223">
        <v>2</v>
      </c>
      <c r="O36" s="122"/>
      <c r="P36" s="122"/>
      <c r="Q36" s="122"/>
      <c r="R36" s="122"/>
      <c r="S36" s="122"/>
      <c r="T36" s="122"/>
      <c r="U36" s="122"/>
      <c r="V36" s="122"/>
      <c r="W36" s="122"/>
      <c r="X36" s="122"/>
      <c r="Y36" s="122"/>
    </row>
    <row r="37" spans="1:25" ht="21" customHeight="1">
      <c r="A37" s="221" t="s">
        <v>121</v>
      </c>
      <c r="B37" s="128"/>
      <c r="C37" s="224"/>
      <c r="D37" s="225"/>
      <c r="E37" s="225"/>
      <c r="F37" s="225"/>
      <c r="G37" s="225"/>
      <c r="H37" s="225"/>
      <c r="I37" s="225">
        <v>11</v>
      </c>
      <c r="J37" s="225"/>
      <c r="K37" s="226">
        <v>11</v>
      </c>
      <c r="L37" s="122"/>
      <c r="M37" s="222" t="s">
        <v>115</v>
      </c>
      <c r="N37" s="223">
        <v>1</v>
      </c>
      <c r="O37" s="122"/>
      <c r="P37" s="122"/>
      <c r="Q37" s="122"/>
      <c r="R37" s="122"/>
      <c r="S37" s="122"/>
      <c r="T37" s="122"/>
      <c r="U37" s="122"/>
      <c r="V37" s="122"/>
      <c r="W37" s="122"/>
      <c r="X37" s="122"/>
      <c r="Y37" s="122"/>
    </row>
    <row r="38" spans="1:25" ht="21" customHeight="1">
      <c r="A38" s="221" t="s">
        <v>122</v>
      </c>
      <c r="B38" s="128"/>
      <c r="C38" s="224"/>
      <c r="D38" s="225"/>
      <c r="E38" s="225"/>
      <c r="F38" s="225"/>
      <c r="G38" s="225"/>
      <c r="H38" s="225"/>
      <c r="I38" s="225"/>
      <c r="J38" s="225"/>
      <c r="K38" s="226">
        <v>0</v>
      </c>
      <c r="L38" s="122"/>
      <c r="M38" s="222" t="s">
        <v>96</v>
      </c>
      <c r="N38" s="223">
        <v>0</v>
      </c>
      <c r="O38" s="122"/>
      <c r="P38" s="122"/>
      <c r="Q38" s="122"/>
      <c r="R38" s="122"/>
      <c r="S38" s="122"/>
      <c r="T38" s="122"/>
      <c r="U38" s="122"/>
      <c r="V38" s="122"/>
      <c r="W38" s="122"/>
      <c r="X38" s="122"/>
      <c r="Y38" s="122"/>
    </row>
    <row r="39" spans="1:25" ht="21" customHeight="1">
      <c r="A39" s="221" t="s">
        <v>123</v>
      </c>
      <c r="B39" s="128"/>
      <c r="C39" s="224"/>
      <c r="D39" s="225"/>
      <c r="E39" s="225"/>
      <c r="F39" s="225"/>
      <c r="G39" s="225"/>
      <c r="H39" s="225"/>
      <c r="I39" s="225">
        <v>10</v>
      </c>
      <c r="J39" s="225"/>
      <c r="K39" s="226">
        <v>10</v>
      </c>
      <c r="L39" s="122"/>
      <c r="M39" s="222" t="s">
        <v>97</v>
      </c>
      <c r="N39" s="223">
        <v>0</v>
      </c>
      <c r="O39" s="122"/>
      <c r="P39" s="122"/>
      <c r="Q39" s="122"/>
      <c r="R39" s="122"/>
      <c r="S39" s="122"/>
      <c r="T39" s="122"/>
      <c r="U39" s="122"/>
      <c r="V39" s="122"/>
      <c r="W39" s="122"/>
      <c r="X39" s="122"/>
      <c r="Y39" s="122"/>
    </row>
    <row r="40" spans="1:25" ht="21" customHeight="1">
      <c r="A40" s="221" t="s">
        <v>124</v>
      </c>
      <c r="B40" s="128"/>
      <c r="C40" s="224"/>
      <c r="D40" s="225"/>
      <c r="E40" s="225"/>
      <c r="F40" s="225"/>
      <c r="G40" s="225"/>
      <c r="H40" s="225"/>
      <c r="I40" s="225"/>
      <c r="J40" s="225"/>
      <c r="K40" s="226">
        <v>0</v>
      </c>
      <c r="L40" s="122"/>
      <c r="M40" s="222" t="s">
        <v>116</v>
      </c>
      <c r="N40" s="223">
        <v>0</v>
      </c>
      <c r="O40" s="122"/>
      <c r="P40" s="122"/>
      <c r="Q40" s="122"/>
      <c r="R40" s="122"/>
      <c r="S40" s="122"/>
      <c r="T40" s="122"/>
      <c r="U40" s="122"/>
      <c r="V40" s="122"/>
      <c r="W40" s="122"/>
      <c r="X40" s="122"/>
      <c r="Y40" s="122"/>
    </row>
    <row r="41" spans="1:25" ht="21" customHeight="1">
      <c r="A41" s="221" t="s">
        <v>125</v>
      </c>
      <c r="B41" s="128"/>
      <c r="C41" s="224">
        <v>1</v>
      </c>
      <c r="D41" s="225"/>
      <c r="E41" s="225">
        <v>1</v>
      </c>
      <c r="F41" s="225"/>
      <c r="G41" s="225"/>
      <c r="H41" s="225"/>
      <c r="I41" s="225">
        <v>4</v>
      </c>
      <c r="J41" s="225"/>
      <c r="K41" s="226">
        <v>6</v>
      </c>
      <c r="L41" s="122"/>
      <c r="M41" s="222" t="s">
        <v>122</v>
      </c>
      <c r="N41" s="223">
        <v>0</v>
      </c>
      <c r="O41" s="122"/>
      <c r="P41" s="122"/>
      <c r="Q41" s="122"/>
      <c r="R41" s="122"/>
      <c r="S41" s="122"/>
      <c r="T41" s="122"/>
      <c r="U41" s="122"/>
      <c r="V41" s="122"/>
      <c r="W41" s="122"/>
      <c r="X41" s="122"/>
      <c r="Y41" s="122"/>
    </row>
    <row r="42" spans="1:25" ht="21" customHeight="1">
      <c r="A42" s="221" t="s">
        <v>495</v>
      </c>
      <c r="B42" s="128"/>
      <c r="C42" s="224">
        <v>2</v>
      </c>
      <c r="D42" s="225"/>
      <c r="E42" s="225"/>
      <c r="F42" s="225"/>
      <c r="G42" s="225"/>
      <c r="H42" s="225"/>
      <c r="I42" s="225">
        <v>1</v>
      </c>
      <c r="J42" s="225"/>
      <c r="K42" s="226">
        <v>3</v>
      </c>
      <c r="L42" s="122"/>
      <c r="M42" s="222" t="s">
        <v>124</v>
      </c>
      <c r="N42" s="223">
        <v>0</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12</v>
      </c>
      <c r="D44" s="229">
        <v>0</v>
      </c>
      <c r="E44" s="229">
        <v>92</v>
      </c>
      <c r="F44" s="229">
        <v>0</v>
      </c>
      <c r="G44" s="229">
        <v>29</v>
      </c>
      <c r="H44" s="229">
        <v>0</v>
      </c>
      <c r="I44" s="229">
        <v>380</v>
      </c>
      <c r="J44" s="229">
        <v>0</v>
      </c>
      <c r="K44" s="230">
        <v>513</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96535-2EF8-4904-934F-F7FE3661C103}">
  <dimension ref="A1:Y51"/>
  <sheetViews>
    <sheetView zoomScaleNormal="100" workbookViewId="0">
      <selection activeCell="U17" sqref="U17"/>
    </sheetView>
  </sheetViews>
  <sheetFormatPr baseColWidth="10" defaultRowHeight="13.2"/>
  <cols>
    <col min="1" max="1" width="30.6640625" customWidth="1"/>
    <col min="2" max="2" width="1.44140625" customWidth="1"/>
    <col min="3" max="3" width="6.109375" customWidth="1"/>
    <col min="4" max="4" width="5.5546875" customWidth="1"/>
    <col min="5" max="5" width="7" customWidth="1"/>
    <col min="6" max="6" width="4.6640625" customWidth="1"/>
    <col min="7" max="7" width="6.88671875" customWidth="1"/>
    <col min="8" max="8" width="4.88671875" customWidth="1"/>
    <col min="9" max="9" width="7.5546875" customWidth="1"/>
    <col min="10" max="10" width="4.10937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131</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c r="D10" s="225"/>
      <c r="E10" s="225">
        <v>1</v>
      </c>
      <c r="F10" s="225"/>
      <c r="G10" s="225">
        <v>3</v>
      </c>
      <c r="H10" s="225"/>
      <c r="I10" s="225">
        <v>8</v>
      </c>
      <c r="J10" s="225"/>
      <c r="K10" s="226">
        <v>12</v>
      </c>
      <c r="L10" s="122"/>
      <c r="M10" s="222" t="s">
        <v>119</v>
      </c>
      <c r="N10" s="223">
        <v>566</v>
      </c>
      <c r="O10" s="122"/>
      <c r="P10" s="122"/>
      <c r="Q10" s="122"/>
      <c r="R10" s="122"/>
      <c r="S10" s="122"/>
      <c r="T10" s="122"/>
      <c r="U10" s="122"/>
      <c r="V10" s="122"/>
      <c r="W10" s="122"/>
      <c r="X10" s="122"/>
      <c r="Y10" s="122"/>
    </row>
    <row r="11" spans="1:25" ht="21" customHeight="1">
      <c r="A11" s="221" t="s">
        <v>95</v>
      </c>
      <c r="B11" s="128"/>
      <c r="C11" s="224"/>
      <c r="D11" s="225"/>
      <c r="E11" s="225">
        <v>1</v>
      </c>
      <c r="F11" s="225"/>
      <c r="G11" s="225">
        <v>20</v>
      </c>
      <c r="H11" s="225"/>
      <c r="I11" s="225">
        <v>16</v>
      </c>
      <c r="J11" s="225"/>
      <c r="K11" s="226">
        <v>37</v>
      </c>
      <c r="L11" s="122"/>
      <c r="M11" s="222" t="s">
        <v>118</v>
      </c>
      <c r="N11" s="223">
        <v>290</v>
      </c>
      <c r="O11" s="122"/>
      <c r="P11" s="122"/>
      <c r="Q11" s="122"/>
      <c r="R11" s="122"/>
      <c r="S11" s="122"/>
      <c r="T11" s="122"/>
      <c r="U11" s="122"/>
      <c r="V11" s="122"/>
      <c r="W11" s="122"/>
      <c r="X11" s="122"/>
      <c r="Y11" s="122"/>
    </row>
    <row r="12" spans="1:25" ht="21" customHeight="1">
      <c r="A12" s="221" t="s">
        <v>96</v>
      </c>
      <c r="B12" s="128"/>
      <c r="C12" s="224"/>
      <c r="D12" s="225"/>
      <c r="E12" s="225"/>
      <c r="F12" s="225"/>
      <c r="G12" s="225">
        <v>2</v>
      </c>
      <c r="H12" s="225"/>
      <c r="I12" s="225">
        <v>6</v>
      </c>
      <c r="J12" s="225"/>
      <c r="K12" s="226">
        <v>8</v>
      </c>
      <c r="L12" s="122"/>
      <c r="M12" s="222" t="s">
        <v>121</v>
      </c>
      <c r="N12" s="223">
        <v>111</v>
      </c>
      <c r="O12" s="122"/>
      <c r="P12" s="122"/>
      <c r="Q12" s="122"/>
      <c r="R12" s="122"/>
      <c r="S12" s="122"/>
      <c r="T12" s="122"/>
      <c r="U12" s="122"/>
      <c r="V12" s="122"/>
      <c r="W12" s="122"/>
      <c r="X12" s="122"/>
      <c r="Y12" s="122"/>
    </row>
    <row r="13" spans="1:25" ht="21" customHeight="1">
      <c r="A13" s="221" t="s">
        <v>97</v>
      </c>
      <c r="B13" s="128"/>
      <c r="C13" s="224"/>
      <c r="D13" s="225"/>
      <c r="E13" s="225"/>
      <c r="F13" s="225"/>
      <c r="G13" s="225"/>
      <c r="H13" s="225"/>
      <c r="I13" s="225"/>
      <c r="J13" s="225"/>
      <c r="K13" s="226">
        <v>0</v>
      </c>
      <c r="L13" s="122"/>
      <c r="M13" s="222" t="s">
        <v>98</v>
      </c>
      <c r="N13" s="223">
        <v>101</v>
      </c>
      <c r="O13" s="122"/>
      <c r="P13" s="122"/>
      <c r="Q13" s="122"/>
      <c r="R13" s="122"/>
      <c r="S13" s="122"/>
      <c r="T13" s="122"/>
      <c r="U13" s="122"/>
      <c r="V13" s="122"/>
      <c r="W13" s="122"/>
      <c r="X13" s="122"/>
      <c r="Y13" s="122"/>
    </row>
    <row r="14" spans="1:25" ht="21" customHeight="1">
      <c r="A14" s="221" t="s">
        <v>100</v>
      </c>
      <c r="B14" s="128"/>
      <c r="C14" s="224"/>
      <c r="D14" s="225"/>
      <c r="E14" s="225"/>
      <c r="F14" s="225"/>
      <c r="G14" s="225">
        <v>11</v>
      </c>
      <c r="H14" s="225"/>
      <c r="I14" s="225">
        <v>5</v>
      </c>
      <c r="J14" s="225"/>
      <c r="K14" s="226">
        <v>16</v>
      </c>
      <c r="L14" s="122"/>
      <c r="M14" s="222" t="s">
        <v>101</v>
      </c>
      <c r="N14" s="223">
        <v>97</v>
      </c>
      <c r="O14" s="122"/>
      <c r="P14" s="122"/>
      <c r="Q14" s="122"/>
      <c r="R14" s="122"/>
      <c r="S14" s="122"/>
      <c r="T14" s="122"/>
      <c r="U14" s="122"/>
      <c r="V14" s="122"/>
      <c r="W14" s="122"/>
      <c r="X14" s="122"/>
      <c r="Y14" s="122"/>
    </row>
    <row r="15" spans="1:25" ht="21" customHeight="1">
      <c r="A15" s="221" t="s">
        <v>101</v>
      </c>
      <c r="B15" s="128"/>
      <c r="C15" s="224">
        <v>9</v>
      </c>
      <c r="D15" s="225"/>
      <c r="E15" s="225">
        <v>15</v>
      </c>
      <c r="F15" s="225"/>
      <c r="G15" s="225">
        <v>34</v>
      </c>
      <c r="H15" s="225"/>
      <c r="I15" s="225">
        <v>39</v>
      </c>
      <c r="J15" s="225"/>
      <c r="K15" s="226">
        <v>97</v>
      </c>
      <c r="L15" s="122"/>
      <c r="M15" s="222" t="s">
        <v>112</v>
      </c>
      <c r="N15" s="223">
        <v>93</v>
      </c>
      <c r="O15" s="122"/>
      <c r="P15" s="122"/>
      <c r="Q15" s="122"/>
      <c r="R15" s="122"/>
      <c r="S15" s="122"/>
      <c r="T15" s="122"/>
      <c r="U15" s="122"/>
      <c r="V15" s="122"/>
      <c r="W15" s="122"/>
      <c r="X15" s="122"/>
      <c r="Y15" s="122"/>
    </row>
    <row r="16" spans="1:25" ht="21" customHeight="1">
      <c r="A16" s="221" t="s">
        <v>102</v>
      </c>
      <c r="B16" s="128"/>
      <c r="C16" s="224"/>
      <c r="D16" s="225"/>
      <c r="E16" s="225">
        <v>5</v>
      </c>
      <c r="F16" s="225"/>
      <c r="G16" s="225">
        <v>33</v>
      </c>
      <c r="H16" s="225"/>
      <c r="I16" s="225">
        <v>21</v>
      </c>
      <c r="J16" s="225"/>
      <c r="K16" s="226">
        <v>59</v>
      </c>
      <c r="L16" s="122"/>
      <c r="M16" s="222" t="s">
        <v>109</v>
      </c>
      <c r="N16" s="223">
        <v>75</v>
      </c>
      <c r="O16" s="122"/>
      <c r="P16" s="122"/>
      <c r="Q16" s="122"/>
      <c r="R16" s="122"/>
      <c r="S16" s="122"/>
      <c r="T16" s="122"/>
      <c r="U16" s="122"/>
      <c r="V16" s="122"/>
      <c r="W16" s="122"/>
      <c r="X16" s="122"/>
      <c r="Y16" s="122"/>
    </row>
    <row r="17" spans="1:25" ht="21" customHeight="1">
      <c r="A17" s="221" t="s">
        <v>98</v>
      </c>
      <c r="B17" s="128"/>
      <c r="C17" s="224"/>
      <c r="D17" s="225"/>
      <c r="E17" s="225">
        <v>1</v>
      </c>
      <c r="F17" s="225"/>
      <c r="G17" s="225">
        <v>41</v>
      </c>
      <c r="H17" s="225"/>
      <c r="I17" s="225">
        <v>59</v>
      </c>
      <c r="J17" s="225"/>
      <c r="K17" s="226">
        <v>101</v>
      </c>
      <c r="L17" s="122"/>
      <c r="M17" s="222" t="s">
        <v>120</v>
      </c>
      <c r="N17" s="223">
        <v>74</v>
      </c>
      <c r="O17" s="122"/>
      <c r="P17" s="122"/>
      <c r="Q17" s="122"/>
      <c r="R17" s="122"/>
      <c r="S17" s="122"/>
      <c r="T17" s="122"/>
      <c r="U17" s="122"/>
      <c r="V17" s="122"/>
      <c r="W17" s="122"/>
      <c r="X17" s="122"/>
      <c r="Y17" s="122"/>
    </row>
    <row r="18" spans="1:25" ht="21" customHeight="1">
      <c r="A18" s="221" t="s">
        <v>99</v>
      </c>
      <c r="B18" s="128"/>
      <c r="C18" s="224">
        <v>1</v>
      </c>
      <c r="D18" s="225"/>
      <c r="E18" s="225">
        <v>1</v>
      </c>
      <c r="F18" s="225"/>
      <c r="G18" s="225">
        <v>15</v>
      </c>
      <c r="H18" s="225"/>
      <c r="I18" s="225">
        <v>1</v>
      </c>
      <c r="J18" s="225"/>
      <c r="K18" s="226">
        <v>18</v>
      </c>
      <c r="L18" s="122"/>
      <c r="M18" s="222" t="s">
        <v>495</v>
      </c>
      <c r="N18" s="223">
        <v>73</v>
      </c>
      <c r="O18" s="122"/>
      <c r="P18" s="122"/>
      <c r="Q18" s="122"/>
      <c r="R18" s="122"/>
      <c r="S18" s="122"/>
      <c r="T18" s="122"/>
      <c r="U18" s="122"/>
      <c r="V18" s="122"/>
      <c r="W18" s="122"/>
      <c r="X18" s="122"/>
      <c r="Y18" s="122"/>
    </row>
    <row r="19" spans="1:25" ht="21" customHeight="1">
      <c r="A19" s="221" t="s">
        <v>103</v>
      </c>
      <c r="B19" s="128"/>
      <c r="C19" s="224">
        <v>1</v>
      </c>
      <c r="D19" s="225"/>
      <c r="E19" s="225">
        <v>4</v>
      </c>
      <c r="F19" s="225"/>
      <c r="G19" s="225">
        <v>22</v>
      </c>
      <c r="H19" s="225"/>
      <c r="I19" s="225">
        <v>17</v>
      </c>
      <c r="J19" s="225"/>
      <c r="K19" s="226">
        <v>44</v>
      </c>
      <c r="L19" s="122"/>
      <c r="M19" s="222" t="s">
        <v>117</v>
      </c>
      <c r="N19" s="223">
        <v>67</v>
      </c>
      <c r="O19" s="122"/>
      <c r="P19" s="122"/>
      <c r="Q19" s="122"/>
      <c r="R19" s="122"/>
      <c r="S19" s="122"/>
      <c r="T19" s="122"/>
      <c r="U19" s="122"/>
      <c r="V19" s="122"/>
      <c r="W19" s="122"/>
      <c r="X19" s="122"/>
      <c r="Y19" s="122"/>
    </row>
    <row r="20" spans="1:25" ht="21" customHeight="1">
      <c r="A20" s="221" t="s">
        <v>108</v>
      </c>
      <c r="B20" s="128"/>
      <c r="C20" s="224"/>
      <c r="D20" s="225"/>
      <c r="E20" s="225">
        <v>2</v>
      </c>
      <c r="F20" s="225"/>
      <c r="G20" s="225">
        <v>17</v>
      </c>
      <c r="H20" s="225"/>
      <c r="I20" s="225">
        <v>9</v>
      </c>
      <c r="J20" s="225"/>
      <c r="K20" s="226">
        <v>28</v>
      </c>
      <c r="L20" s="122"/>
      <c r="M20" s="222" t="s">
        <v>123</v>
      </c>
      <c r="N20" s="223">
        <v>63</v>
      </c>
      <c r="O20" s="122"/>
      <c r="P20" s="122"/>
      <c r="Q20" s="122"/>
      <c r="R20" s="122"/>
      <c r="S20" s="122"/>
      <c r="T20" s="122"/>
      <c r="U20" s="122"/>
      <c r="V20" s="122"/>
      <c r="W20" s="122"/>
      <c r="X20" s="122"/>
      <c r="Y20" s="122"/>
    </row>
    <row r="21" spans="1:25" ht="21" customHeight="1">
      <c r="A21" s="221" t="s">
        <v>104</v>
      </c>
      <c r="B21" s="128"/>
      <c r="C21" s="224"/>
      <c r="D21" s="225"/>
      <c r="E21" s="225">
        <v>1</v>
      </c>
      <c r="F21" s="225"/>
      <c r="G21" s="225">
        <v>10</v>
      </c>
      <c r="H21" s="225"/>
      <c r="I21" s="225">
        <v>5</v>
      </c>
      <c r="J21" s="225"/>
      <c r="K21" s="226">
        <v>16</v>
      </c>
      <c r="L21" s="122"/>
      <c r="M21" s="222" t="s">
        <v>102</v>
      </c>
      <c r="N21" s="223">
        <v>59</v>
      </c>
      <c r="O21" s="122"/>
      <c r="P21" s="122"/>
      <c r="Q21" s="122"/>
      <c r="R21" s="122"/>
      <c r="S21" s="122"/>
      <c r="T21" s="122"/>
      <c r="U21" s="122"/>
      <c r="V21" s="122"/>
      <c r="W21" s="122"/>
      <c r="X21" s="122"/>
      <c r="Y21" s="122"/>
    </row>
    <row r="22" spans="1:25" ht="21" customHeight="1">
      <c r="A22" s="221" t="s">
        <v>105</v>
      </c>
      <c r="B22" s="128"/>
      <c r="C22" s="224">
        <v>4</v>
      </c>
      <c r="D22" s="225"/>
      <c r="E22" s="225">
        <v>4</v>
      </c>
      <c r="F22" s="225"/>
      <c r="G22" s="225">
        <v>20</v>
      </c>
      <c r="H22" s="225"/>
      <c r="I22" s="225">
        <v>21</v>
      </c>
      <c r="J22" s="225"/>
      <c r="K22" s="226">
        <v>49</v>
      </c>
      <c r="L22" s="122"/>
      <c r="M22" s="222" t="s">
        <v>105</v>
      </c>
      <c r="N22" s="223">
        <v>49</v>
      </c>
      <c r="O22" s="122"/>
      <c r="P22" s="122"/>
      <c r="Q22" s="122"/>
      <c r="R22" s="122"/>
      <c r="S22" s="122"/>
      <c r="T22" s="122"/>
      <c r="U22" s="122"/>
      <c r="V22" s="122"/>
      <c r="W22" s="122"/>
      <c r="X22" s="122"/>
      <c r="Y22" s="122"/>
    </row>
    <row r="23" spans="1:25" ht="21" customHeight="1">
      <c r="A23" s="221" t="s">
        <v>106</v>
      </c>
      <c r="B23" s="128"/>
      <c r="C23" s="224"/>
      <c r="D23" s="225"/>
      <c r="E23" s="225"/>
      <c r="F23" s="225"/>
      <c r="G23" s="225">
        <v>22</v>
      </c>
      <c r="H23" s="225"/>
      <c r="I23" s="225">
        <v>5</v>
      </c>
      <c r="J23" s="225"/>
      <c r="K23" s="226">
        <v>27</v>
      </c>
      <c r="L23" s="122"/>
      <c r="M23" s="222" t="s">
        <v>110</v>
      </c>
      <c r="N23" s="223">
        <v>45</v>
      </c>
      <c r="O23" s="122"/>
      <c r="P23" s="122"/>
      <c r="Q23" s="122"/>
      <c r="R23" s="122"/>
      <c r="S23" s="122"/>
      <c r="T23" s="122"/>
      <c r="U23" s="122"/>
      <c r="V23" s="122"/>
      <c r="W23" s="122"/>
      <c r="X23" s="122"/>
      <c r="Y23" s="122"/>
    </row>
    <row r="24" spans="1:25" ht="21" customHeight="1">
      <c r="A24" s="221" t="s">
        <v>107</v>
      </c>
      <c r="B24" s="128"/>
      <c r="C24" s="224"/>
      <c r="D24" s="225"/>
      <c r="E24" s="225">
        <v>2</v>
      </c>
      <c r="F24" s="225"/>
      <c r="G24" s="225">
        <v>18</v>
      </c>
      <c r="H24" s="225"/>
      <c r="I24" s="225">
        <v>24</v>
      </c>
      <c r="J24" s="225"/>
      <c r="K24" s="226">
        <v>44</v>
      </c>
      <c r="L24" s="122"/>
      <c r="M24" s="222" t="s">
        <v>103</v>
      </c>
      <c r="N24" s="223">
        <v>44</v>
      </c>
      <c r="O24" s="122"/>
      <c r="P24" s="122"/>
      <c r="Q24" s="122"/>
      <c r="R24" s="122"/>
      <c r="S24" s="122"/>
      <c r="T24" s="122"/>
      <c r="U24" s="122"/>
      <c r="V24" s="122"/>
      <c r="W24" s="122"/>
      <c r="X24" s="122"/>
      <c r="Y24" s="122"/>
    </row>
    <row r="25" spans="1:25" ht="21" customHeight="1">
      <c r="A25" s="221" t="s">
        <v>109</v>
      </c>
      <c r="B25" s="128"/>
      <c r="C25" s="224"/>
      <c r="D25" s="225"/>
      <c r="E25" s="225">
        <v>3</v>
      </c>
      <c r="F25" s="225"/>
      <c r="G25" s="225">
        <v>31</v>
      </c>
      <c r="H25" s="225"/>
      <c r="I25" s="225">
        <v>41</v>
      </c>
      <c r="J25" s="225"/>
      <c r="K25" s="226">
        <v>75</v>
      </c>
      <c r="L25" s="122"/>
      <c r="M25" s="222" t="s">
        <v>107</v>
      </c>
      <c r="N25" s="223">
        <v>44</v>
      </c>
      <c r="O25" s="122"/>
      <c r="P25" s="122"/>
      <c r="Q25" s="122"/>
      <c r="R25" s="122"/>
      <c r="S25" s="122"/>
      <c r="T25" s="122"/>
      <c r="U25" s="122"/>
      <c r="V25" s="122"/>
      <c r="W25" s="122"/>
      <c r="X25" s="122"/>
      <c r="Y25" s="122"/>
    </row>
    <row r="26" spans="1:25" ht="21" customHeight="1">
      <c r="A26" s="221" t="s">
        <v>110</v>
      </c>
      <c r="B26" s="128"/>
      <c r="C26" s="224">
        <v>6</v>
      </c>
      <c r="D26" s="225"/>
      <c r="E26" s="225">
        <v>10</v>
      </c>
      <c r="F26" s="225"/>
      <c r="G26" s="225">
        <v>21</v>
      </c>
      <c r="H26" s="225"/>
      <c r="I26" s="225">
        <v>8</v>
      </c>
      <c r="J26" s="225"/>
      <c r="K26" s="226">
        <v>45</v>
      </c>
      <c r="L26" s="122"/>
      <c r="M26" s="222" t="s">
        <v>111</v>
      </c>
      <c r="N26" s="223">
        <v>44</v>
      </c>
      <c r="O26" s="122"/>
      <c r="P26" s="122"/>
      <c r="Q26" s="122"/>
      <c r="R26" s="122"/>
      <c r="S26" s="122"/>
      <c r="T26" s="122"/>
      <c r="U26" s="122"/>
      <c r="V26" s="122"/>
      <c r="W26" s="122"/>
      <c r="X26" s="122"/>
      <c r="Y26" s="122"/>
    </row>
    <row r="27" spans="1:25" ht="21" customHeight="1">
      <c r="A27" s="221" t="s">
        <v>111</v>
      </c>
      <c r="B27" s="128"/>
      <c r="C27" s="224"/>
      <c r="D27" s="225"/>
      <c r="E27" s="225"/>
      <c r="F27" s="225"/>
      <c r="G27" s="225">
        <v>21</v>
      </c>
      <c r="H27" s="225"/>
      <c r="I27" s="225">
        <v>23</v>
      </c>
      <c r="J27" s="225"/>
      <c r="K27" s="226">
        <v>44</v>
      </c>
      <c r="L27" s="122"/>
      <c r="M27" s="222" t="s">
        <v>114</v>
      </c>
      <c r="N27" s="223">
        <v>43</v>
      </c>
      <c r="O27" s="122"/>
      <c r="P27" s="122"/>
      <c r="Q27" s="122"/>
      <c r="R27" s="122"/>
      <c r="S27" s="122"/>
      <c r="T27" s="122"/>
      <c r="U27" s="122"/>
      <c r="V27" s="122"/>
      <c r="W27" s="122"/>
      <c r="X27" s="122"/>
      <c r="Y27" s="122"/>
    </row>
    <row r="28" spans="1:25" ht="21" customHeight="1">
      <c r="A28" s="221" t="s">
        <v>112</v>
      </c>
      <c r="B28" s="128"/>
      <c r="C28" s="224">
        <v>4</v>
      </c>
      <c r="D28" s="225"/>
      <c r="E28" s="225">
        <v>40</v>
      </c>
      <c r="F28" s="225"/>
      <c r="G28" s="225">
        <v>24</v>
      </c>
      <c r="H28" s="225"/>
      <c r="I28" s="225">
        <v>25</v>
      </c>
      <c r="J28" s="225"/>
      <c r="K28" s="226">
        <v>93</v>
      </c>
      <c r="L28" s="122"/>
      <c r="M28" s="222" t="s">
        <v>95</v>
      </c>
      <c r="N28" s="223">
        <v>37</v>
      </c>
      <c r="O28" s="122"/>
      <c r="P28" s="122"/>
      <c r="Q28" s="122"/>
      <c r="R28" s="122"/>
      <c r="S28" s="122"/>
      <c r="T28" s="122"/>
      <c r="U28" s="122"/>
      <c r="V28" s="122"/>
      <c r="W28" s="122"/>
      <c r="X28" s="122"/>
      <c r="Y28" s="122"/>
    </row>
    <row r="29" spans="1:25" ht="21" customHeight="1">
      <c r="A29" s="221" t="s">
        <v>113</v>
      </c>
      <c r="B29" s="128"/>
      <c r="C29" s="224"/>
      <c r="D29" s="225"/>
      <c r="E29" s="225">
        <v>1</v>
      </c>
      <c r="F29" s="225"/>
      <c r="G29" s="225">
        <v>16</v>
      </c>
      <c r="H29" s="225"/>
      <c r="I29" s="225">
        <v>12</v>
      </c>
      <c r="J29" s="225"/>
      <c r="K29" s="226">
        <v>29</v>
      </c>
      <c r="L29" s="122"/>
      <c r="M29" s="222" t="s">
        <v>113</v>
      </c>
      <c r="N29" s="223">
        <v>29</v>
      </c>
      <c r="O29" s="122"/>
      <c r="P29" s="122"/>
      <c r="Q29" s="122"/>
      <c r="R29" s="122"/>
      <c r="S29" s="122"/>
      <c r="T29" s="122"/>
      <c r="U29" s="122"/>
      <c r="V29" s="122"/>
      <c r="W29" s="122"/>
      <c r="X29" s="122"/>
      <c r="Y29" s="122"/>
    </row>
    <row r="30" spans="1:25" ht="21" customHeight="1">
      <c r="A30" s="221" t="s">
        <v>114</v>
      </c>
      <c r="B30" s="128"/>
      <c r="C30" s="224">
        <v>1</v>
      </c>
      <c r="D30" s="225"/>
      <c r="E30" s="225">
        <v>2</v>
      </c>
      <c r="F30" s="225"/>
      <c r="G30" s="225">
        <v>20</v>
      </c>
      <c r="H30" s="225"/>
      <c r="I30" s="225">
        <v>20</v>
      </c>
      <c r="J30" s="225"/>
      <c r="K30" s="226">
        <v>43</v>
      </c>
      <c r="L30" s="122"/>
      <c r="M30" s="222" t="s">
        <v>108</v>
      </c>
      <c r="N30" s="223">
        <v>28</v>
      </c>
      <c r="O30" s="122"/>
      <c r="P30" s="122"/>
      <c r="Q30" s="122"/>
      <c r="R30" s="122"/>
      <c r="S30" s="122"/>
      <c r="T30" s="122"/>
      <c r="U30" s="122"/>
      <c r="V30" s="122"/>
      <c r="W30" s="122"/>
      <c r="X30" s="122"/>
      <c r="Y30" s="122"/>
    </row>
    <row r="31" spans="1:25" ht="21" customHeight="1">
      <c r="A31" s="221" t="s">
        <v>115</v>
      </c>
      <c r="B31" s="128"/>
      <c r="C31" s="224"/>
      <c r="D31" s="225"/>
      <c r="E31" s="225"/>
      <c r="F31" s="225"/>
      <c r="G31" s="225">
        <v>11</v>
      </c>
      <c r="H31" s="225"/>
      <c r="I31" s="225"/>
      <c r="J31" s="225"/>
      <c r="K31" s="226">
        <v>11</v>
      </c>
      <c r="L31" s="122"/>
      <c r="M31" s="222" t="s">
        <v>106</v>
      </c>
      <c r="N31" s="223">
        <v>27</v>
      </c>
      <c r="O31" s="122"/>
      <c r="P31" s="122"/>
      <c r="Q31" s="122"/>
      <c r="R31" s="122"/>
      <c r="S31" s="122"/>
      <c r="T31" s="122"/>
      <c r="U31" s="122"/>
      <c r="V31" s="122"/>
      <c r="W31" s="122"/>
      <c r="X31" s="122"/>
      <c r="Y31" s="122"/>
    </row>
    <row r="32" spans="1:25" ht="21" customHeight="1">
      <c r="A32" s="221" t="s">
        <v>116</v>
      </c>
      <c r="B32" s="128"/>
      <c r="C32" s="224"/>
      <c r="D32" s="225"/>
      <c r="E32" s="225">
        <v>3</v>
      </c>
      <c r="F32" s="225"/>
      <c r="G32" s="225">
        <v>12</v>
      </c>
      <c r="H32" s="225"/>
      <c r="I32" s="225"/>
      <c r="J32" s="225"/>
      <c r="K32" s="226">
        <v>15</v>
      </c>
      <c r="L32" s="122"/>
      <c r="M32" s="222" t="s">
        <v>99</v>
      </c>
      <c r="N32" s="223">
        <v>18</v>
      </c>
      <c r="O32" s="122"/>
      <c r="P32" s="122"/>
      <c r="Q32" s="122"/>
      <c r="R32" s="122"/>
      <c r="S32" s="122"/>
      <c r="T32" s="122"/>
      <c r="U32" s="122"/>
      <c r="V32" s="122"/>
      <c r="W32" s="122"/>
      <c r="X32" s="122"/>
      <c r="Y32" s="122"/>
    </row>
    <row r="33" spans="1:25" ht="21" customHeight="1">
      <c r="A33" s="221" t="s">
        <v>117</v>
      </c>
      <c r="B33" s="128"/>
      <c r="C33" s="224"/>
      <c r="D33" s="225"/>
      <c r="E33" s="225">
        <v>2</v>
      </c>
      <c r="F33" s="225"/>
      <c r="G33" s="225">
        <v>36</v>
      </c>
      <c r="H33" s="225"/>
      <c r="I33" s="225">
        <v>29</v>
      </c>
      <c r="J33" s="225"/>
      <c r="K33" s="226">
        <v>67</v>
      </c>
      <c r="L33" s="122"/>
      <c r="M33" s="222" t="s">
        <v>100</v>
      </c>
      <c r="N33" s="223">
        <v>16</v>
      </c>
      <c r="O33" s="122"/>
      <c r="P33" s="122"/>
      <c r="Q33" s="122"/>
      <c r="R33" s="122"/>
      <c r="S33" s="122"/>
      <c r="T33" s="122"/>
      <c r="U33" s="122"/>
      <c r="V33" s="122"/>
      <c r="W33" s="122"/>
      <c r="X33" s="122"/>
      <c r="Y33" s="122"/>
    </row>
    <row r="34" spans="1:25" ht="21" customHeight="1">
      <c r="A34" s="221" t="s">
        <v>118</v>
      </c>
      <c r="B34" s="128"/>
      <c r="C34" s="224">
        <v>3</v>
      </c>
      <c r="D34" s="225"/>
      <c r="E34" s="225">
        <v>12</v>
      </c>
      <c r="F34" s="225"/>
      <c r="G34" s="225">
        <v>77</v>
      </c>
      <c r="H34" s="225"/>
      <c r="I34" s="225">
        <v>198</v>
      </c>
      <c r="J34" s="225"/>
      <c r="K34" s="226">
        <v>290</v>
      </c>
      <c r="L34" s="122"/>
      <c r="M34" s="222" t="s">
        <v>104</v>
      </c>
      <c r="N34" s="223">
        <v>16</v>
      </c>
      <c r="O34" s="122"/>
      <c r="P34" s="122"/>
      <c r="Q34" s="122"/>
      <c r="R34" s="122"/>
      <c r="S34" s="122"/>
      <c r="T34" s="122"/>
      <c r="U34" s="122"/>
      <c r="V34" s="122"/>
      <c r="W34" s="122"/>
      <c r="X34" s="122"/>
      <c r="Y34" s="122"/>
    </row>
    <row r="35" spans="1:25" ht="21" customHeight="1">
      <c r="A35" s="221" t="s">
        <v>119</v>
      </c>
      <c r="B35" s="128"/>
      <c r="C35" s="224">
        <v>15</v>
      </c>
      <c r="D35" s="225"/>
      <c r="E35" s="225">
        <v>38</v>
      </c>
      <c r="F35" s="225"/>
      <c r="G35" s="225">
        <v>162</v>
      </c>
      <c r="H35" s="225"/>
      <c r="I35" s="225">
        <v>351</v>
      </c>
      <c r="J35" s="225"/>
      <c r="K35" s="226">
        <v>566</v>
      </c>
      <c r="L35" s="122"/>
      <c r="M35" s="222" t="s">
        <v>116</v>
      </c>
      <c r="N35" s="223">
        <v>15</v>
      </c>
      <c r="O35" s="122"/>
      <c r="P35" s="122"/>
      <c r="Q35" s="122"/>
      <c r="R35" s="122"/>
      <c r="S35" s="122"/>
      <c r="T35" s="122"/>
      <c r="U35" s="122"/>
      <c r="V35" s="122"/>
      <c r="W35" s="122"/>
      <c r="X35" s="122"/>
      <c r="Y35" s="122"/>
    </row>
    <row r="36" spans="1:25" ht="21" customHeight="1">
      <c r="A36" s="221" t="s">
        <v>120</v>
      </c>
      <c r="B36" s="128"/>
      <c r="C36" s="224">
        <v>6</v>
      </c>
      <c r="D36" s="225"/>
      <c r="E36" s="225">
        <v>9</v>
      </c>
      <c r="F36" s="225"/>
      <c r="G36" s="225">
        <v>48</v>
      </c>
      <c r="H36" s="225"/>
      <c r="I36" s="225">
        <v>11</v>
      </c>
      <c r="J36" s="225"/>
      <c r="K36" s="226">
        <v>74</v>
      </c>
      <c r="L36" s="122"/>
      <c r="M36" s="222" t="s">
        <v>94</v>
      </c>
      <c r="N36" s="223">
        <v>12</v>
      </c>
      <c r="O36" s="122"/>
      <c r="P36" s="122"/>
      <c r="Q36" s="122"/>
      <c r="R36" s="122"/>
      <c r="S36" s="122"/>
      <c r="T36" s="122"/>
      <c r="U36" s="122"/>
      <c r="V36" s="122"/>
      <c r="W36" s="122"/>
      <c r="X36" s="122"/>
      <c r="Y36" s="122"/>
    </row>
    <row r="37" spans="1:25" ht="21" customHeight="1">
      <c r="A37" s="221" t="s">
        <v>121</v>
      </c>
      <c r="B37" s="128"/>
      <c r="C37" s="224">
        <v>4</v>
      </c>
      <c r="D37" s="225"/>
      <c r="E37" s="225">
        <v>14</v>
      </c>
      <c r="F37" s="225"/>
      <c r="G37" s="225">
        <v>20</v>
      </c>
      <c r="H37" s="225"/>
      <c r="I37" s="225">
        <v>73</v>
      </c>
      <c r="J37" s="225"/>
      <c r="K37" s="226">
        <v>111</v>
      </c>
      <c r="L37" s="122"/>
      <c r="M37" s="222" t="s">
        <v>125</v>
      </c>
      <c r="N37" s="223">
        <v>12</v>
      </c>
      <c r="O37" s="122"/>
      <c r="P37" s="122"/>
      <c r="Q37" s="122"/>
      <c r="R37" s="122"/>
      <c r="S37" s="122"/>
      <c r="T37" s="122"/>
      <c r="U37" s="122"/>
      <c r="V37" s="122"/>
      <c r="W37" s="122"/>
      <c r="X37" s="122"/>
      <c r="Y37" s="122"/>
    </row>
    <row r="38" spans="1:25" ht="21" customHeight="1">
      <c r="A38" s="221" t="s">
        <v>122</v>
      </c>
      <c r="B38" s="128"/>
      <c r="C38" s="224"/>
      <c r="D38" s="225"/>
      <c r="E38" s="225"/>
      <c r="F38" s="225"/>
      <c r="G38" s="225">
        <v>10</v>
      </c>
      <c r="H38" s="225"/>
      <c r="I38" s="225"/>
      <c r="J38" s="225"/>
      <c r="K38" s="226">
        <v>10</v>
      </c>
      <c r="L38" s="122"/>
      <c r="M38" s="222" t="s">
        <v>115</v>
      </c>
      <c r="N38" s="223">
        <v>11</v>
      </c>
      <c r="O38" s="122"/>
      <c r="P38" s="122"/>
      <c r="Q38" s="122"/>
      <c r="R38" s="122"/>
      <c r="S38" s="122"/>
      <c r="T38" s="122"/>
      <c r="U38" s="122"/>
      <c r="V38" s="122"/>
      <c r="W38" s="122"/>
      <c r="X38" s="122"/>
      <c r="Y38" s="122"/>
    </row>
    <row r="39" spans="1:25" ht="21" customHeight="1">
      <c r="A39" s="221" t="s">
        <v>123</v>
      </c>
      <c r="B39" s="128"/>
      <c r="C39" s="224">
        <v>2</v>
      </c>
      <c r="D39" s="225"/>
      <c r="E39" s="225">
        <v>6</v>
      </c>
      <c r="F39" s="225"/>
      <c r="G39" s="225">
        <v>26</v>
      </c>
      <c r="H39" s="225"/>
      <c r="I39" s="225">
        <v>29</v>
      </c>
      <c r="J39" s="225"/>
      <c r="K39" s="226">
        <v>63</v>
      </c>
      <c r="L39" s="122"/>
      <c r="M39" s="222" t="s">
        <v>122</v>
      </c>
      <c r="N39" s="223">
        <v>10</v>
      </c>
      <c r="O39" s="122"/>
      <c r="P39" s="122"/>
      <c r="Q39" s="122"/>
      <c r="R39" s="122"/>
      <c r="S39" s="122"/>
      <c r="T39" s="122"/>
      <c r="U39" s="122"/>
      <c r="V39" s="122"/>
      <c r="W39" s="122"/>
      <c r="X39" s="122"/>
      <c r="Y39" s="122"/>
    </row>
    <row r="40" spans="1:25" ht="21" customHeight="1">
      <c r="A40" s="221" t="s">
        <v>124</v>
      </c>
      <c r="B40" s="128"/>
      <c r="C40" s="224"/>
      <c r="D40" s="225"/>
      <c r="E40" s="225"/>
      <c r="F40" s="225"/>
      <c r="G40" s="225">
        <v>2</v>
      </c>
      <c r="H40" s="225"/>
      <c r="I40" s="225"/>
      <c r="J40" s="225"/>
      <c r="K40" s="226">
        <v>2</v>
      </c>
      <c r="L40" s="122"/>
      <c r="M40" s="222" t="s">
        <v>96</v>
      </c>
      <c r="N40" s="223">
        <v>8</v>
      </c>
      <c r="O40" s="122"/>
      <c r="P40" s="122"/>
      <c r="Q40" s="122"/>
      <c r="R40" s="122"/>
      <c r="S40" s="122"/>
      <c r="T40" s="122"/>
      <c r="U40" s="122"/>
      <c r="V40" s="122"/>
      <c r="W40" s="122"/>
      <c r="X40" s="122"/>
      <c r="Y40" s="122"/>
    </row>
    <row r="41" spans="1:25" ht="21" customHeight="1">
      <c r="A41" s="221" t="s">
        <v>125</v>
      </c>
      <c r="B41" s="128"/>
      <c r="C41" s="224"/>
      <c r="D41" s="225"/>
      <c r="E41" s="225"/>
      <c r="F41" s="225"/>
      <c r="G41" s="225">
        <v>3</v>
      </c>
      <c r="H41" s="225"/>
      <c r="I41" s="225">
        <v>9</v>
      </c>
      <c r="J41" s="225"/>
      <c r="K41" s="226">
        <v>12</v>
      </c>
      <c r="L41" s="122"/>
      <c r="M41" s="222" t="s">
        <v>124</v>
      </c>
      <c r="N41" s="223">
        <v>2</v>
      </c>
      <c r="O41" s="122"/>
      <c r="P41" s="122"/>
      <c r="Q41" s="122"/>
      <c r="R41" s="122"/>
      <c r="S41" s="122"/>
      <c r="T41" s="122"/>
      <c r="U41" s="122"/>
      <c r="V41" s="122"/>
      <c r="W41" s="122"/>
      <c r="X41" s="122"/>
      <c r="Y41" s="122"/>
    </row>
    <row r="42" spans="1:25" ht="21" customHeight="1">
      <c r="A42" s="221" t="s">
        <v>495</v>
      </c>
      <c r="B42" s="128"/>
      <c r="C42" s="224">
        <v>2</v>
      </c>
      <c r="D42" s="225"/>
      <c r="E42" s="225"/>
      <c r="F42" s="225"/>
      <c r="G42" s="225">
        <v>23</v>
      </c>
      <c r="H42" s="225"/>
      <c r="I42" s="225">
        <v>48</v>
      </c>
      <c r="J42" s="225"/>
      <c r="K42" s="226">
        <v>73</v>
      </c>
      <c r="L42" s="122"/>
      <c r="M42" s="222" t="s">
        <v>97</v>
      </c>
      <c r="N42" s="223">
        <v>0</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58</v>
      </c>
      <c r="D44" s="229">
        <v>0</v>
      </c>
      <c r="E44" s="229">
        <v>177</v>
      </c>
      <c r="F44" s="229">
        <v>0</v>
      </c>
      <c r="G44" s="229">
        <v>831</v>
      </c>
      <c r="H44" s="229">
        <v>0</v>
      </c>
      <c r="I44" s="229">
        <v>1113</v>
      </c>
      <c r="J44" s="229">
        <v>0</v>
      </c>
      <c r="K44" s="230">
        <v>2179</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719A-3003-4D25-897C-0540A8CCE01D}">
  <dimension ref="A1:Y51"/>
  <sheetViews>
    <sheetView zoomScaleNormal="100" workbookViewId="0">
      <selection activeCell="U17" sqref="U17"/>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132</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v>2</v>
      </c>
      <c r="D10" s="225"/>
      <c r="E10" s="225">
        <v>8</v>
      </c>
      <c r="F10" s="225"/>
      <c r="G10" s="225">
        <v>1</v>
      </c>
      <c r="H10" s="225"/>
      <c r="I10" s="225">
        <v>8</v>
      </c>
      <c r="J10" s="225"/>
      <c r="K10" s="226">
        <v>19</v>
      </c>
      <c r="L10" s="122"/>
      <c r="M10" s="222" t="s">
        <v>104</v>
      </c>
      <c r="N10" s="223">
        <v>543</v>
      </c>
      <c r="O10" s="122"/>
      <c r="P10" s="122"/>
      <c r="Q10" s="122"/>
      <c r="R10" s="122"/>
      <c r="S10" s="122"/>
      <c r="T10" s="122"/>
      <c r="U10" s="122"/>
      <c r="V10" s="122"/>
      <c r="W10" s="122"/>
      <c r="X10" s="122"/>
      <c r="Y10" s="122"/>
    </row>
    <row r="11" spans="1:25" ht="21" customHeight="1">
      <c r="A11" s="221" t="s">
        <v>95</v>
      </c>
      <c r="B11" s="128"/>
      <c r="C11" s="224"/>
      <c r="D11" s="225"/>
      <c r="E11" s="225">
        <v>2</v>
      </c>
      <c r="F11" s="225"/>
      <c r="G11" s="225">
        <v>1</v>
      </c>
      <c r="H11" s="225"/>
      <c r="I11" s="225">
        <v>4</v>
      </c>
      <c r="J11" s="225"/>
      <c r="K11" s="226">
        <v>7</v>
      </c>
      <c r="L11" s="122"/>
      <c r="M11" s="222" t="s">
        <v>108</v>
      </c>
      <c r="N11" s="223">
        <v>170</v>
      </c>
      <c r="O11" s="122"/>
      <c r="P11" s="122"/>
      <c r="Q11" s="122"/>
      <c r="R11" s="122"/>
      <c r="S11" s="122"/>
      <c r="T11" s="122"/>
      <c r="U11" s="122"/>
      <c r="V11" s="122"/>
      <c r="W11" s="122"/>
      <c r="X11" s="122"/>
      <c r="Y11" s="122"/>
    </row>
    <row r="12" spans="1:25" ht="21" customHeight="1">
      <c r="A12" s="221" t="s">
        <v>96</v>
      </c>
      <c r="B12" s="128"/>
      <c r="C12" s="224"/>
      <c r="D12" s="225"/>
      <c r="E12" s="225"/>
      <c r="F12" s="225"/>
      <c r="G12" s="225">
        <v>1</v>
      </c>
      <c r="H12" s="225"/>
      <c r="I12" s="225">
        <v>1</v>
      </c>
      <c r="J12" s="225"/>
      <c r="K12" s="226">
        <v>2</v>
      </c>
      <c r="L12" s="122"/>
      <c r="M12" s="222" t="s">
        <v>102</v>
      </c>
      <c r="N12" s="223">
        <v>154</v>
      </c>
      <c r="O12" s="122"/>
      <c r="P12" s="122"/>
      <c r="Q12" s="122"/>
      <c r="R12" s="122"/>
      <c r="S12" s="122"/>
      <c r="T12" s="122"/>
      <c r="U12" s="122"/>
      <c r="V12" s="122"/>
      <c r="W12" s="122"/>
      <c r="X12" s="122"/>
      <c r="Y12" s="122"/>
    </row>
    <row r="13" spans="1:25" ht="21" customHeight="1">
      <c r="A13" s="221" t="s">
        <v>97</v>
      </c>
      <c r="B13" s="128"/>
      <c r="C13" s="224"/>
      <c r="D13" s="225"/>
      <c r="E13" s="225"/>
      <c r="F13" s="225"/>
      <c r="G13" s="225">
        <v>2</v>
      </c>
      <c r="H13" s="225"/>
      <c r="I13" s="225">
        <v>1</v>
      </c>
      <c r="J13" s="225"/>
      <c r="K13" s="226">
        <v>3</v>
      </c>
      <c r="L13" s="122"/>
      <c r="M13" s="222" t="s">
        <v>107</v>
      </c>
      <c r="N13" s="223">
        <v>152</v>
      </c>
      <c r="O13" s="122"/>
      <c r="P13" s="122"/>
      <c r="Q13" s="122"/>
      <c r="R13" s="122"/>
      <c r="S13" s="122"/>
      <c r="T13" s="122"/>
      <c r="U13" s="122"/>
      <c r="V13" s="122"/>
      <c r="W13" s="122"/>
      <c r="X13" s="122"/>
      <c r="Y13" s="122"/>
    </row>
    <row r="14" spans="1:25" ht="21" customHeight="1">
      <c r="A14" s="221" t="s">
        <v>100</v>
      </c>
      <c r="B14" s="128"/>
      <c r="C14" s="224"/>
      <c r="D14" s="225"/>
      <c r="E14" s="225">
        <v>3</v>
      </c>
      <c r="F14" s="225"/>
      <c r="G14" s="225">
        <v>5</v>
      </c>
      <c r="H14" s="225"/>
      <c r="I14" s="225">
        <v>8</v>
      </c>
      <c r="J14" s="225"/>
      <c r="K14" s="226">
        <v>16</v>
      </c>
      <c r="L14" s="122"/>
      <c r="M14" s="222" t="s">
        <v>121</v>
      </c>
      <c r="N14" s="223">
        <v>136</v>
      </c>
      <c r="O14" s="122"/>
      <c r="P14" s="122"/>
      <c r="Q14" s="122"/>
      <c r="R14" s="122"/>
      <c r="S14" s="122"/>
      <c r="T14" s="122"/>
      <c r="U14" s="122"/>
      <c r="V14" s="122"/>
      <c r="W14" s="122"/>
      <c r="X14" s="122"/>
      <c r="Y14" s="122"/>
    </row>
    <row r="15" spans="1:25" ht="21" customHeight="1">
      <c r="A15" s="221" t="s">
        <v>101</v>
      </c>
      <c r="B15" s="128"/>
      <c r="C15" s="224"/>
      <c r="D15" s="225"/>
      <c r="E15" s="225">
        <v>8</v>
      </c>
      <c r="F15" s="225"/>
      <c r="G15" s="225">
        <v>38</v>
      </c>
      <c r="H15" s="225"/>
      <c r="I15" s="225">
        <v>72</v>
      </c>
      <c r="J15" s="225"/>
      <c r="K15" s="226">
        <v>118</v>
      </c>
      <c r="L15" s="122"/>
      <c r="M15" s="222" t="s">
        <v>109</v>
      </c>
      <c r="N15" s="223">
        <v>125</v>
      </c>
      <c r="O15" s="122"/>
      <c r="P15" s="122"/>
      <c r="Q15" s="122"/>
      <c r="R15" s="122"/>
      <c r="S15" s="122"/>
      <c r="T15" s="122"/>
      <c r="U15" s="122"/>
      <c r="V15" s="122"/>
      <c r="W15" s="122"/>
      <c r="X15" s="122"/>
      <c r="Y15" s="122"/>
    </row>
    <row r="16" spans="1:25" ht="21" customHeight="1">
      <c r="A16" s="221" t="s">
        <v>102</v>
      </c>
      <c r="B16" s="128"/>
      <c r="C16" s="224">
        <v>7</v>
      </c>
      <c r="D16" s="225"/>
      <c r="E16" s="225">
        <v>58</v>
      </c>
      <c r="F16" s="225"/>
      <c r="G16" s="225">
        <v>44</v>
      </c>
      <c r="H16" s="225"/>
      <c r="I16" s="225">
        <v>45</v>
      </c>
      <c r="J16" s="225"/>
      <c r="K16" s="226">
        <v>154</v>
      </c>
      <c r="L16" s="122"/>
      <c r="M16" s="222" t="s">
        <v>101</v>
      </c>
      <c r="N16" s="223">
        <v>118</v>
      </c>
      <c r="O16" s="122"/>
      <c r="P16" s="122"/>
      <c r="Q16" s="122"/>
      <c r="R16" s="122"/>
      <c r="S16" s="122"/>
      <c r="T16" s="122"/>
      <c r="U16" s="122"/>
      <c r="V16" s="122"/>
      <c r="W16" s="122"/>
      <c r="X16" s="122"/>
      <c r="Y16" s="122"/>
    </row>
    <row r="17" spans="1:25" ht="21" customHeight="1">
      <c r="A17" s="221" t="s">
        <v>98</v>
      </c>
      <c r="B17" s="128"/>
      <c r="C17" s="224"/>
      <c r="D17" s="225"/>
      <c r="E17" s="225">
        <v>6</v>
      </c>
      <c r="F17" s="225"/>
      <c r="G17" s="225">
        <v>7</v>
      </c>
      <c r="H17" s="225"/>
      <c r="I17" s="225">
        <v>9</v>
      </c>
      <c r="J17" s="225"/>
      <c r="K17" s="226">
        <v>22</v>
      </c>
      <c r="L17" s="122"/>
      <c r="M17" s="222" t="s">
        <v>123</v>
      </c>
      <c r="N17" s="223">
        <v>101</v>
      </c>
      <c r="O17" s="122"/>
      <c r="P17" s="122"/>
      <c r="Q17" s="122"/>
      <c r="R17" s="122"/>
      <c r="S17" s="122"/>
      <c r="T17" s="122"/>
      <c r="U17" s="122"/>
      <c r="V17" s="122"/>
      <c r="W17" s="122"/>
      <c r="X17" s="122"/>
      <c r="Y17" s="122"/>
    </row>
    <row r="18" spans="1:25" ht="21" customHeight="1">
      <c r="A18" s="221" t="s">
        <v>99</v>
      </c>
      <c r="B18" s="128"/>
      <c r="C18" s="224">
        <v>2</v>
      </c>
      <c r="D18" s="225"/>
      <c r="E18" s="225"/>
      <c r="F18" s="225"/>
      <c r="G18" s="225">
        <v>6</v>
      </c>
      <c r="H18" s="225"/>
      <c r="I18" s="225">
        <v>6</v>
      </c>
      <c r="J18" s="225"/>
      <c r="K18" s="226">
        <v>14</v>
      </c>
      <c r="L18" s="122"/>
      <c r="M18" s="222" t="s">
        <v>125</v>
      </c>
      <c r="N18" s="223">
        <v>68</v>
      </c>
      <c r="O18" s="122"/>
      <c r="P18" s="122"/>
      <c r="Q18" s="122"/>
      <c r="R18" s="122"/>
      <c r="S18" s="122"/>
      <c r="T18" s="122"/>
      <c r="U18" s="122"/>
      <c r="V18" s="122"/>
      <c r="W18" s="122"/>
      <c r="X18" s="122"/>
      <c r="Y18" s="122"/>
    </row>
    <row r="19" spans="1:25" ht="21" customHeight="1">
      <c r="A19" s="221" t="s">
        <v>103</v>
      </c>
      <c r="B19" s="128"/>
      <c r="C19" s="224">
        <v>1</v>
      </c>
      <c r="D19" s="225"/>
      <c r="E19" s="225">
        <v>5</v>
      </c>
      <c r="F19" s="225"/>
      <c r="G19" s="225">
        <v>6</v>
      </c>
      <c r="H19" s="225"/>
      <c r="I19" s="225">
        <v>13</v>
      </c>
      <c r="J19" s="225"/>
      <c r="K19" s="226">
        <v>25</v>
      </c>
      <c r="L19" s="122"/>
      <c r="M19" s="222" t="s">
        <v>105</v>
      </c>
      <c r="N19" s="223">
        <v>65</v>
      </c>
      <c r="O19" s="122"/>
      <c r="P19" s="122"/>
      <c r="Q19" s="122"/>
      <c r="R19" s="122"/>
      <c r="S19" s="122"/>
      <c r="T19" s="122"/>
      <c r="U19" s="122"/>
      <c r="V19" s="122"/>
      <c r="W19" s="122"/>
      <c r="X19" s="122"/>
      <c r="Y19" s="122"/>
    </row>
    <row r="20" spans="1:25" ht="21" customHeight="1">
      <c r="A20" s="221" t="s">
        <v>108</v>
      </c>
      <c r="B20" s="128"/>
      <c r="C20" s="224">
        <v>6</v>
      </c>
      <c r="D20" s="225"/>
      <c r="E20" s="225">
        <v>90</v>
      </c>
      <c r="F20" s="225"/>
      <c r="G20" s="225">
        <v>37</v>
      </c>
      <c r="H20" s="225"/>
      <c r="I20" s="225">
        <v>37</v>
      </c>
      <c r="J20" s="225"/>
      <c r="K20" s="226">
        <v>170</v>
      </c>
      <c r="L20" s="122"/>
      <c r="M20" s="222" t="s">
        <v>115</v>
      </c>
      <c r="N20" s="223">
        <v>65</v>
      </c>
      <c r="O20" s="122"/>
      <c r="P20" s="122"/>
      <c r="Q20" s="122"/>
      <c r="R20" s="122"/>
      <c r="S20" s="122"/>
      <c r="T20" s="122"/>
      <c r="U20" s="122"/>
      <c r="V20" s="122"/>
      <c r="W20" s="122"/>
      <c r="X20" s="122"/>
      <c r="Y20" s="122"/>
    </row>
    <row r="21" spans="1:25" ht="21" customHeight="1">
      <c r="A21" s="221" t="s">
        <v>104</v>
      </c>
      <c r="B21" s="128"/>
      <c r="C21" s="224">
        <v>2</v>
      </c>
      <c r="D21" s="225"/>
      <c r="E21" s="225">
        <v>23</v>
      </c>
      <c r="F21" s="225"/>
      <c r="G21" s="225">
        <v>378</v>
      </c>
      <c r="H21" s="225"/>
      <c r="I21" s="225">
        <v>140</v>
      </c>
      <c r="J21" s="225"/>
      <c r="K21" s="226">
        <v>543</v>
      </c>
      <c r="L21" s="122"/>
      <c r="M21" s="222" t="s">
        <v>112</v>
      </c>
      <c r="N21" s="223">
        <v>64</v>
      </c>
      <c r="O21" s="122"/>
      <c r="P21" s="122"/>
      <c r="Q21" s="122"/>
      <c r="R21" s="122"/>
      <c r="S21" s="122"/>
      <c r="T21" s="122"/>
      <c r="U21" s="122"/>
      <c r="V21" s="122"/>
      <c r="W21" s="122"/>
      <c r="X21" s="122"/>
      <c r="Y21" s="122"/>
    </row>
    <row r="22" spans="1:25" ht="21" customHeight="1">
      <c r="A22" s="221" t="s">
        <v>105</v>
      </c>
      <c r="B22" s="128"/>
      <c r="C22" s="224">
        <v>8</v>
      </c>
      <c r="D22" s="225"/>
      <c r="E22" s="225">
        <v>8</v>
      </c>
      <c r="F22" s="225"/>
      <c r="G22" s="225">
        <v>22</v>
      </c>
      <c r="H22" s="225"/>
      <c r="I22" s="225">
        <v>27</v>
      </c>
      <c r="J22" s="225"/>
      <c r="K22" s="226">
        <v>65</v>
      </c>
      <c r="L22" s="122"/>
      <c r="M22" s="222" t="s">
        <v>117</v>
      </c>
      <c r="N22" s="223">
        <v>44</v>
      </c>
      <c r="O22" s="122"/>
      <c r="P22" s="122"/>
      <c r="Q22" s="122"/>
      <c r="R22" s="122"/>
      <c r="S22" s="122"/>
      <c r="T22" s="122"/>
      <c r="U22" s="122"/>
      <c r="V22" s="122"/>
      <c r="W22" s="122"/>
      <c r="X22" s="122"/>
      <c r="Y22" s="122"/>
    </row>
    <row r="23" spans="1:25" ht="21" customHeight="1">
      <c r="A23" s="221" t="s">
        <v>106</v>
      </c>
      <c r="B23" s="128"/>
      <c r="C23" s="224"/>
      <c r="D23" s="225"/>
      <c r="E23" s="225">
        <v>2</v>
      </c>
      <c r="F23" s="225"/>
      <c r="G23" s="225">
        <v>7</v>
      </c>
      <c r="H23" s="225"/>
      <c r="I23" s="225">
        <v>6</v>
      </c>
      <c r="J23" s="225"/>
      <c r="K23" s="226">
        <v>15</v>
      </c>
      <c r="L23" s="122"/>
      <c r="M23" s="222" t="s">
        <v>118</v>
      </c>
      <c r="N23" s="223">
        <v>38</v>
      </c>
      <c r="O23" s="122"/>
      <c r="P23" s="122"/>
      <c r="Q23" s="122"/>
      <c r="R23" s="122"/>
      <c r="S23" s="122"/>
      <c r="T23" s="122"/>
      <c r="U23" s="122"/>
      <c r="V23" s="122"/>
      <c r="W23" s="122"/>
      <c r="X23" s="122"/>
      <c r="Y23" s="122"/>
    </row>
    <row r="24" spans="1:25" ht="21" customHeight="1">
      <c r="A24" s="221" t="s">
        <v>107</v>
      </c>
      <c r="B24" s="128"/>
      <c r="C24" s="224">
        <v>9</v>
      </c>
      <c r="D24" s="225"/>
      <c r="E24" s="225">
        <v>13</v>
      </c>
      <c r="F24" s="225"/>
      <c r="G24" s="225">
        <v>94</v>
      </c>
      <c r="H24" s="225"/>
      <c r="I24" s="225">
        <v>36</v>
      </c>
      <c r="J24" s="225"/>
      <c r="K24" s="226">
        <v>152</v>
      </c>
      <c r="L24" s="122"/>
      <c r="M24" s="222" t="s">
        <v>495</v>
      </c>
      <c r="N24" s="223">
        <v>37</v>
      </c>
      <c r="O24" s="122"/>
      <c r="P24" s="122"/>
      <c r="Q24" s="122"/>
      <c r="R24" s="122"/>
      <c r="S24" s="122"/>
      <c r="T24" s="122"/>
      <c r="U24" s="122"/>
      <c r="V24" s="122"/>
      <c r="W24" s="122"/>
      <c r="X24" s="122"/>
      <c r="Y24" s="122"/>
    </row>
    <row r="25" spans="1:25" ht="21" customHeight="1">
      <c r="A25" s="221" t="s">
        <v>109</v>
      </c>
      <c r="B25" s="128"/>
      <c r="C25" s="224">
        <v>1</v>
      </c>
      <c r="D25" s="225"/>
      <c r="E25" s="225">
        <v>11</v>
      </c>
      <c r="F25" s="225"/>
      <c r="G25" s="225">
        <v>54</v>
      </c>
      <c r="H25" s="225"/>
      <c r="I25" s="225">
        <v>59</v>
      </c>
      <c r="J25" s="225"/>
      <c r="K25" s="226">
        <v>125</v>
      </c>
      <c r="L25" s="122"/>
      <c r="M25" s="222" t="s">
        <v>120</v>
      </c>
      <c r="N25" s="223">
        <v>35</v>
      </c>
      <c r="O25" s="122"/>
      <c r="P25" s="122"/>
      <c r="Q25" s="122"/>
      <c r="R25" s="122"/>
      <c r="S25" s="122"/>
      <c r="T25" s="122"/>
      <c r="U25" s="122"/>
      <c r="V25" s="122"/>
      <c r="W25" s="122"/>
      <c r="X25" s="122"/>
      <c r="Y25" s="122"/>
    </row>
    <row r="26" spans="1:25" ht="21" customHeight="1">
      <c r="A26" s="221" t="s">
        <v>110</v>
      </c>
      <c r="B26" s="128"/>
      <c r="C26" s="224">
        <v>2</v>
      </c>
      <c r="D26" s="225"/>
      <c r="E26" s="225">
        <v>2</v>
      </c>
      <c r="F26" s="225"/>
      <c r="G26" s="225">
        <v>7</v>
      </c>
      <c r="H26" s="225"/>
      <c r="I26" s="225">
        <v>7</v>
      </c>
      <c r="J26" s="225"/>
      <c r="K26" s="226">
        <v>18</v>
      </c>
      <c r="L26" s="122"/>
      <c r="M26" s="222" t="s">
        <v>103</v>
      </c>
      <c r="N26" s="223">
        <v>25</v>
      </c>
      <c r="O26" s="122"/>
      <c r="P26" s="122"/>
      <c r="Q26" s="122"/>
      <c r="R26" s="122"/>
      <c r="S26" s="122"/>
      <c r="T26" s="122"/>
      <c r="U26" s="122"/>
      <c r="V26" s="122"/>
      <c r="W26" s="122"/>
      <c r="X26" s="122"/>
      <c r="Y26" s="122"/>
    </row>
    <row r="27" spans="1:25" ht="21" customHeight="1">
      <c r="A27" s="221" t="s">
        <v>111</v>
      </c>
      <c r="B27" s="128"/>
      <c r="C27" s="224">
        <v>5</v>
      </c>
      <c r="D27" s="225"/>
      <c r="E27" s="225">
        <v>4</v>
      </c>
      <c r="F27" s="225"/>
      <c r="G27" s="225">
        <v>6</v>
      </c>
      <c r="H27" s="225"/>
      <c r="I27" s="225">
        <v>2</v>
      </c>
      <c r="J27" s="225"/>
      <c r="K27" s="226">
        <v>17</v>
      </c>
      <c r="L27" s="122"/>
      <c r="M27" s="222" t="s">
        <v>98</v>
      </c>
      <c r="N27" s="223">
        <v>22</v>
      </c>
      <c r="O27" s="122"/>
      <c r="P27" s="122"/>
      <c r="Q27" s="122"/>
      <c r="R27" s="122"/>
      <c r="S27" s="122"/>
      <c r="T27" s="122"/>
      <c r="U27" s="122"/>
      <c r="V27" s="122"/>
      <c r="W27" s="122"/>
      <c r="X27" s="122"/>
      <c r="Y27" s="122"/>
    </row>
    <row r="28" spans="1:25" ht="21" customHeight="1">
      <c r="A28" s="221" t="s">
        <v>112</v>
      </c>
      <c r="B28" s="128"/>
      <c r="C28" s="224">
        <v>10</v>
      </c>
      <c r="D28" s="225"/>
      <c r="E28" s="225">
        <v>42</v>
      </c>
      <c r="F28" s="225"/>
      <c r="G28" s="225">
        <v>4</v>
      </c>
      <c r="H28" s="225"/>
      <c r="I28" s="225">
        <v>8</v>
      </c>
      <c r="J28" s="225"/>
      <c r="K28" s="226">
        <v>64</v>
      </c>
      <c r="L28" s="122"/>
      <c r="M28" s="222" t="s">
        <v>94</v>
      </c>
      <c r="N28" s="223">
        <v>19</v>
      </c>
      <c r="O28" s="122"/>
      <c r="P28" s="122"/>
      <c r="Q28" s="122"/>
      <c r="R28" s="122"/>
      <c r="S28" s="122"/>
      <c r="T28" s="122"/>
      <c r="U28" s="122"/>
      <c r="V28" s="122"/>
      <c r="W28" s="122"/>
      <c r="X28" s="122"/>
      <c r="Y28" s="122"/>
    </row>
    <row r="29" spans="1:25" ht="21" customHeight="1">
      <c r="A29" s="221" t="s">
        <v>113</v>
      </c>
      <c r="B29" s="128"/>
      <c r="C29" s="224">
        <v>2</v>
      </c>
      <c r="D29" s="225"/>
      <c r="E29" s="225">
        <v>3</v>
      </c>
      <c r="F29" s="225"/>
      <c r="G29" s="225">
        <v>4</v>
      </c>
      <c r="H29" s="225"/>
      <c r="I29" s="225">
        <v>3</v>
      </c>
      <c r="J29" s="225"/>
      <c r="K29" s="226">
        <v>12</v>
      </c>
      <c r="L29" s="122"/>
      <c r="M29" s="222" t="s">
        <v>110</v>
      </c>
      <c r="N29" s="223">
        <v>18</v>
      </c>
      <c r="O29" s="122"/>
      <c r="P29" s="122"/>
      <c r="Q29" s="122"/>
      <c r="R29" s="122"/>
      <c r="S29" s="122"/>
      <c r="T29" s="122"/>
      <c r="U29" s="122"/>
      <c r="V29" s="122"/>
      <c r="W29" s="122"/>
      <c r="X29" s="122"/>
      <c r="Y29" s="122"/>
    </row>
    <row r="30" spans="1:25" ht="21" customHeight="1">
      <c r="A30" s="221" t="s">
        <v>114</v>
      </c>
      <c r="B30" s="128"/>
      <c r="C30" s="224">
        <v>2</v>
      </c>
      <c r="D30" s="225"/>
      <c r="E30" s="225">
        <v>3</v>
      </c>
      <c r="F30" s="225"/>
      <c r="G30" s="225">
        <v>4</v>
      </c>
      <c r="H30" s="225"/>
      <c r="I30" s="225">
        <v>8</v>
      </c>
      <c r="J30" s="225"/>
      <c r="K30" s="226">
        <v>17</v>
      </c>
      <c r="L30" s="122"/>
      <c r="M30" s="222" t="s">
        <v>111</v>
      </c>
      <c r="N30" s="223">
        <v>17</v>
      </c>
      <c r="O30" s="122"/>
      <c r="P30" s="122"/>
      <c r="Q30" s="122"/>
      <c r="R30" s="122"/>
      <c r="S30" s="122"/>
      <c r="T30" s="122"/>
      <c r="U30" s="122"/>
      <c r="V30" s="122"/>
      <c r="W30" s="122"/>
      <c r="X30" s="122"/>
      <c r="Y30" s="122"/>
    </row>
    <row r="31" spans="1:25" ht="21" customHeight="1">
      <c r="A31" s="221" t="s">
        <v>115</v>
      </c>
      <c r="B31" s="128"/>
      <c r="C31" s="224"/>
      <c r="D31" s="225"/>
      <c r="E31" s="225">
        <v>2</v>
      </c>
      <c r="F31" s="225"/>
      <c r="G31" s="225">
        <v>40</v>
      </c>
      <c r="H31" s="225"/>
      <c r="I31" s="225">
        <v>23</v>
      </c>
      <c r="J31" s="225"/>
      <c r="K31" s="226">
        <v>65</v>
      </c>
      <c r="L31" s="122"/>
      <c r="M31" s="222" t="s">
        <v>114</v>
      </c>
      <c r="N31" s="223">
        <v>17</v>
      </c>
      <c r="O31" s="122"/>
      <c r="P31" s="122"/>
      <c r="Q31" s="122"/>
      <c r="R31" s="122"/>
      <c r="S31" s="122"/>
      <c r="T31" s="122"/>
      <c r="U31" s="122"/>
      <c r="V31" s="122"/>
      <c r="W31" s="122"/>
      <c r="X31" s="122"/>
      <c r="Y31" s="122"/>
    </row>
    <row r="32" spans="1:25" ht="21" customHeight="1">
      <c r="A32" s="221" t="s">
        <v>116</v>
      </c>
      <c r="B32" s="128"/>
      <c r="C32" s="224">
        <v>1</v>
      </c>
      <c r="D32" s="225"/>
      <c r="E32" s="225">
        <v>2</v>
      </c>
      <c r="F32" s="225"/>
      <c r="G32" s="225"/>
      <c r="H32" s="225"/>
      <c r="I32" s="225">
        <v>3</v>
      </c>
      <c r="J32" s="225"/>
      <c r="K32" s="226">
        <v>6</v>
      </c>
      <c r="L32" s="122"/>
      <c r="M32" s="222" t="s">
        <v>100</v>
      </c>
      <c r="N32" s="223">
        <v>16</v>
      </c>
      <c r="O32" s="122"/>
      <c r="P32" s="122"/>
      <c r="Q32" s="122"/>
      <c r="R32" s="122"/>
      <c r="S32" s="122"/>
      <c r="T32" s="122"/>
      <c r="U32" s="122"/>
      <c r="V32" s="122"/>
      <c r="W32" s="122"/>
      <c r="X32" s="122"/>
      <c r="Y32" s="122"/>
    </row>
    <row r="33" spans="1:25" ht="21" customHeight="1">
      <c r="A33" s="221" t="s">
        <v>117</v>
      </c>
      <c r="B33" s="128"/>
      <c r="C33" s="224">
        <v>11</v>
      </c>
      <c r="D33" s="225"/>
      <c r="E33" s="225">
        <v>6</v>
      </c>
      <c r="F33" s="225"/>
      <c r="G33" s="225">
        <v>8</v>
      </c>
      <c r="H33" s="225"/>
      <c r="I33" s="225">
        <v>19</v>
      </c>
      <c r="J33" s="225"/>
      <c r="K33" s="226">
        <v>44</v>
      </c>
      <c r="L33" s="122"/>
      <c r="M33" s="222" t="s">
        <v>106</v>
      </c>
      <c r="N33" s="223">
        <v>15</v>
      </c>
      <c r="O33" s="122"/>
      <c r="P33" s="122"/>
      <c r="Q33" s="122"/>
      <c r="R33" s="122"/>
      <c r="S33" s="122"/>
      <c r="T33" s="122"/>
      <c r="U33" s="122"/>
      <c r="V33" s="122"/>
      <c r="W33" s="122"/>
      <c r="X33" s="122"/>
      <c r="Y33" s="122"/>
    </row>
    <row r="34" spans="1:25" ht="21" customHeight="1">
      <c r="A34" s="221" t="s">
        <v>118</v>
      </c>
      <c r="B34" s="128"/>
      <c r="C34" s="224">
        <v>1</v>
      </c>
      <c r="D34" s="225"/>
      <c r="E34" s="225">
        <v>4</v>
      </c>
      <c r="F34" s="225"/>
      <c r="G34" s="225">
        <v>15</v>
      </c>
      <c r="H34" s="225"/>
      <c r="I34" s="225">
        <v>18</v>
      </c>
      <c r="J34" s="225"/>
      <c r="K34" s="226">
        <v>38</v>
      </c>
      <c r="L34" s="122"/>
      <c r="M34" s="222" t="s">
        <v>99</v>
      </c>
      <c r="N34" s="223">
        <v>14</v>
      </c>
      <c r="O34" s="122"/>
      <c r="P34" s="122"/>
      <c r="Q34" s="122"/>
      <c r="R34" s="122"/>
      <c r="S34" s="122"/>
      <c r="T34" s="122"/>
      <c r="U34" s="122"/>
      <c r="V34" s="122"/>
      <c r="W34" s="122"/>
      <c r="X34" s="122"/>
      <c r="Y34" s="122"/>
    </row>
    <row r="35" spans="1:25" ht="21" customHeight="1">
      <c r="A35" s="221" t="s">
        <v>119</v>
      </c>
      <c r="B35" s="128"/>
      <c r="C35" s="224"/>
      <c r="D35" s="225"/>
      <c r="E35" s="225">
        <v>2</v>
      </c>
      <c r="F35" s="225"/>
      <c r="G35" s="225">
        <v>2</v>
      </c>
      <c r="H35" s="225"/>
      <c r="I35" s="225">
        <v>1</v>
      </c>
      <c r="J35" s="225"/>
      <c r="K35" s="226">
        <v>5</v>
      </c>
      <c r="L35" s="122"/>
      <c r="M35" s="222" t="s">
        <v>113</v>
      </c>
      <c r="N35" s="223">
        <v>12</v>
      </c>
      <c r="O35" s="122"/>
      <c r="P35" s="122"/>
      <c r="Q35" s="122"/>
      <c r="R35" s="122"/>
      <c r="S35" s="122"/>
      <c r="T35" s="122"/>
      <c r="U35" s="122"/>
      <c r="V35" s="122"/>
      <c r="W35" s="122"/>
      <c r="X35" s="122"/>
      <c r="Y35" s="122"/>
    </row>
    <row r="36" spans="1:25" ht="21" customHeight="1">
      <c r="A36" s="221" t="s">
        <v>120</v>
      </c>
      <c r="B36" s="128"/>
      <c r="C36" s="224">
        <v>1</v>
      </c>
      <c r="D36" s="225"/>
      <c r="E36" s="225">
        <v>9</v>
      </c>
      <c r="F36" s="225"/>
      <c r="G36" s="225">
        <v>10</v>
      </c>
      <c r="H36" s="225"/>
      <c r="I36" s="225">
        <v>15</v>
      </c>
      <c r="J36" s="225"/>
      <c r="K36" s="226">
        <v>35</v>
      </c>
      <c r="L36" s="122"/>
      <c r="M36" s="222" t="s">
        <v>124</v>
      </c>
      <c r="N36" s="223">
        <v>11</v>
      </c>
      <c r="O36" s="122"/>
      <c r="P36" s="122"/>
      <c r="Q36" s="122"/>
      <c r="R36" s="122"/>
      <c r="S36" s="122"/>
      <c r="T36" s="122"/>
      <c r="U36" s="122"/>
      <c r="V36" s="122"/>
      <c r="W36" s="122"/>
      <c r="X36" s="122"/>
      <c r="Y36" s="122"/>
    </row>
    <row r="37" spans="1:25" ht="21" customHeight="1">
      <c r="A37" s="221" t="s">
        <v>121</v>
      </c>
      <c r="B37" s="128"/>
      <c r="C37" s="224">
        <v>12</v>
      </c>
      <c r="D37" s="225"/>
      <c r="E37" s="225">
        <v>11</v>
      </c>
      <c r="F37" s="225"/>
      <c r="G37" s="225">
        <v>42</v>
      </c>
      <c r="H37" s="225"/>
      <c r="I37" s="225">
        <v>71</v>
      </c>
      <c r="J37" s="225"/>
      <c r="K37" s="226">
        <v>136</v>
      </c>
      <c r="L37" s="122"/>
      <c r="M37" s="222" t="s">
        <v>122</v>
      </c>
      <c r="N37" s="223">
        <v>9</v>
      </c>
      <c r="O37" s="122"/>
      <c r="P37" s="122"/>
      <c r="Q37" s="122"/>
      <c r="R37" s="122"/>
      <c r="S37" s="122"/>
      <c r="T37" s="122"/>
      <c r="U37" s="122"/>
      <c r="V37" s="122"/>
      <c r="W37" s="122"/>
      <c r="X37" s="122"/>
      <c r="Y37" s="122"/>
    </row>
    <row r="38" spans="1:25" ht="21" customHeight="1">
      <c r="A38" s="221" t="s">
        <v>122</v>
      </c>
      <c r="B38" s="128"/>
      <c r="C38" s="224"/>
      <c r="D38" s="225"/>
      <c r="E38" s="225">
        <v>2</v>
      </c>
      <c r="F38" s="225"/>
      <c r="G38" s="225">
        <v>3</v>
      </c>
      <c r="H38" s="225"/>
      <c r="I38" s="225">
        <v>4</v>
      </c>
      <c r="J38" s="225"/>
      <c r="K38" s="226">
        <v>9</v>
      </c>
      <c r="L38" s="122"/>
      <c r="M38" s="222" t="s">
        <v>95</v>
      </c>
      <c r="N38" s="223">
        <v>7</v>
      </c>
      <c r="O38" s="122"/>
      <c r="P38" s="122"/>
      <c r="Q38" s="122"/>
      <c r="R38" s="122"/>
      <c r="S38" s="122"/>
      <c r="T38" s="122"/>
      <c r="U38" s="122"/>
      <c r="V38" s="122"/>
      <c r="W38" s="122"/>
      <c r="X38" s="122"/>
      <c r="Y38" s="122"/>
    </row>
    <row r="39" spans="1:25" ht="21" customHeight="1">
      <c r="A39" s="221" t="s">
        <v>123</v>
      </c>
      <c r="B39" s="128"/>
      <c r="C39" s="224">
        <v>15</v>
      </c>
      <c r="D39" s="225"/>
      <c r="E39" s="225">
        <v>26</v>
      </c>
      <c r="F39" s="225"/>
      <c r="G39" s="225">
        <v>29</v>
      </c>
      <c r="H39" s="225"/>
      <c r="I39" s="225">
        <v>31</v>
      </c>
      <c r="J39" s="225"/>
      <c r="K39" s="226">
        <v>101</v>
      </c>
      <c r="L39" s="122"/>
      <c r="M39" s="222" t="s">
        <v>116</v>
      </c>
      <c r="N39" s="223">
        <v>6</v>
      </c>
      <c r="O39" s="122"/>
      <c r="P39" s="122"/>
      <c r="Q39" s="122"/>
      <c r="R39" s="122"/>
      <c r="S39" s="122"/>
      <c r="T39" s="122"/>
      <c r="U39" s="122"/>
      <c r="V39" s="122"/>
      <c r="W39" s="122"/>
      <c r="X39" s="122"/>
      <c r="Y39" s="122"/>
    </row>
    <row r="40" spans="1:25" ht="21" customHeight="1">
      <c r="A40" s="221" t="s">
        <v>124</v>
      </c>
      <c r="B40" s="128"/>
      <c r="C40" s="224">
        <v>2</v>
      </c>
      <c r="D40" s="225"/>
      <c r="E40" s="225">
        <v>4</v>
      </c>
      <c r="F40" s="225"/>
      <c r="G40" s="225">
        <v>1</v>
      </c>
      <c r="H40" s="225"/>
      <c r="I40" s="225">
        <v>4</v>
      </c>
      <c r="J40" s="225"/>
      <c r="K40" s="226">
        <v>11</v>
      </c>
      <c r="L40" s="122"/>
      <c r="M40" s="222" t="s">
        <v>119</v>
      </c>
      <c r="N40" s="223">
        <v>5</v>
      </c>
      <c r="O40" s="122"/>
      <c r="P40" s="122"/>
      <c r="Q40" s="122"/>
      <c r="R40" s="122"/>
      <c r="S40" s="122"/>
      <c r="T40" s="122"/>
      <c r="U40" s="122"/>
      <c r="V40" s="122"/>
      <c r="W40" s="122"/>
      <c r="X40" s="122"/>
      <c r="Y40" s="122"/>
    </row>
    <row r="41" spans="1:25" ht="21" customHeight="1">
      <c r="A41" s="221" t="s">
        <v>125</v>
      </c>
      <c r="B41" s="128"/>
      <c r="C41" s="224">
        <v>2</v>
      </c>
      <c r="D41" s="225"/>
      <c r="E41" s="225">
        <v>31</v>
      </c>
      <c r="F41" s="225"/>
      <c r="G41" s="225">
        <v>5</v>
      </c>
      <c r="H41" s="225"/>
      <c r="I41" s="225">
        <v>30</v>
      </c>
      <c r="J41" s="225"/>
      <c r="K41" s="226">
        <v>68</v>
      </c>
      <c r="L41" s="122"/>
      <c r="M41" s="222" t="s">
        <v>97</v>
      </c>
      <c r="N41" s="223">
        <v>3</v>
      </c>
      <c r="O41" s="122"/>
      <c r="P41" s="122"/>
      <c r="Q41" s="122"/>
      <c r="R41" s="122"/>
      <c r="S41" s="122"/>
      <c r="T41" s="122"/>
      <c r="U41" s="122"/>
      <c r="V41" s="122"/>
      <c r="W41" s="122"/>
      <c r="X41" s="122"/>
      <c r="Y41" s="122"/>
    </row>
    <row r="42" spans="1:25" ht="21" customHeight="1">
      <c r="A42" s="221" t="s">
        <v>495</v>
      </c>
      <c r="B42" s="128"/>
      <c r="C42" s="224">
        <v>5</v>
      </c>
      <c r="D42" s="225"/>
      <c r="E42" s="225">
        <v>4</v>
      </c>
      <c r="F42" s="225"/>
      <c r="G42" s="225">
        <v>12</v>
      </c>
      <c r="H42" s="225"/>
      <c r="I42" s="225">
        <v>16</v>
      </c>
      <c r="J42" s="225"/>
      <c r="K42" s="226">
        <v>37</v>
      </c>
      <c r="L42" s="122"/>
      <c r="M42" s="222" t="s">
        <v>96</v>
      </c>
      <c r="N42" s="223">
        <v>2</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109</v>
      </c>
      <c r="D44" s="229">
        <v>0</v>
      </c>
      <c r="E44" s="229">
        <v>394</v>
      </c>
      <c r="F44" s="229">
        <v>0</v>
      </c>
      <c r="G44" s="229">
        <v>895</v>
      </c>
      <c r="H44" s="229">
        <v>0</v>
      </c>
      <c r="I44" s="229">
        <v>735</v>
      </c>
      <c r="J44" s="229">
        <v>0</v>
      </c>
      <c r="K44" s="230">
        <v>2133</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2960B-3DE8-4743-8F72-39E0D819B63F}">
  <dimension ref="A1:Y51"/>
  <sheetViews>
    <sheetView zoomScaleNormal="100" workbookViewId="0">
      <selection activeCell="U17" sqref="U17"/>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133</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c r="D10" s="225"/>
      <c r="E10" s="225">
        <v>4</v>
      </c>
      <c r="F10" s="225"/>
      <c r="G10" s="225">
        <v>4</v>
      </c>
      <c r="H10" s="225"/>
      <c r="I10" s="225">
        <v>5</v>
      </c>
      <c r="J10" s="225"/>
      <c r="K10" s="226">
        <v>13</v>
      </c>
      <c r="L10" s="122"/>
      <c r="M10" s="222" t="s">
        <v>113</v>
      </c>
      <c r="N10" s="223">
        <v>244</v>
      </c>
      <c r="O10" s="122"/>
      <c r="P10" s="122"/>
      <c r="Q10" s="122"/>
      <c r="R10" s="122"/>
      <c r="S10" s="122"/>
      <c r="T10" s="122"/>
      <c r="U10" s="122"/>
      <c r="V10" s="122"/>
      <c r="W10" s="122"/>
      <c r="X10" s="122"/>
      <c r="Y10" s="122"/>
    </row>
    <row r="11" spans="1:25" ht="21" customHeight="1">
      <c r="A11" s="221" t="s">
        <v>95</v>
      </c>
      <c r="B11" s="128"/>
      <c r="C11" s="224">
        <v>6</v>
      </c>
      <c r="D11" s="225"/>
      <c r="E11" s="225">
        <v>8</v>
      </c>
      <c r="F11" s="225"/>
      <c r="G11" s="225">
        <v>8</v>
      </c>
      <c r="H11" s="225"/>
      <c r="I11" s="225">
        <v>1</v>
      </c>
      <c r="J11" s="225"/>
      <c r="K11" s="226">
        <v>23</v>
      </c>
      <c r="L11" s="122"/>
      <c r="M11" s="222" t="s">
        <v>123</v>
      </c>
      <c r="N11" s="223">
        <v>214</v>
      </c>
      <c r="O11" s="122"/>
      <c r="P11" s="122"/>
      <c r="Q11" s="122"/>
      <c r="R11" s="122"/>
      <c r="S11" s="122"/>
      <c r="T11" s="122"/>
      <c r="U11" s="122"/>
      <c r="V11" s="122"/>
      <c r="W11" s="122"/>
      <c r="X11" s="122"/>
      <c r="Y11" s="122"/>
    </row>
    <row r="12" spans="1:25" ht="21" customHeight="1">
      <c r="A12" s="221" t="s">
        <v>96</v>
      </c>
      <c r="B12" s="128"/>
      <c r="C12" s="224"/>
      <c r="D12" s="225"/>
      <c r="E12" s="225"/>
      <c r="F12" s="225"/>
      <c r="G12" s="225"/>
      <c r="H12" s="225"/>
      <c r="I12" s="225">
        <v>1</v>
      </c>
      <c r="J12" s="225"/>
      <c r="K12" s="226">
        <v>1</v>
      </c>
      <c r="L12" s="122"/>
      <c r="M12" s="222" t="s">
        <v>102</v>
      </c>
      <c r="N12" s="223">
        <v>207</v>
      </c>
      <c r="O12" s="122"/>
      <c r="P12" s="122"/>
      <c r="Q12" s="122"/>
      <c r="R12" s="122"/>
      <c r="S12" s="122"/>
      <c r="T12" s="122"/>
      <c r="U12" s="122"/>
      <c r="V12" s="122"/>
      <c r="W12" s="122"/>
      <c r="X12" s="122"/>
      <c r="Y12" s="122"/>
    </row>
    <row r="13" spans="1:25" ht="21" customHeight="1">
      <c r="A13" s="221" t="s">
        <v>97</v>
      </c>
      <c r="B13" s="128"/>
      <c r="C13" s="224"/>
      <c r="D13" s="225"/>
      <c r="E13" s="225">
        <v>5</v>
      </c>
      <c r="F13" s="225"/>
      <c r="G13" s="225">
        <v>1</v>
      </c>
      <c r="H13" s="225"/>
      <c r="I13" s="225">
        <v>3</v>
      </c>
      <c r="J13" s="225"/>
      <c r="K13" s="226">
        <v>9</v>
      </c>
      <c r="L13" s="122"/>
      <c r="M13" s="222" t="s">
        <v>105</v>
      </c>
      <c r="N13" s="223">
        <v>172</v>
      </c>
      <c r="O13" s="122"/>
      <c r="P13" s="122"/>
      <c r="Q13" s="122"/>
      <c r="R13" s="122"/>
      <c r="S13" s="122"/>
      <c r="T13" s="122"/>
      <c r="U13" s="122"/>
      <c r="V13" s="122"/>
      <c r="W13" s="122"/>
      <c r="X13" s="122"/>
      <c r="Y13" s="122"/>
    </row>
    <row r="14" spans="1:25" ht="21" customHeight="1">
      <c r="A14" s="221" t="s">
        <v>100</v>
      </c>
      <c r="B14" s="128"/>
      <c r="C14" s="224">
        <v>2</v>
      </c>
      <c r="D14" s="225"/>
      <c r="E14" s="225">
        <v>28</v>
      </c>
      <c r="F14" s="225"/>
      <c r="G14" s="225">
        <v>17</v>
      </c>
      <c r="H14" s="225"/>
      <c r="I14" s="225">
        <v>5</v>
      </c>
      <c r="J14" s="225"/>
      <c r="K14" s="226">
        <v>52</v>
      </c>
      <c r="L14" s="122"/>
      <c r="M14" s="222" t="s">
        <v>108</v>
      </c>
      <c r="N14" s="223">
        <v>144</v>
      </c>
      <c r="O14" s="122"/>
      <c r="P14" s="122"/>
      <c r="Q14" s="122"/>
      <c r="R14" s="122"/>
      <c r="S14" s="122"/>
      <c r="T14" s="122"/>
      <c r="U14" s="122"/>
      <c r="V14" s="122"/>
      <c r="W14" s="122"/>
      <c r="X14" s="122"/>
      <c r="Y14" s="122"/>
    </row>
    <row r="15" spans="1:25" ht="21" customHeight="1">
      <c r="A15" s="221" t="s">
        <v>101</v>
      </c>
      <c r="B15" s="128"/>
      <c r="C15" s="224"/>
      <c r="D15" s="225"/>
      <c r="E15" s="225">
        <v>4</v>
      </c>
      <c r="F15" s="225"/>
      <c r="G15" s="225">
        <v>2</v>
      </c>
      <c r="H15" s="225"/>
      <c r="I15" s="225">
        <v>7</v>
      </c>
      <c r="J15" s="225"/>
      <c r="K15" s="226">
        <v>13</v>
      </c>
      <c r="L15" s="122"/>
      <c r="M15" s="222" t="s">
        <v>121</v>
      </c>
      <c r="N15" s="223">
        <v>92</v>
      </c>
      <c r="O15" s="122"/>
      <c r="P15" s="122"/>
      <c r="Q15" s="122"/>
      <c r="R15" s="122"/>
      <c r="S15" s="122"/>
      <c r="T15" s="122"/>
      <c r="U15" s="122"/>
      <c r="V15" s="122"/>
      <c r="W15" s="122"/>
      <c r="X15" s="122"/>
      <c r="Y15" s="122"/>
    </row>
    <row r="16" spans="1:25" ht="21" customHeight="1">
      <c r="A16" s="221" t="s">
        <v>102</v>
      </c>
      <c r="B16" s="128"/>
      <c r="C16" s="224">
        <v>13</v>
      </c>
      <c r="D16" s="225"/>
      <c r="E16" s="225">
        <v>129</v>
      </c>
      <c r="F16" s="225"/>
      <c r="G16" s="225">
        <v>43</v>
      </c>
      <c r="H16" s="225"/>
      <c r="I16" s="225">
        <v>22</v>
      </c>
      <c r="J16" s="225"/>
      <c r="K16" s="226">
        <v>207</v>
      </c>
      <c r="L16" s="122"/>
      <c r="M16" s="222" t="s">
        <v>125</v>
      </c>
      <c r="N16" s="223">
        <v>81</v>
      </c>
      <c r="O16" s="122"/>
      <c r="P16" s="122"/>
      <c r="Q16" s="122"/>
      <c r="R16" s="122"/>
      <c r="S16" s="122"/>
      <c r="T16" s="122"/>
      <c r="U16" s="122"/>
      <c r="V16" s="122"/>
      <c r="W16" s="122"/>
      <c r="X16" s="122"/>
      <c r="Y16" s="122"/>
    </row>
    <row r="17" spans="1:25" ht="21" customHeight="1">
      <c r="A17" s="221" t="s">
        <v>98</v>
      </c>
      <c r="B17" s="128"/>
      <c r="C17" s="224">
        <v>1</v>
      </c>
      <c r="D17" s="225"/>
      <c r="E17" s="225">
        <v>8</v>
      </c>
      <c r="F17" s="225"/>
      <c r="G17" s="225">
        <v>4</v>
      </c>
      <c r="H17" s="225"/>
      <c r="I17" s="225">
        <v>6</v>
      </c>
      <c r="J17" s="225"/>
      <c r="K17" s="226">
        <v>19</v>
      </c>
      <c r="L17" s="122"/>
      <c r="M17" s="222" t="s">
        <v>112</v>
      </c>
      <c r="N17" s="223">
        <v>77</v>
      </c>
      <c r="O17" s="122"/>
      <c r="P17" s="122"/>
      <c r="Q17" s="122"/>
      <c r="R17" s="122"/>
      <c r="S17" s="122"/>
      <c r="T17" s="122"/>
      <c r="U17" s="122"/>
      <c r="V17" s="122"/>
      <c r="W17" s="122"/>
      <c r="X17" s="122"/>
      <c r="Y17" s="122"/>
    </row>
    <row r="18" spans="1:25" ht="21" customHeight="1">
      <c r="A18" s="221" t="s">
        <v>99</v>
      </c>
      <c r="B18" s="128"/>
      <c r="C18" s="224"/>
      <c r="D18" s="225"/>
      <c r="E18" s="225">
        <v>1</v>
      </c>
      <c r="F18" s="225"/>
      <c r="G18" s="225">
        <v>2</v>
      </c>
      <c r="H18" s="225"/>
      <c r="I18" s="225"/>
      <c r="J18" s="225"/>
      <c r="K18" s="226">
        <v>3</v>
      </c>
      <c r="L18" s="122"/>
      <c r="M18" s="222" t="s">
        <v>104</v>
      </c>
      <c r="N18" s="223">
        <v>65</v>
      </c>
      <c r="O18" s="122"/>
      <c r="P18" s="122"/>
      <c r="Q18" s="122"/>
      <c r="R18" s="122"/>
      <c r="S18" s="122"/>
      <c r="T18" s="122"/>
      <c r="U18" s="122"/>
      <c r="V18" s="122"/>
      <c r="W18" s="122"/>
      <c r="X18" s="122"/>
      <c r="Y18" s="122"/>
    </row>
    <row r="19" spans="1:25" ht="21" customHeight="1">
      <c r="A19" s="221" t="s">
        <v>103</v>
      </c>
      <c r="B19" s="128"/>
      <c r="C19" s="224">
        <v>2</v>
      </c>
      <c r="D19" s="225"/>
      <c r="E19" s="225">
        <v>3</v>
      </c>
      <c r="F19" s="225"/>
      <c r="G19" s="225"/>
      <c r="H19" s="225"/>
      <c r="I19" s="225">
        <v>5</v>
      </c>
      <c r="J19" s="225"/>
      <c r="K19" s="226">
        <v>10</v>
      </c>
      <c r="L19" s="122"/>
      <c r="M19" s="222" t="s">
        <v>114</v>
      </c>
      <c r="N19" s="223">
        <v>65</v>
      </c>
      <c r="O19" s="122"/>
      <c r="P19" s="122"/>
      <c r="Q19" s="122"/>
      <c r="R19" s="122"/>
      <c r="S19" s="122"/>
      <c r="T19" s="122"/>
      <c r="U19" s="122"/>
      <c r="V19" s="122"/>
      <c r="W19" s="122"/>
      <c r="X19" s="122"/>
      <c r="Y19" s="122"/>
    </row>
    <row r="20" spans="1:25" ht="21" customHeight="1">
      <c r="A20" s="221" t="s">
        <v>108</v>
      </c>
      <c r="B20" s="128"/>
      <c r="C20" s="224">
        <v>9</v>
      </c>
      <c r="D20" s="225"/>
      <c r="E20" s="225">
        <v>111</v>
      </c>
      <c r="F20" s="225"/>
      <c r="G20" s="225">
        <v>12</v>
      </c>
      <c r="H20" s="225"/>
      <c r="I20" s="225">
        <v>12</v>
      </c>
      <c r="J20" s="225"/>
      <c r="K20" s="226">
        <v>144</v>
      </c>
      <c r="L20" s="122"/>
      <c r="M20" s="222" t="s">
        <v>107</v>
      </c>
      <c r="N20" s="223">
        <v>55</v>
      </c>
      <c r="O20" s="122"/>
      <c r="P20" s="122"/>
      <c r="Q20" s="122"/>
      <c r="R20" s="122"/>
      <c r="S20" s="122"/>
      <c r="T20" s="122"/>
      <c r="U20" s="122"/>
      <c r="V20" s="122"/>
      <c r="W20" s="122"/>
      <c r="X20" s="122"/>
      <c r="Y20" s="122"/>
    </row>
    <row r="21" spans="1:25" ht="21" customHeight="1">
      <c r="A21" s="221" t="s">
        <v>104</v>
      </c>
      <c r="B21" s="128"/>
      <c r="C21" s="224">
        <v>17</v>
      </c>
      <c r="D21" s="225"/>
      <c r="E21" s="225">
        <v>36</v>
      </c>
      <c r="F21" s="225"/>
      <c r="G21" s="225">
        <v>6</v>
      </c>
      <c r="H21" s="225"/>
      <c r="I21" s="225">
        <v>6</v>
      </c>
      <c r="J21" s="225"/>
      <c r="K21" s="226">
        <v>65</v>
      </c>
      <c r="L21" s="122"/>
      <c r="M21" s="222" t="s">
        <v>109</v>
      </c>
      <c r="N21" s="223">
        <v>55</v>
      </c>
      <c r="O21" s="122"/>
      <c r="P21" s="122"/>
      <c r="Q21" s="122"/>
      <c r="R21" s="122"/>
      <c r="S21" s="122"/>
      <c r="T21" s="122"/>
      <c r="U21" s="122"/>
      <c r="V21" s="122"/>
      <c r="W21" s="122"/>
      <c r="X21" s="122"/>
      <c r="Y21" s="122"/>
    </row>
    <row r="22" spans="1:25" ht="21" customHeight="1">
      <c r="A22" s="221" t="s">
        <v>105</v>
      </c>
      <c r="B22" s="128"/>
      <c r="C22" s="224">
        <v>40</v>
      </c>
      <c r="D22" s="225"/>
      <c r="E22" s="225">
        <v>41</v>
      </c>
      <c r="F22" s="225"/>
      <c r="G22" s="225">
        <v>39</v>
      </c>
      <c r="H22" s="225"/>
      <c r="I22" s="225">
        <v>52</v>
      </c>
      <c r="J22" s="225"/>
      <c r="K22" s="226">
        <v>172</v>
      </c>
      <c r="L22" s="122"/>
      <c r="M22" s="222" t="s">
        <v>100</v>
      </c>
      <c r="N22" s="223">
        <v>52</v>
      </c>
      <c r="O22" s="122"/>
      <c r="P22" s="122"/>
      <c r="Q22" s="122"/>
      <c r="R22" s="122"/>
      <c r="S22" s="122"/>
      <c r="T22" s="122"/>
      <c r="U22" s="122"/>
      <c r="V22" s="122"/>
      <c r="W22" s="122"/>
      <c r="X22" s="122"/>
      <c r="Y22" s="122"/>
    </row>
    <row r="23" spans="1:25" ht="21" customHeight="1">
      <c r="A23" s="221" t="s">
        <v>106</v>
      </c>
      <c r="B23" s="128"/>
      <c r="C23" s="224">
        <v>3</v>
      </c>
      <c r="D23" s="225"/>
      <c r="E23" s="225">
        <v>4</v>
      </c>
      <c r="F23" s="225"/>
      <c r="G23" s="225">
        <v>1</v>
      </c>
      <c r="H23" s="225"/>
      <c r="I23" s="225">
        <v>6</v>
      </c>
      <c r="J23" s="225"/>
      <c r="K23" s="226">
        <v>14</v>
      </c>
      <c r="L23" s="122"/>
      <c r="M23" s="222" t="s">
        <v>495</v>
      </c>
      <c r="N23" s="223">
        <v>48</v>
      </c>
      <c r="O23" s="122"/>
      <c r="P23" s="122"/>
      <c r="Q23" s="122"/>
      <c r="R23" s="122"/>
      <c r="S23" s="122"/>
      <c r="T23" s="122"/>
      <c r="U23" s="122"/>
      <c r="V23" s="122"/>
      <c r="W23" s="122"/>
      <c r="X23" s="122"/>
      <c r="Y23" s="122"/>
    </row>
    <row r="24" spans="1:25" ht="21" customHeight="1">
      <c r="A24" s="221" t="s">
        <v>107</v>
      </c>
      <c r="B24" s="128"/>
      <c r="C24" s="224">
        <v>9</v>
      </c>
      <c r="D24" s="225"/>
      <c r="E24" s="225">
        <v>8</v>
      </c>
      <c r="F24" s="225"/>
      <c r="G24" s="225">
        <v>24</v>
      </c>
      <c r="H24" s="225"/>
      <c r="I24" s="225">
        <v>14</v>
      </c>
      <c r="J24" s="225"/>
      <c r="K24" s="226">
        <v>55</v>
      </c>
      <c r="L24" s="122"/>
      <c r="M24" s="222" t="s">
        <v>118</v>
      </c>
      <c r="N24" s="223">
        <v>39</v>
      </c>
      <c r="O24" s="122"/>
      <c r="P24" s="122"/>
      <c r="Q24" s="122"/>
      <c r="R24" s="122"/>
      <c r="S24" s="122"/>
      <c r="T24" s="122"/>
      <c r="U24" s="122"/>
      <c r="V24" s="122"/>
      <c r="W24" s="122"/>
      <c r="X24" s="122"/>
      <c r="Y24" s="122"/>
    </row>
    <row r="25" spans="1:25" ht="21" customHeight="1">
      <c r="A25" s="221" t="s">
        <v>109</v>
      </c>
      <c r="B25" s="128"/>
      <c r="C25" s="224">
        <v>6</v>
      </c>
      <c r="D25" s="225"/>
      <c r="E25" s="225">
        <v>15</v>
      </c>
      <c r="F25" s="225"/>
      <c r="G25" s="225">
        <v>20</v>
      </c>
      <c r="H25" s="225"/>
      <c r="I25" s="225">
        <v>14</v>
      </c>
      <c r="J25" s="225"/>
      <c r="K25" s="226">
        <v>55</v>
      </c>
      <c r="L25" s="122"/>
      <c r="M25" s="222" t="s">
        <v>120</v>
      </c>
      <c r="N25" s="223">
        <v>37</v>
      </c>
      <c r="O25" s="122"/>
      <c r="P25" s="122"/>
      <c r="Q25" s="122"/>
      <c r="R25" s="122"/>
      <c r="S25" s="122"/>
      <c r="T25" s="122"/>
      <c r="U25" s="122"/>
      <c r="V25" s="122"/>
      <c r="W25" s="122"/>
      <c r="X25" s="122"/>
      <c r="Y25" s="122"/>
    </row>
    <row r="26" spans="1:25" ht="21" customHeight="1">
      <c r="A26" s="221" t="s">
        <v>110</v>
      </c>
      <c r="B26" s="128"/>
      <c r="C26" s="224"/>
      <c r="D26" s="225"/>
      <c r="E26" s="225">
        <v>4</v>
      </c>
      <c r="F26" s="225"/>
      <c r="G26" s="225">
        <v>11</v>
      </c>
      <c r="H26" s="225"/>
      <c r="I26" s="225">
        <v>7</v>
      </c>
      <c r="J26" s="225"/>
      <c r="K26" s="226">
        <v>22</v>
      </c>
      <c r="L26" s="122"/>
      <c r="M26" s="222" t="s">
        <v>95</v>
      </c>
      <c r="N26" s="223">
        <v>23</v>
      </c>
      <c r="O26" s="122"/>
      <c r="P26" s="122"/>
      <c r="Q26" s="122"/>
      <c r="R26" s="122"/>
      <c r="S26" s="122"/>
      <c r="T26" s="122"/>
      <c r="U26" s="122"/>
      <c r="V26" s="122"/>
      <c r="W26" s="122"/>
      <c r="X26" s="122"/>
      <c r="Y26" s="122"/>
    </row>
    <row r="27" spans="1:25" ht="21" customHeight="1">
      <c r="A27" s="221" t="s">
        <v>111</v>
      </c>
      <c r="B27" s="128"/>
      <c r="C27" s="224">
        <v>2</v>
      </c>
      <c r="D27" s="225"/>
      <c r="E27" s="225">
        <v>2</v>
      </c>
      <c r="F27" s="225"/>
      <c r="G27" s="225">
        <v>3</v>
      </c>
      <c r="H27" s="225"/>
      <c r="I27" s="225"/>
      <c r="J27" s="225"/>
      <c r="K27" s="226">
        <v>7</v>
      </c>
      <c r="L27" s="122"/>
      <c r="M27" s="222" t="s">
        <v>110</v>
      </c>
      <c r="N27" s="223">
        <v>22</v>
      </c>
      <c r="O27" s="122"/>
      <c r="P27" s="122"/>
      <c r="Q27" s="122"/>
      <c r="R27" s="122"/>
      <c r="S27" s="122"/>
      <c r="T27" s="122"/>
      <c r="U27" s="122"/>
      <c r="V27" s="122"/>
      <c r="W27" s="122"/>
      <c r="X27" s="122"/>
      <c r="Y27" s="122"/>
    </row>
    <row r="28" spans="1:25" ht="21" customHeight="1">
      <c r="A28" s="221" t="s">
        <v>112</v>
      </c>
      <c r="B28" s="128"/>
      <c r="C28" s="224">
        <v>7</v>
      </c>
      <c r="D28" s="225"/>
      <c r="E28" s="225">
        <v>53</v>
      </c>
      <c r="F28" s="225"/>
      <c r="G28" s="225">
        <v>4</v>
      </c>
      <c r="H28" s="225"/>
      <c r="I28" s="225">
        <v>13</v>
      </c>
      <c r="J28" s="225"/>
      <c r="K28" s="226">
        <v>77</v>
      </c>
      <c r="L28" s="122"/>
      <c r="M28" s="222" t="s">
        <v>117</v>
      </c>
      <c r="N28" s="223">
        <v>20</v>
      </c>
      <c r="O28" s="122"/>
      <c r="P28" s="122"/>
      <c r="Q28" s="122"/>
      <c r="R28" s="122"/>
      <c r="S28" s="122"/>
      <c r="T28" s="122"/>
      <c r="U28" s="122"/>
      <c r="V28" s="122"/>
      <c r="W28" s="122"/>
      <c r="X28" s="122"/>
      <c r="Y28" s="122"/>
    </row>
    <row r="29" spans="1:25" ht="21" customHeight="1">
      <c r="A29" s="221" t="s">
        <v>113</v>
      </c>
      <c r="B29" s="128"/>
      <c r="C29" s="224">
        <v>8</v>
      </c>
      <c r="D29" s="225"/>
      <c r="E29" s="225">
        <v>16</v>
      </c>
      <c r="F29" s="225"/>
      <c r="G29" s="225">
        <v>160</v>
      </c>
      <c r="H29" s="225"/>
      <c r="I29" s="225">
        <v>60</v>
      </c>
      <c r="J29" s="225"/>
      <c r="K29" s="226">
        <v>244</v>
      </c>
      <c r="L29" s="122"/>
      <c r="M29" s="222" t="s">
        <v>98</v>
      </c>
      <c r="N29" s="223">
        <v>19</v>
      </c>
      <c r="O29" s="122"/>
      <c r="P29" s="122"/>
      <c r="Q29" s="122"/>
      <c r="R29" s="122"/>
      <c r="S29" s="122"/>
      <c r="T29" s="122"/>
      <c r="U29" s="122"/>
      <c r="V29" s="122"/>
      <c r="W29" s="122"/>
      <c r="X29" s="122"/>
      <c r="Y29" s="122"/>
    </row>
    <row r="30" spans="1:25" ht="21" customHeight="1">
      <c r="A30" s="221" t="s">
        <v>114</v>
      </c>
      <c r="B30" s="128"/>
      <c r="C30" s="224">
        <v>15</v>
      </c>
      <c r="D30" s="225"/>
      <c r="E30" s="225">
        <v>18</v>
      </c>
      <c r="F30" s="225"/>
      <c r="G30" s="225">
        <v>17</v>
      </c>
      <c r="H30" s="225"/>
      <c r="I30" s="225">
        <v>15</v>
      </c>
      <c r="J30" s="225"/>
      <c r="K30" s="226">
        <v>65</v>
      </c>
      <c r="L30" s="122"/>
      <c r="M30" s="222" t="s">
        <v>106</v>
      </c>
      <c r="N30" s="223">
        <v>14</v>
      </c>
      <c r="O30" s="122"/>
      <c r="P30" s="122"/>
      <c r="Q30" s="122"/>
      <c r="R30" s="122"/>
      <c r="S30" s="122"/>
      <c r="T30" s="122"/>
      <c r="U30" s="122"/>
      <c r="V30" s="122"/>
      <c r="W30" s="122"/>
      <c r="X30" s="122"/>
      <c r="Y30" s="122"/>
    </row>
    <row r="31" spans="1:25" ht="21" customHeight="1">
      <c r="A31" s="221" t="s">
        <v>115</v>
      </c>
      <c r="B31" s="128"/>
      <c r="C31" s="224"/>
      <c r="D31" s="225"/>
      <c r="E31" s="225"/>
      <c r="F31" s="225"/>
      <c r="G31" s="225"/>
      <c r="H31" s="225"/>
      <c r="I31" s="225"/>
      <c r="J31" s="225"/>
      <c r="K31" s="226">
        <v>0</v>
      </c>
      <c r="L31" s="122"/>
      <c r="M31" s="222" t="s">
        <v>94</v>
      </c>
      <c r="N31" s="223">
        <v>13</v>
      </c>
      <c r="O31" s="122"/>
      <c r="P31" s="122"/>
      <c r="Q31" s="122"/>
      <c r="R31" s="122"/>
      <c r="S31" s="122"/>
      <c r="T31" s="122"/>
      <c r="U31" s="122"/>
      <c r="V31" s="122"/>
      <c r="W31" s="122"/>
      <c r="X31" s="122"/>
      <c r="Y31" s="122"/>
    </row>
    <row r="32" spans="1:25" ht="21" customHeight="1">
      <c r="A32" s="221" t="s">
        <v>116</v>
      </c>
      <c r="B32" s="128"/>
      <c r="C32" s="224">
        <v>2</v>
      </c>
      <c r="D32" s="225"/>
      <c r="E32" s="225">
        <v>7</v>
      </c>
      <c r="F32" s="225"/>
      <c r="G32" s="225">
        <v>2</v>
      </c>
      <c r="H32" s="225"/>
      <c r="I32" s="225">
        <v>1</v>
      </c>
      <c r="J32" s="225"/>
      <c r="K32" s="226">
        <v>12</v>
      </c>
      <c r="L32" s="122"/>
      <c r="M32" s="222" t="s">
        <v>101</v>
      </c>
      <c r="N32" s="223">
        <v>13</v>
      </c>
      <c r="O32" s="122"/>
      <c r="P32" s="122"/>
      <c r="Q32" s="122"/>
      <c r="R32" s="122"/>
      <c r="S32" s="122"/>
      <c r="T32" s="122"/>
      <c r="U32" s="122"/>
      <c r="V32" s="122"/>
      <c r="W32" s="122"/>
      <c r="X32" s="122"/>
      <c r="Y32" s="122"/>
    </row>
    <row r="33" spans="1:25" ht="21" customHeight="1">
      <c r="A33" s="221" t="s">
        <v>117</v>
      </c>
      <c r="B33" s="128"/>
      <c r="C33" s="224">
        <v>2</v>
      </c>
      <c r="D33" s="225"/>
      <c r="E33" s="225">
        <v>12</v>
      </c>
      <c r="F33" s="225"/>
      <c r="G33" s="225">
        <v>1</v>
      </c>
      <c r="H33" s="225"/>
      <c r="I33" s="225">
        <v>5</v>
      </c>
      <c r="J33" s="225"/>
      <c r="K33" s="226">
        <v>20</v>
      </c>
      <c r="L33" s="122"/>
      <c r="M33" s="222" t="s">
        <v>119</v>
      </c>
      <c r="N33" s="223">
        <v>13</v>
      </c>
      <c r="O33" s="122"/>
      <c r="P33" s="122"/>
      <c r="Q33" s="122"/>
      <c r="R33" s="122"/>
      <c r="S33" s="122"/>
      <c r="T33" s="122"/>
      <c r="U33" s="122"/>
      <c r="V33" s="122"/>
      <c r="W33" s="122"/>
      <c r="X33" s="122"/>
      <c r="Y33" s="122"/>
    </row>
    <row r="34" spans="1:25" ht="21" customHeight="1">
      <c r="A34" s="221" t="s">
        <v>118</v>
      </c>
      <c r="B34" s="128"/>
      <c r="C34" s="224"/>
      <c r="D34" s="225"/>
      <c r="E34" s="225">
        <v>9</v>
      </c>
      <c r="F34" s="225"/>
      <c r="G34" s="225">
        <v>15</v>
      </c>
      <c r="H34" s="225"/>
      <c r="I34" s="225">
        <v>15</v>
      </c>
      <c r="J34" s="225"/>
      <c r="K34" s="226">
        <v>39</v>
      </c>
      <c r="L34" s="122"/>
      <c r="M34" s="222" t="s">
        <v>116</v>
      </c>
      <c r="N34" s="223">
        <v>12</v>
      </c>
      <c r="O34" s="122"/>
      <c r="P34" s="122"/>
      <c r="Q34" s="122"/>
      <c r="R34" s="122"/>
      <c r="S34" s="122"/>
      <c r="T34" s="122"/>
      <c r="U34" s="122"/>
      <c r="V34" s="122"/>
      <c r="W34" s="122"/>
      <c r="X34" s="122"/>
      <c r="Y34" s="122"/>
    </row>
    <row r="35" spans="1:25" ht="21" customHeight="1">
      <c r="A35" s="221" t="s">
        <v>119</v>
      </c>
      <c r="B35" s="128"/>
      <c r="C35" s="224">
        <v>1</v>
      </c>
      <c r="D35" s="225"/>
      <c r="E35" s="225">
        <v>3</v>
      </c>
      <c r="F35" s="225"/>
      <c r="G35" s="225">
        <v>4</v>
      </c>
      <c r="H35" s="225"/>
      <c r="I35" s="225">
        <v>5</v>
      </c>
      <c r="J35" s="225"/>
      <c r="K35" s="226">
        <v>13</v>
      </c>
      <c r="L35" s="122"/>
      <c r="M35" s="222" t="s">
        <v>103</v>
      </c>
      <c r="N35" s="223">
        <v>10</v>
      </c>
      <c r="O35" s="122"/>
      <c r="P35" s="122"/>
      <c r="Q35" s="122"/>
      <c r="R35" s="122"/>
      <c r="S35" s="122"/>
      <c r="T35" s="122"/>
      <c r="U35" s="122"/>
      <c r="V35" s="122"/>
      <c r="W35" s="122"/>
      <c r="X35" s="122"/>
      <c r="Y35" s="122"/>
    </row>
    <row r="36" spans="1:25" ht="21" customHeight="1">
      <c r="A36" s="221" t="s">
        <v>120</v>
      </c>
      <c r="B36" s="128"/>
      <c r="C36" s="224">
        <v>7</v>
      </c>
      <c r="D36" s="225"/>
      <c r="E36" s="225">
        <v>15</v>
      </c>
      <c r="F36" s="225"/>
      <c r="G36" s="225">
        <v>8</v>
      </c>
      <c r="H36" s="225"/>
      <c r="I36" s="225">
        <v>7</v>
      </c>
      <c r="J36" s="225"/>
      <c r="K36" s="226">
        <v>37</v>
      </c>
      <c r="L36" s="122"/>
      <c r="M36" s="222" t="s">
        <v>97</v>
      </c>
      <c r="N36" s="223">
        <v>9</v>
      </c>
      <c r="O36" s="122"/>
      <c r="P36" s="122"/>
      <c r="Q36" s="122"/>
      <c r="R36" s="122"/>
      <c r="S36" s="122"/>
      <c r="T36" s="122"/>
      <c r="U36" s="122"/>
      <c r="V36" s="122"/>
      <c r="W36" s="122"/>
      <c r="X36" s="122"/>
      <c r="Y36" s="122"/>
    </row>
    <row r="37" spans="1:25" ht="21" customHeight="1">
      <c r="A37" s="221" t="s">
        <v>121</v>
      </c>
      <c r="B37" s="128"/>
      <c r="C37" s="224">
        <v>7</v>
      </c>
      <c r="D37" s="225"/>
      <c r="E37" s="225">
        <v>12</v>
      </c>
      <c r="F37" s="225"/>
      <c r="G37" s="225">
        <v>24</v>
      </c>
      <c r="H37" s="225"/>
      <c r="I37" s="225">
        <v>49</v>
      </c>
      <c r="J37" s="225"/>
      <c r="K37" s="226">
        <v>92</v>
      </c>
      <c r="L37" s="122"/>
      <c r="M37" s="222" t="s">
        <v>111</v>
      </c>
      <c r="N37" s="223">
        <v>7</v>
      </c>
      <c r="O37" s="122"/>
      <c r="P37" s="122"/>
      <c r="Q37" s="122"/>
      <c r="R37" s="122"/>
      <c r="S37" s="122"/>
      <c r="T37" s="122"/>
      <c r="U37" s="122"/>
      <c r="V37" s="122"/>
      <c r="W37" s="122"/>
      <c r="X37" s="122"/>
      <c r="Y37" s="122"/>
    </row>
    <row r="38" spans="1:25" ht="21" customHeight="1">
      <c r="A38" s="221" t="s">
        <v>122</v>
      </c>
      <c r="B38" s="128"/>
      <c r="C38" s="224"/>
      <c r="D38" s="225"/>
      <c r="E38" s="225">
        <v>2</v>
      </c>
      <c r="F38" s="225"/>
      <c r="G38" s="225">
        <v>1</v>
      </c>
      <c r="H38" s="225"/>
      <c r="I38" s="225">
        <v>4</v>
      </c>
      <c r="J38" s="225"/>
      <c r="K38" s="226">
        <v>7</v>
      </c>
      <c r="L38" s="122"/>
      <c r="M38" s="222" t="s">
        <v>122</v>
      </c>
      <c r="N38" s="223">
        <v>7</v>
      </c>
      <c r="O38" s="122"/>
      <c r="P38" s="122"/>
      <c r="Q38" s="122"/>
      <c r="R38" s="122"/>
      <c r="S38" s="122"/>
      <c r="T38" s="122"/>
      <c r="U38" s="122"/>
      <c r="V38" s="122"/>
      <c r="W38" s="122"/>
      <c r="X38" s="122"/>
      <c r="Y38" s="122"/>
    </row>
    <row r="39" spans="1:25" ht="21" customHeight="1">
      <c r="A39" s="221" t="s">
        <v>123</v>
      </c>
      <c r="B39" s="128"/>
      <c r="C39" s="224">
        <v>60</v>
      </c>
      <c r="D39" s="225"/>
      <c r="E39" s="225">
        <v>67</v>
      </c>
      <c r="F39" s="225"/>
      <c r="G39" s="225">
        <v>55</v>
      </c>
      <c r="H39" s="225"/>
      <c r="I39" s="225">
        <v>32</v>
      </c>
      <c r="J39" s="225"/>
      <c r="K39" s="226">
        <v>214</v>
      </c>
      <c r="L39" s="122"/>
      <c r="M39" s="222" t="s">
        <v>99</v>
      </c>
      <c r="N39" s="223">
        <v>3</v>
      </c>
      <c r="O39" s="122"/>
      <c r="P39" s="122"/>
      <c r="Q39" s="122"/>
      <c r="R39" s="122"/>
      <c r="S39" s="122"/>
      <c r="T39" s="122"/>
      <c r="U39" s="122"/>
      <c r="V39" s="122"/>
      <c r="W39" s="122"/>
      <c r="X39" s="122"/>
      <c r="Y39" s="122"/>
    </row>
    <row r="40" spans="1:25" ht="21" customHeight="1">
      <c r="A40" s="221" t="s">
        <v>124</v>
      </c>
      <c r="B40" s="128"/>
      <c r="C40" s="224">
        <v>2</v>
      </c>
      <c r="D40" s="225"/>
      <c r="E40" s="225"/>
      <c r="F40" s="225"/>
      <c r="G40" s="225"/>
      <c r="H40" s="225"/>
      <c r="I40" s="225">
        <v>1</v>
      </c>
      <c r="J40" s="225"/>
      <c r="K40" s="226">
        <v>3</v>
      </c>
      <c r="L40" s="122"/>
      <c r="M40" s="222" t="s">
        <v>124</v>
      </c>
      <c r="N40" s="223">
        <v>3</v>
      </c>
      <c r="O40" s="122"/>
      <c r="P40" s="122"/>
      <c r="Q40" s="122"/>
      <c r="R40" s="122"/>
      <c r="S40" s="122"/>
      <c r="T40" s="122"/>
      <c r="U40" s="122"/>
      <c r="V40" s="122"/>
      <c r="W40" s="122"/>
      <c r="X40" s="122"/>
      <c r="Y40" s="122"/>
    </row>
    <row r="41" spans="1:25" ht="21" customHeight="1">
      <c r="A41" s="221" t="s">
        <v>125</v>
      </c>
      <c r="B41" s="128"/>
      <c r="C41" s="224"/>
      <c r="D41" s="225"/>
      <c r="E41" s="225">
        <v>60</v>
      </c>
      <c r="F41" s="225"/>
      <c r="G41" s="225">
        <v>5</v>
      </c>
      <c r="H41" s="225"/>
      <c r="I41" s="225">
        <v>16</v>
      </c>
      <c r="J41" s="225"/>
      <c r="K41" s="226">
        <v>81</v>
      </c>
      <c r="L41" s="122"/>
      <c r="M41" s="222" t="s">
        <v>96</v>
      </c>
      <c r="N41" s="223">
        <v>1</v>
      </c>
      <c r="O41" s="122"/>
      <c r="P41" s="122"/>
      <c r="Q41" s="122"/>
      <c r="R41" s="122"/>
      <c r="S41" s="122"/>
      <c r="T41" s="122"/>
      <c r="U41" s="122"/>
      <c r="V41" s="122"/>
      <c r="W41" s="122"/>
      <c r="X41" s="122"/>
      <c r="Y41" s="122"/>
    </row>
    <row r="42" spans="1:25" ht="21" customHeight="1">
      <c r="A42" s="221" t="s">
        <v>495</v>
      </c>
      <c r="B42" s="128"/>
      <c r="C42" s="224">
        <v>3</v>
      </c>
      <c r="D42" s="225"/>
      <c r="E42" s="225">
        <v>13</v>
      </c>
      <c r="F42" s="225"/>
      <c r="G42" s="225">
        <v>23</v>
      </c>
      <c r="H42" s="225"/>
      <c r="I42" s="225">
        <v>9</v>
      </c>
      <c r="J42" s="225"/>
      <c r="K42" s="226">
        <v>48</v>
      </c>
      <c r="L42" s="122"/>
      <c r="M42" s="222" t="s">
        <v>115</v>
      </c>
      <c r="N42" s="223">
        <v>0</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224</v>
      </c>
      <c r="D44" s="229">
        <v>0</v>
      </c>
      <c r="E44" s="229">
        <v>698</v>
      </c>
      <c r="F44" s="229">
        <v>0</v>
      </c>
      <c r="G44" s="229">
        <v>516</v>
      </c>
      <c r="H44" s="229">
        <v>0</v>
      </c>
      <c r="I44" s="229">
        <v>398</v>
      </c>
      <c r="J44" s="229">
        <v>0</v>
      </c>
      <c r="K44" s="230">
        <v>1836</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55B2A-59D7-437E-8543-C16A9BB9EC83}">
  <dimension ref="A1:Y51"/>
  <sheetViews>
    <sheetView zoomScaleNormal="100" workbookViewId="0">
      <selection activeCell="U17" sqref="U17"/>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134</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c r="D10" s="225"/>
      <c r="E10" s="225">
        <v>5</v>
      </c>
      <c r="F10" s="225"/>
      <c r="G10" s="225">
        <v>1</v>
      </c>
      <c r="H10" s="225"/>
      <c r="I10" s="225"/>
      <c r="J10" s="225"/>
      <c r="K10" s="226">
        <v>6</v>
      </c>
      <c r="L10" s="122"/>
      <c r="M10" s="222" t="s">
        <v>102</v>
      </c>
      <c r="N10" s="223">
        <v>352</v>
      </c>
      <c r="O10" s="122"/>
      <c r="P10" s="122"/>
      <c r="Q10" s="122"/>
      <c r="R10" s="122"/>
      <c r="S10" s="122"/>
      <c r="T10" s="122"/>
      <c r="U10" s="122"/>
      <c r="V10" s="122"/>
      <c r="W10" s="122"/>
      <c r="X10" s="122"/>
      <c r="Y10" s="122"/>
    </row>
    <row r="11" spans="1:25" ht="21" customHeight="1">
      <c r="A11" s="221" t="s">
        <v>95</v>
      </c>
      <c r="B11" s="128"/>
      <c r="C11" s="224">
        <v>1</v>
      </c>
      <c r="D11" s="225"/>
      <c r="E11" s="225">
        <v>7</v>
      </c>
      <c r="F11" s="225"/>
      <c r="G11" s="225">
        <v>11</v>
      </c>
      <c r="H11" s="225"/>
      <c r="I11" s="225">
        <v>18</v>
      </c>
      <c r="J11" s="225"/>
      <c r="K11" s="226">
        <v>37</v>
      </c>
      <c r="L11" s="122"/>
      <c r="M11" s="222" t="s">
        <v>108</v>
      </c>
      <c r="N11" s="223">
        <v>192</v>
      </c>
      <c r="O11" s="122"/>
      <c r="P11" s="122"/>
      <c r="Q11" s="122"/>
      <c r="R11" s="122"/>
      <c r="S11" s="122"/>
      <c r="T11" s="122"/>
      <c r="U11" s="122"/>
      <c r="V11" s="122"/>
      <c r="W11" s="122"/>
      <c r="X11" s="122"/>
      <c r="Y11" s="122"/>
    </row>
    <row r="12" spans="1:25" ht="21" customHeight="1">
      <c r="A12" s="221" t="s">
        <v>96</v>
      </c>
      <c r="B12" s="128"/>
      <c r="C12" s="224"/>
      <c r="D12" s="225"/>
      <c r="E12" s="225"/>
      <c r="F12" s="225"/>
      <c r="G12" s="225"/>
      <c r="H12" s="225"/>
      <c r="I12" s="225"/>
      <c r="J12" s="225"/>
      <c r="K12" s="226">
        <v>0</v>
      </c>
      <c r="L12" s="122"/>
      <c r="M12" s="222" t="s">
        <v>121</v>
      </c>
      <c r="N12" s="223">
        <v>170</v>
      </c>
      <c r="O12" s="122"/>
      <c r="P12" s="122"/>
      <c r="Q12" s="122"/>
      <c r="R12" s="122"/>
      <c r="S12" s="122"/>
      <c r="T12" s="122"/>
      <c r="U12" s="122"/>
      <c r="V12" s="122"/>
      <c r="W12" s="122"/>
      <c r="X12" s="122"/>
      <c r="Y12" s="122"/>
    </row>
    <row r="13" spans="1:25" ht="21" customHeight="1">
      <c r="A13" s="221" t="s">
        <v>97</v>
      </c>
      <c r="B13" s="128"/>
      <c r="C13" s="224">
        <v>1</v>
      </c>
      <c r="D13" s="225"/>
      <c r="E13" s="225"/>
      <c r="F13" s="225"/>
      <c r="G13" s="225">
        <v>3</v>
      </c>
      <c r="H13" s="225"/>
      <c r="I13" s="225">
        <v>1</v>
      </c>
      <c r="J13" s="225"/>
      <c r="K13" s="226">
        <v>5</v>
      </c>
      <c r="L13" s="122"/>
      <c r="M13" s="222" t="s">
        <v>98</v>
      </c>
      <c r="N13" s="223">
        <v>163</v>
      </c>
      <c r="O13" s="122"/>
      <c r="P13" s="122"/>
      <c r="Q13" s="122"/>
      <c r="R13" s="122"/>
      <c r="S13" s="122"/>
      <c r="T13" s="122"/>
      <c r="U13" s="122"/>
      <c r="V13" s="122"/>
      <c r="W13" s="122"/>
      <c r="X13" s="122"/>
      <c r="Y13" s="122"/>
    </row>
    <row r="14" spans="1:25" ht="21" customHeight="1">
      <c r="A14" s="221" t="s">
        <v>100</v>
      </c>
      <c r="B14" s="128"/>
      <c r="C14" s="224">
        <v>1</v>
      </c>
      <c r="D14" s="225"/>
      <c r="E14" s="225">
        <v>3</v>
      </c>
      <c r="F14" s="225"/>
      <c r="G14" s="225">
        <v>4</v>
      </c>
      <c r="H14" s="225"/>
      <c r="I14" s="225"/>
      <c r="J14" s="225"/>
      <c r="K14" s="226">
        <v>8</v>
      </c>
      <c r="L14" s="122"/>
      <c r="M14" s="222" t="s">
        <v>123</v>
      </c>
      <c r="N14" s="223">
        <v>155</v>
      </c>
      <c r="O14" s="122"/>
      <c r="P14" s="122"/>
      <c r="Q14" s="122"/>
      <c r="R14" s="122"/>
      <c r="S14" s="122"/>
      <c r="T14" s="122"/>
      <c r="U14" s="122"/>
      <c r="V14" s="122"/>
      <c r="W14" s="122"/>
      <c r="X14" s="122"/>
      <c r="Y14" s="122"/>
    </row>
    <row r="15" spans="1:25" ht="21" customHeight="1">
      <c r="A15" s="221" t="s">
        <v>101</v>
      </c>
      <c r="B15" s="128"/>
      <c r="C15" s="224">
        <v>15</v>
      </c>
      <c r="D15" s="225"/>
      <c r="E15" s="225">
        <v>29</v>
      </c>
      <c r="F15" s="225"/>
      <c r="G15" s="225">
        <v>11</v>
      </c>
      <c r="H15" s="225"/>
      <c r="I15" s="225">
        <v>18</v>
      </c>
      <c r="J15" s="225"/>
      <c r="K15" s="226">
        <v>73</v>
      </c>
      <c r="L15" s="122"/>
      <c r="M15" s="222" t="s">
        <v>105</v>
      </c>
      <c r="N15" s="223">
        <v>145</v>
      </c>
      <c r="O15" s="122"/>
      <c r="P15" s="122"/>
      <c r="Q15" s="122"/>
      <c r="R15" s="122"/>
      <c r="S15" s="122"/>
      <c r="T15" s="122"/>
      <c r="U15" s="122"/>
      <c r="V15" s="122"/>
      <c r="W15" s="122"/>
      <c r="X15" s="122"/>
      <c r="Y15" s="122"/>
    </row>
    <row r="16" spans="1:25" ht="21" customHeight="1">
      <c r="A16" s="221" t="s">
        <v>102</v>
      </c>
      <c r="B16" s="128"/>
      <c r="C16" s="224">
        <v>11</v>
      </c>
      <c r="D16" s="225"/>
      <c r="E16" s="225">
        <v>88</v>
      </c>
      <c r="F16" s="225"/>
      <c r="G16" s="225">
        <v>181</v>
      </c>
      <c r="H16" s="225"/>
      <c r="I16" s="225">
        <v>72</v>
      </c>
      <c r="J16" s="225"/>
      <c r="K16" s="226">
        <v>352</v>
      </c>
      <c r="L16" s="122"/>
      <c r="M16" s="222" t="s">
        <v>125</v>
      </c>
      <c r="N16" s="223">
        <v>106</v>
      </c>
      <c r="O16" s="122"/>
      <c r="P16" s="122"/>
      <c r="Q16" s="122"/>
      <c r="R16" s="122"/>
      <c r="S16" s="122"/>
      <c r="T16" s="122"/>
      <c r="U16" s="122"/>
      <c r="V16" s="122"/>
      <c r="W16" s="122"/>
      <c r="X16" s="122"/>
      <c r="Y16" s="122"/>
    </row>
    <row r="17" spans="1:25" ht="21" customHeight="1">
      <c r="A17" s="221" t="s">
        <v>98</v>
      </c>
      <c r="B17" s="128"/>
      <c r="C17" s="224">
        <v>9</v>
      </c>
      <c r="D17" s="225"/>
      <c r="E17" s="225">
        <v>53</v>
      </c>
      <c r="F17" s="225"/>
      <c r="G17" s="225">
        <v>31</v>
      </c>
      <c r="H17" s="225"/>
      <c r="I17" s="225">
        <v>70</v>
      </c>
      <c r="J17" s="225"/>
      <c r="K17" s="226">
        <v>163</v>
      </c>
      <c r="L17" s="122"/>
      <c r="M17" s="222" t="s">
        <v>101</v>
      </c>
      <c r="N17" s="223">
        <v>73</v>
      </c>
      <c r="O17" s="122"/>
      <c r="P17" s="122"/>
      <c r="Q17" s="122"/>
      <c r="R17" s="122"/>
      <c r="S17" s="122"/>
      <c r="T17" s="122"/>
      <c r="U17" s="122"/>
      <c r="V17" s="122"/>
      <c r="W17" s="122"/>
      <c r="X17" s="122"/>
      <c r="Y17" s="122"/>
    </row>
    <row r="18" spans="1:25" ht="21" customHeight="1">
      <c r="A18" s="221" t="s">
        <v>99</v>
      </c>
      <c r="B18" s="128"/>
      <c r="C18" s="224"/>
      <c r="D18" s="225"/>
      <c r="E18" s="225"/>
      <c r="F18" s="225"/>
      <c r="G18" s="225"/>
      <c r="H18" s="225"/>
      <c r="I18" s="225"/>
      <c r="J18" s="225"/>
      <c r="K18" s="226">
        <v>0</v>
      </c>
      <c r="L18" s="122"/>
      <c r="M18" s="222" t="s">
        <v>103</v>
      </c>
      <c r="N18" s="223">
        <v>66</v>
      </c>
      <c r="O18" s="122"/>
      <c r="P18" s="122"/>
      <c r="Q18" s="122"/>
      <c r="R18" s="122"/>
      <c r="S18" s="122"/>
      <c r="T18" s="122"/>
      <c r="U18" s="122"/>
      <c r="V18" s="122"/>
      <c r="W18" s="122"/>
      <c r="X18" s="122"/>
      <c r="Y18" s="122"/>
    </row>
    <row r="19" spans="1:25" ht="21" customHeight="1">
      <c r="A19" s="221" t="s">
        <v>103</v>
      </c>
      <c r="B19" s="128"/>
      <c r="C19" s="224">
        <v>9</v>
      </c>
      <c r="D19" s="225"/>
      <c r="E19" s="225">
        <v>32</v>
      </c>
      <c r="F19" s="225"/>
      <c r="G19" s="225">
        <v>15</v>
      </c>
      <c r="H19" s="225"/>
      <c r="I19" s="225">
        <v>10</v>
      </c>
      <c r="J19" s="225"/>
      <c r="K19" s="226">
        <v>66</v>
      </c>
      <c r="L19" s="122"/>
      <c r="M19" s="222" t="s">
        <v>112</v>
      </c>
      <c r="N19" s="223">
        <v>65</v>
      </c>
      <c r="O19" s="122"/>
      <c r="P19" s="122"/>
      <c r="Q19" s="122"/>
      <c r="R19" s="122"/>
      <c r="S19" s="122"/>
      <c r="T19" s="122"/>
      <c r="U19" s="122"/>
      <c r="V19" s="122"/>
      <c r="W19" s="122"/>
      <c r="X19" s="122"/>
      <c r="Y19" s="122"/>
    </row>
    <row r="20" spans="1:25" ht="21" customHeight="1">
      <c r="A20" s="221" t="s">
        <v>108</v>
      </c>
      <c r="B20" s="128"/>
      <c r="C20" s="224">
        <v>7</v>
      </c>
      <c r="D20" s="225"/>
      <c r="E20" s="225">
        <v>49</v>
      </c>
      <c r="F20" s="225"/>
      <c r="G20" s="225">
        <v>102</v>
      </c>
      <c r="H20" s="225"/>
      <c r="I20" s="225">
        <v>34</v>
      </c>
      <c r="J20" s="225"/>
      <c r="K20" s="226">
        <v>192</v>
      </c>
      <c r="L20" s="122"/>
      <c r="M20" s="222" t="s">
        <v>109</v>
      </c>
      <c r="N20" s="223">
        <v>45</v>
      </c>
      <c r="O20" s="122"/>
      <c r="P20" s="122"/>
      <c r="Q20" s="122"/>
      <c r="R20" s="122"/>
      <c r="S20" s="122"/>
      <c r="T20" s="122"/>
      <c r="U20" s="122"/>
      <c r="V20" s="122"/>
      <c r="W20" s="122"/>
      <c r="X20" s="122"/>
      <c r="Y20" s="122"/>
    </row>
    <row r="21" spans="1:25" ht="21" customHeight="1">
      <c r="A21" s="221" t="s">
        <v>104</v>
      </c>
      <c r="B21" s="128"/>
      <c r="C21" s="224">
        <v>5</v>
      </c>
      <c r="D21" s="225"/>
      <c r="E21" s="225">
        <v>9</v>
      </c>
      <c r="F21" s="225"/>
      <c r="G21" s="225">
        <v>15</v>
      </c>
      <c r="H21" s="225"/>
      <c r="I21" s="225">
        <v>4</v>
      </c>
      <c r="J21" s="225"/>
      <c r="K21" s="226">
        <v>33</v>
      </c>
      <c r="L21" s="122"/>
      <c r="M21" s="222" t="s">
        <v>118</v>
      </c>
      <c r="N21" s="223">
        <v>44</v>
      </c>
      <c r="O21" s="122"/>
      <c r="P21" s="122"/>
      <c r="Q21" s="122"/>
      <c r="R21" s="122"/>
      <c r="S21" s="122"/>
      <c r="T21" s="122"/>
      <c r="U21" s="122"/>
      <c r="V21" s="122"/>
      <c r="W21" s="122"/>
      <c r="X21" s="122"/>
      <c r="Y21" s="122"/>
    </row>
    <row r="22" spans="1:25" ht="21" customHeight="1">
      <c r="A22" s="221" t="s">
        <v>105</v>
      </c>
      <c r="B22" s="128"/>
      <c r="C22" s="224">
        <v>26</v>
      </c>
      <c r="D22" s="225"/>
      <c r="E22" s="225">
        <v>18</v>
      </c>
      <c r="F22" s="225"/>
      <c r="G22" s="225">
        <v>58</v>
      </c>
      <c r="H22" s="225"/>
      <c r="I22" s="225">
        <v>43</v>
      </c>
      <c r="J22" s="225"/>
      <c r="K22" s="226">
        <v>145</v>
      </c>
      <c r="L22" s="122"/>
      <c r="M22" s="222" t="s">
        <v>106</v>
      </c>
      <c r="N22" s="223">
        <v>40</v>
      </c>
      <c r="O22" s="122"/>
      <c r="P22" s="122"/>
      <c r="Q22" s="122"/>
      <c r="R22" s="122"/>
      <c r="S22" s="122"/>
      <c r="T22" s="122"/>
      <c r="U22" s="122"/>
      <c r="V22" s="122"/>
      <c r="W22" s="122"/>
      <c r="X22" s="122"/>
      <c r="Y22" s="122"/>
    </row>
    <row r="23" spans="1:25" ht="21" customHeight="1">
      <c r="A23" s="221" t="s">
        <v>106</v>
      </c>
      <c r="B23" s="128"/>
      <c r="C23" s="224">
        <v>1</v>
      </c>
      <c r="D23" s="225"/>
      <c r="E23" s="225">
        <v>13</v>
      </c>
      <c r="F23" s="225"/>
      <c r="G23" s="225">
        <v>19</v>
      </c>
      <c r="H23" s="225"/>
      <c r="I23" s="225">
        <v>7</v>
      </c>
      <c r="J23" s="225"/>
      <c r="K23" s="226">
        <v>40</v>
      </c>
      <c r="L23" s="122"/>
      <c r="M23" s="222" t="s">
        <v>110</v>
      </c>
      <c r="N23" s="223">
        <v>38</v>
      </c>
      <c r="O23" s="122"/>
      <c r="P23" s="122"/>
      <c r="Q23" s="122"/>
      <c r="R23" s="122"/>
      <c r="S23" s="122"/>
      <c r="T23" s="122"/>
      <c r="U23" s="122"/>
      <c r="V23" s="122"/>
      <c r="W23" s="122"/>
      <c r="X23" s="122"/>
      <c r="Y23" s="122"/>
    </row>
    <row r="24" spans="1:25" ht="21" customHeight="1">
      <c r="A24" s="221" t="s">
        <v>107</v>
      </c>
      <c r="B24" s="128"/>
      <c r="C24" s="224">
        <v>5</v>
      </c>
      <c r="D24" s="225"/>
      <c r="E24" s="225">
        <v>7</v>
      </c>
      <c r="F24" s="225"/>
      <c r="G24" s="225">
        <v>11</v>
      </c>
      <c r="H24" s="225"/>
      <c r="I24" s="225">
        <v>4</v>
      </c>
      <c r="J24" s="225"/>
      <c r="K24" s="226">
        <v>27</v>
      </c>
      <c r="L24" s="122"/>
      <c r="M24" s="222" t="s">
        <v>95</v>
      </c>
      <c r="N24" s="223">
        <v>37</v>
      </c>
      <c r="O24" s="122"/>
      <c r="P24" s="122"/>
      <c r="Q24" s="122"/>
      <c r="R24" s="122"/>
      <c r="S24" s="122"/>
      <c r="T24" s="122"/>
      <c r="U24" s="122"/>
      <c r="V24" s="122"/>
      <c r="W24" s="122"/>
      <c r="X24" s="122"/>
      <c r="Y24" s="122"/>
    </row>
    <row r="25" spans="1:25" ht="21" customHeight="1">
      <c r="A25" s="221" t="s">
        <v>109</v>
      </c>
      <c r="B25" s="128"/>
      <c r="C25" s="224">
        <v>6</v>
      </c>
      <c r="D25" s="225"/>
      <c r="E25" s="225">
        <v>11</v>
      </c>
      <c r="F25" s="225"/>
      <c r="G25" s="225">
        <v>12</v>
      </c>
      <c r="H25" s="225"/>
      <c r="I25" s="225">
        <v>16</v>
      </c>
      <c r="J25" s="225"/>
      <c r="K25" s="226">
        <v>45</v>
      </c>
      <c r="L25" s="122"/>
      <c r="M25" s="222" t="s">
        <v>495</v>
      </c>
      <c r="N25" s="223">
        <v>37</v>
      </c>
      <c r="O25" s="122"/>
      <c r="P25" s="122"/>
      <c r="Q25" s="122"/>
      <c r="R25" s="122"/>
      <c r="S25" s="122"/>
      <c r="T25" s="122"/>
      <c r="U25" s="122"/>
      <c r="V25" s="122"/>
      <c r="W25" s="122"/>
      <c r="X25" s="122"/>
      <c r="Y25" s="122"/>
    </row>
    <row r="26" spans="1:25" ht="21" customHeight="1">
      <c r="A26" s="221" t="s">
        <v>110</v>
      </c>
      <c r="B26" s="128"/>
      <c r="C26" s="224">
        <v>1</v>
      </c>
      <c r="D26" s="225"/>
      <c r="E26" s="225">
        <v>7</v>
      </c>
      <c r="F26" s="225"/>
      <c r="G26" s="225">
        <v>24</v>
      </c>
      <c r="H26" s="225"/>
      <c r="I26" s="225">
        <v>6</v>
      </c>
      <c r="J26" s="225"/>
      <c r="K26" s="226">
        <v>38</v>
      </c>
      <c r="L26" s="122"/>
      <c r="M26" s="222" t="s">
        <v>104</v>
      </c>
      <c r="N26" s="223">
        <v>33</v>
      </c>
      <c r="O26" s="122"/>
      <c r="P26" s="122"/>
      <c r="Q26" s="122"/>
      <c r="R26" s="122"/>
      <c r="S26" s="122"/>
      <c r="T26" s="122"/>
      <c r="U26" s="122"/>
      <c r="V26" s="122"/>
      <c r="W26" s="122"/>
      <c r="X26" s="122"/>
      <c r="Y26" s="122"/>
    </row>
    <row r="27" spans="1:25" ht="21" customHeight="1">
      <c r="A27" s="221" t="s">
        <v>111</v>
      </c>
      <c r="B27" s="128"/>
      <c r="C27" s="224">
        <v>2</v>
      </c>
      <c r="D27" s="225"/>
      <c r="E27" s="225">
        <v>2</v>
      </c>
      <c r="F27" s="225"/>
      <c r="G27" s="225">
        <v>2</v>
      </c>
      <c r="H27" s="225"/>
      <c r="I27" s="225">
        <v>3</v>
      </c>
      <c r="J27" s="225"/>
      <c r="K27" s="226">
        <v>9</v>
      </c>
      <c r="L27" s="122"/>
      <c r="M27" s="222" t="s">
        <v>114</v>
      </c>
      <c r="N27" s="223">
        <v>33</v>
      </c>
      <c r="O27" s="122"/>
      <c r="P27" s="122"/>
      <c r="Q27" s="122"/>
      <c r="R27" s="122"/>
      <c r="S27" s="122"/>
      <c r="T27" s="122"/>
      <c r="U27" s="122"/>
      <c r="V27" s="122"/>
      <c r="W27" s="122"/>
      <c r="X27" s="122"/>
      <c r="Y27" s="122"/>
    </row>
    <row r="28" spans="1:25" ht="21" customHeight="1">
      <c r="A28" s="221" t="s">
        <v>112</v>
      </c>
      <c r="B28" s="128"/>
      <c r="C28" s="224">
        <v>7</v>
      </c>
      <c r="D28" s="225"/>
      <c r="E28" s="225">
        <v>20</v>
      </c>
      <c r="F28" s="225"/>
      <c r="G28" s="225">
        <v>17</v>
      </c>
      <c r="H28" s="225"/>
      <c r="I28" s="225">
        <v>21</v>
      </c>
      <c r="J28" s="225"/>
      <c r="K28" s="226">
        <v>65</v>
      </c>
      <c r="L28" s="122"/>
      <c r="M28" s="222" t="s">
        <v>107</v>
      </c>
      <c r="N28" s="223">
        <v>27</v>
      </c>
      <c r="O28" s="122"/>
      <c r="P28" s="122"/>
      <c r="Q28" s="122"/>
      <c r="R28" s="122"/>
      <c r="S28" s="122"/>
      <c r="T28" s="122"/>
      <c r="U28" s="122"/>
      <c r="V28" s="122"/>
      <c r="W28" s="122"/>
      <c r="X28" s="122"/>
      <c r="Y28" s="122"/>
    </row>
    <row r="29" spans="1:25" ht="21" customHeight="1">
      <c r="A29" s="221" t="s">
        <v>113</v>
      </c>
      <c r="B29" s="128"/>
      <c r="C29" s="224">
        <v>1</v>
      </c>
      <c r="D29" s="225"/>
      <c r="E29" s="225">
        <v>3</v>
      </c>
      <c r="F29" s="225"/>
      <c r="G29" s="225">
        <v>12</v>
      </c>
      <c r="H29" s="225"/>
      <c r="I29" s="225">
        <v>5</v>
      </c>
      <c r="J29" s="225"/>
      <c r="K29" s="226">
        <v>21</v>
      </c>
      <c r="L29" s="122"/>
      <c r="M29" s="222" t="s">
        <v>120</v>
      </c>
      <c r="N29" s="223">
        <v>22</v>
      </c>
      <c r="O29" s="122"/>
      <c r="P29" s="122"/>
      <c r="Q29" s="122"/>
      <c r="R29" s="122"/>
      <c r="S29" s="122"/>
      <c r="T29" s="122"/>
      <c r="U29" s="122"/>
      <c r="V29" s="122"/>
      <c r="W29" s="122"/>
      <c r="X29" s="122"/>
      <c r="Y29" s="122"/>
    </row>
    <row r="30" spans="1:25" ht="21" customHeight="1">
      <c r="A30" s="221" t="s">
        <v>114</v>
      </c>
      <c r="B30" s="128"/>
      <c r="C30" s="224">
        <v>4</v>
      </c>
      <c r="D30" s="225"/>
      <c r="E30" s="225">
        <v>5</v>
      </c>
      <c r="F30" s="225"/>
      <c r="G30" s="225">
        <v>17</v>
      </c>
      <c r="H30" s="225"/>
      <c r="I30" s="225">
        <v>7</v>
      </c>
      <c r="J30" s="225"/>
      <c r="K30" s="226">
        <v>33</v>
      </c>
      <c r="L30" s="122"/>
      <c r="M30" s="222" t="s">
        <v>113</v>
      </c>
      <c r="N30" s="223">
        <v>21</v>
      </c>
      <c r="O30" s="122"/>
      <c r="P30" s="122"/>
      <c r="Q30" s="122"/>
      <c r="R30" s="122"/>
      <c r="S30" s="122"/>
      <c r="T30" s="122"/>
      <c r="U30" s="122"/>
      <c r="V30" s="122"/>
      <c r="W30" s="122"/>
      <c r="X30" s="122"/>
      <c r="Y30" s="122"/>
    </row>
    <row r="31" spans="1:25" ht="21" customHeight="1">
      <c r="A31" s="221" t="s">
        <v>115</v>
      </c>
      <c r="B31" s="128"/>
      <c r="C31" s="224"/>
      <c r="D31" s="225"/>
      <c r="E31" s="225"/>
      <c r="F31" s="225"/>
      <c r="G31" s="225">
        <v>7</v>
      </c>
      <c r="H31" s="225"/>
      <c r="I31" s="225"/>
      <c r="J31" s="225"/>
      <c r="K31" s="226">
        <v>7</v>
      </c>
      <c r="L31" s="122"/>
      <c r="M31" s="222" t="s">
        <v>117</v>
      </c>
      <c r="N31" s="223">
        <v>20</v>
      </c>
      <c r="O31" s="122"/>
      <c r="P31" s="122"/>
      <c r="Q31" s="122"/>
      <c r="R31" s="122"/>
      <c r="S31" s="122"/>
      <c r="T31" s="122"/>
      <c r="U31" s="122"/>
      <c r="V31" s="122"/>
      <c r="W31" s="122"/>
      <c r="X31" s="122"/>
      <c r="Y31" s="122"/>
    </row>
    <row r="32" spans="1:25" ht="21" customHeight="1">
      <c r="A32" s="221" t="s">
        <v>116</v>
      </c>
      <c r="B32" s="128"/>
      <c r="C32" s="224"/>
      <c r="D32" s="225"/>
      <c r="E32" s="225">
        <v>1</v>
      </c>
      <c r="F32" s="225"/>
      <c r="G32" s="225">
        <v>1</v>
      </c>
      <c r="H32" s="225"/>
      <c r="I32" s="225"/>
      <c r="J32" s="225"/>
      <c r="K32" s="226">
        <v>2</v>
      </c>
      <c r="L32" s="122"/>
      <c r="M32" s="222" t="s">
        <v>122</v>
      </c>
      <c r="N32" s="223">
        <v>11</v>
      </c>
      <c r="O32" s="122"/>
      <c r="P32" s="122"/>
      <c r="Q32" s="122"/>
      <c r="R32" s="122"/>
      <c r="S32" s="122"/>
      <c r="T32" s="122"/>
      <c r="U32" s="122"/>
      <c r="V32" s="122"/>
      <c r="W32" s="122"/>
      <c r="X32" s="122"/>
      <c r="Y32" s="122"/>
    </row>
    <row r="33" spans="1:25" ht="21" customHeight="1">
      <c r="A33" s="221" t="s">
        <v>117</v>
      </c>
      <c r="B33" s="128"/>
      <c r="C33" s="224">
        <v>2</v>
      </c>
      <c r="D33" s="225"/>
      <c r="E33" s="225">
        <v>5</v>
      </c>
      <c r="F33" s="225"/>
      <c r="G33" s="225">
        <v>9</v>
      </c>
      <c r="H33" s="225"/>
      <c r="I33" s="225">
        <v>4</v>
      </c>
      <c r="J33" s="225"/>
      <c r="K33" s="226">
        <v>20</v>
      </c>
      <c r="L33" s="122"/>
      <c r="M33" s="222" t="s">
        <v>111</v>
      </c>
      <c r="N33" s="223">
        <v>9</v>
      </c>
      <c r="O33" s="122"/>
      <c r="P33" s="122"/>
      <c r="Q33" s="122"/>
      <c r="R33" s="122"/>
      <c r="S33" s="122"/>
      <c r="T33" s="122"/>
      <c r="U33" s="122"/>
      <c r="V33" s="122"/>
      <c r="W33" s="122"/>
      <c r="X33" s="122"/>
      <c r="Y33" s="122"/>
    </row>
    <row r="34" spans="1:25" ht="21" customHeight="1">
      <c r="A34" s="221" t="s">
        <v>118</v>
      </c>
      <c r="B34" s="128"/>
      <c r="C34" s="224">
        <v>4</v>
      </c>
      <c r="D34" s="225"/>
      <c r="E34" s="225">
        <v>18</v>
      </c>
      <c r="F34" s="225"/>
      <c r="G34" s="225">
        <v>8</v>
      </c>
      <c r="H34" s="225"/>
      <c r="I34" s="225">
        <v>14</v>
      </c>
      <c r="J34" s="225"/>
      <c r="K34" s="226">
        <v>44</v>
      </c>
      <c r="L34" s="122"/>
      <c r="M34" s="222" t="s">
        <v>100</v>
      </c>
      <c r="N34" s="223">
        <v>8</v>
      </c>
      <c r="O34" s="122"/>
      <c r="P34" s="122"/>
      <c r="Q34" s="122"/>
      <c r="R34" s="122"/>
      <c r="S34" s="122"/>
      <c r="T34" s="122"/>
      <c r="U34" s="122"/>
      <c r="V34" s="122"/>
      <c r="W34" s="122"/>
      <c r="X34" s="122"/>
      <c r="Y34" s="122"/>
    </row>
    <row r="35" spans="1:25" ht="21" customHeight="1">
      <c r="A35" s="221" t="s">
        <v>119</v>
      </c>
      <c r="B35" s="128"/>
      <c r="C35" s="224">
        <v>3</v>
      </c>
      <c r="D35" s="225"/>
      <c r="E35" s="225"/>
      <c r="F35" s="225"/>
      <c r="G35" s="225">
        <v>3</v>
      </c>
      <c r="H35" s="225"/>
      <c r="I35" s="225"/>
      <c r="J35" s="225"/>
      <c r="K35" s="226">
        <v>6</v>
      </c>
      <c r="L35" s="122"/>
      <c r="M35" s="222" t="s">
        <v>115</v>
      </c>
      <c r="N35" s="223">
        <v>7</v>
      </c>
      <c r="O35" s="122"/>
      <c r="P35" s="122"/>
      <c r="Q35" s="122"/>
      <c r="R35" s="122"/>
      <c r="S35" s="122"/>
      <c r="T35" s="122"/>
      <c r="U35" s="122"/>
      <c r="V35" s="122"/>
      <c r="W35" s="122"/>
      <c r="X35" s="122"/>
      <c r="Y35" s="122"/>
    </row>
    <row r="36" spans="1:25" ht="21" customHeight="1">
      <c r="A36" s="221" t="s">
        <v>120</v>
      </c>
      <c r="B36" s="128"/>
      <c r="C36" s="224"/>
      <c r="D36" s="225"/>
      <c r="E36" s="225">
        <v>4</v>
      </c>
      <c r="F36" s="225"/>
      <c r="G36" s="225">
        <v>11</v>
      </c>
      <c r="H36" s="225"/>
      <c r="I36" s="225">
        <v>7</v>
      </c>
      <c r="J36" s="225"/>
      <c r="K36" s="226">
        <v>22</v>
      </c>
      <c r="L36" s="122"/>
      <c r="M36" s="222" t="s">
        <v>94</v>
      </c>
      <c r="N36" s="223">
        <v>6</v>
      </c>
      <c r="O36" s="122"/>
      <c r="P36" s="122"/>
      <c r="Q36" s="122"/>
      <c r="R36" s="122"/>
      <c r="S36" s="122"/>
      <c r="T36" s="122"/>
      <c r="U36" s="122"/>
      <c r="V36" s="122"/>
      <c r="W36" s="122"/>
      <c r="X36" s="122"/>
      <c r="Y36" s="122"/>
    </row>
    <row r="37" spans="1:25" ht="21" customHeight="1">
      <c r="A37" s="221" t="s">
        <v>121</v>
      </c>
      <c r="B37" s="128"/>
      <c r="C37" s="224">
        <v>16</v>
      </c>
      <c r="D37" s="225"/>
      <c r="E37" s="225">
        <v>33</v>
      </c>
      <c r="F37" s="225"/>
      <c r="G37" s="225">
        <v>62</v>
      </c>
      <c r="H37" s="225"/>
      <c r="I37" s="225">
        <v>59</v>
      </c>
      <c r="J37" s="225"/>
      <c r="K37" s="226">
        <v>170</v>
      </c>
      <c r="L37" s="122"/>
      <c r="M37" s="222" t="s">
        <v>119</v>
      </c>
      <c r="N37" s="223">
        <v>6</v>
      </c>
      <c r="O37" s="122"/>
      <c r="P37" s="122"/>
      <c r="Q37" s="122"/>
      <c r="R37" s="122"/>
      <c r="S37" s="122"/>
      <c r="T37" s="122"/>
      <c r="U37" s="122"/>
      <c r="V37" s="122"/>
      <c r="W37" s="122"/>
      <c r="X37" s="122"/>
      <c r="Y37" s="122"/>
    </row>
    <row r="38" spans="1:25" ht="21" customHeight="1">
      <c r="A38" s="221" t="s">
        <v>122</v>
      </c>
      <c r="B38" s="128"/>
      <c r="C38" s="224"/>
      <c r="D38" s="225"/>
      <c r="E38" s="225"/>
      <c r="F38" s="225"/>
      <c r="G38" s="225">
        <v>8</v>
      </c>
      <c r="H38" s="225"/>
      <c r="I38" s="225">
        <v>3</v>
      </c>
      <c r="J38" s="225"/>
      <c r="K38" s="226">
        <v>11</v>
      </c>
      <c r="L38" s="122"/>
      <c r="M38" s="222" t="s">
        <v>97</v>
      </c>
      <c r="N38" s="223">
        <v>5</v>
      </c>
      <c r="O38" s="122"/>
      <c r="P38" s="122"/>
      <c r="Q38" s="122"/>
      <c r="R38" s="122"/>
      <c r="S38" s="122"/>
      <c r="T38" s="122"/>
      <c r="U38" s="122"/>
      <c r="V38" s="122"/>
      <c r="W38" s="122"/>
      <c r="X38" s="122"/>
      <c r="Y38" s="122"/>
    </row>
    <row r="39" spans="1:25" ht="21" customHeight="1">
      <c r="A39" s="221" t="s">
        <v>123</v>
      </c>
      <c r="B39" s="128"/>
      <c r="C39" s="224">
        <v>16</v>
      </c>
      <c r="D39" s="225"/>
      <c r="E39" s="225">
        <v>22</v>
      </c>
      <c r="F39" s="225"/>
      <c r="G39" s="225">
        <v>81</v>
      </c>
      <c r="H39" s="225"/>
      <c r="I39" s="225">
        <v>36</v>
      </c>
      <c r="J39" s="225"/>
      <c r="K39" s="226">
        <v>155</v>
      </c>
      <c r="L39" s="122"/>
      <c r="M39" s="222" t="s">
        <v>116</v>
      </c>
      <c r="N39" s="223">
        <v>2</v>
      </c>
      <c r="O39" s="122"/>
      <c r="P39" s="122"/>
      <c r="Q39" s="122"/>
      <c r="R39" s="122"/>
      <c r="S39" s="122"/>
      <c r="T39" s="122"/>
      <c r="U39" s="122"/>
      <c r="V39" s="122"/>
      <c r="W39" s="122"/>
      <c r="X39" s="122"/>
      <c r="Y39" s="122"/>
    </row>
    <row r="40" spans="1:25" ht="21" customHeight="1">
      <c r="A40" s="221" t="s">
        <v>124</v>
      </c>
      <c r="B40" s="128"/>
      <c r="C40" s="224"/>
      <c r="D40" s="225"/>
      <c r="E40" s="225"/>
      <c r="F40" s="225"/>
      <c r="G40" s="225"/>
      <c r="H40" s="225"/>
      <c r="I40" s="225">
        <v>2</v>
      </c>
      <c r="J40" s="225"/>
      <c r="K40" s="226">
        <v>2</v>
      </c>
      <c r="L40" s="122"/>
      <c r="M40" s="222" t="s">
        <v>124</v>
      </c>
      <c r="N40" s="223">
        <v>2</v>
      </c>
      <c r="O40" s="122"/>
      <c r="P40" s="122"/>
      <c r="Q40" s="122"/>
      <c r="R40" s="122"/>
      <c r="S40" s="122"/>
      <c r="T40" s="122"/>
      <c r="U40" s="122"/>
      <c r="V40" s="122"/>
      <c r="W40" s="122"/>
      <c r="X40" s="122"/>
      <c r="Y40" s="122"/>
    </row>
    <row r="41" spans="1:25" ht="21" customHeight="1">
      <c r="A41" s="221" t="s">
        <v>125</v>
      </c>
      <c r="B41" s="128"/>
      <c r="C41" s="224">
        <v>1</v>
      </c>
      <c r="D41" s="225"/>
      <c r="E41" s="225">
        <v>81</v>
      </c>
      <c r="F41" s="225"/>
      <c r="G41" s="225">
        <v>5</v>
      </c>
      <c r="H41" s="225"/>
      <c r="I41" s="225">
        <v>19</v>
      </c>
      <c r="J41" s="225"/>
      <c r="K41" s="226">
        <v>106</v>
      </c>
      <c r="L41" s="122"/>
      <c r="M41" s="222" t="s">
        <v>96</v>
      </c>
      <c r="N41" s="223">
        <v>0</v>
      </c>
      <c r="O41" s="122"/>
      <c r="P41" s="122"/>
      <c r="Q41" s="122"/>
      <c r="R41" s="122"/>
      <c r="S41" s="122"/>
      <c r="T41" s="122"/>
      <c r="U41" s="122"/>
      <c r="V41" s="122"/>
      <c r="W41" s="122"/>
      <c r="X41" s="122"/>
      <c r="Y41" s="122"/>
    </row>
    <row r="42" spans="1:25" ht="21" customHeight="1">
      <c r="A42" s="221" t="s">
        <v>495</v>
      </c>
      <c r="B42" s="128"/>
      <c r="C42" s="224">
        <v>5</v>
      </c>
      <c r="D42" s="225"/>
      <c r="E42" s="225">
        <v>10</v>
      </c>
      <c r="F42" s="225"/>
      <c r="G42" s="225">
        <v>15</v>
      </c>
      <c r="H42" s="225"/>
      <c r="I42" s="225">
        <v>7</v>
      </c>
      <c r="J42" s="225"/>
      <c r="K42" s="226">
        <v>37</v>
      </c>
      <c r="L42" s="122"/>
      <c r="M42" s="222" t="s">
        <v>99</v>
      </c>
      <c r="N42" s="223">
        <v>0</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159</v>
      </c>
      <c r="D44" s="229">
        <v>0</v>
      </c>
      <c r="E44" s="229">
        <v>535</v>
      </c>
      <c r="F44" s="229">
        <v>0</v>
      </c>
      <c r="G44" s="229">
        <v>756</v>
      </c>
      <c r="H44" s="229">
        <v>0</v>
      </c>
      <c r="I44" s="229">
        <v>490</v>
      </c>
      <c r="J44" s="229">
        <v>0</v>
      </c>
      <c r="K44" s="230">
        <v>1940</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91DA6-5BEB-4FA7-883E-5AF3404040BF}">
  <dimension ref="A1:Y51"/>
  <sheetViews>
    <sheetView zoomScaleNormal="100" workbookViewId="0">
      <selection activeCell="U17" sqref="U17"/>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135</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v>6</v>
      </c>
      <c r="D10" s="225"/>
      <c r="E10" s="225">
        <v>4</v>
      </c>
      <c r="F10" s="225"/>
      <c r="G10" s="225">
        <v>6</v>
      </c>
      <c r="H10" s="225"/>
      <c r="I10" s="225">
        <v>6</v>
      </c>
      <c r="J10" s="225"/>
      <c r="K10" s="226">
        <v>22</v>
      </c>
      <c r="L10" s="122"/>
      <c r="M10" s="222" t="s">
        <v>108</v>
      </c>
      <c r="N10" s="223">
        <v>221</v>
      </c>
      <c r="O10" s="122"/>
      <c r="P10" s="122"/>
      <c r="Q10" s="122"/>
      <c r="R10" s="122"/>
      <c r="S10" s="122"/>
      <c r="T10" s="122"/>
      <c r="U10" s="122"/>
      <c r="V10" s="122"/>
      <c r="W10" s="122"/>
      <c r="X10" s="122"/>
      <c r="Y10" s="122"/>
    </row>
    <row r="11" spans="1:25" ht="21" customHeight="1">
      <c r="A11" s="221" t="s">
        <v>95</v>
      </c>
      <c r="B11" s="128"/>
      <c r="C11" s="224">
        <v>4</v>
      </c>
      <c r="D11" s="225"/>
      <c r="E11" s="225">
        <v>1</v>
      </c>
      <c r="F11" s="225"/>
      <c r="G11" s="225">
        <v>3</v>
      </c>
      <c r="H11" s="225"/>
      <c r="I11" s="225"/>
      <c r="J11" s="225"/>
      <c r="K11" s="226">
        <v>8</v>
      </c>
      <c r="L11" s="122"/>
      <c r="M11" s="222" t="s">
        <v>102</v>
      </c>
      <c r="N11" s="223">
        <v>198</v>
      </c>
      <c r="O11" s="122"/>
      <c r="P11" s="122"/>
      <c r="Q11" s="122"/>
      <c r="R11" s="122"/>
      <c r="S11" s="122"/>
      <c r="T11" s="122"/>
      <c r="U11" s="122"/>
      <c r="V11" s="122"/>
      <c r="W11" s="122"/>
      <c r="X11" s="122"/>
      <c r="Y11" s="122"/>
    </row>
    <row r="12" spans="1:25" ht="21" customHeight="1">
      <c r="A12" s="221" t="s">
        <v>96</v>
      </c>
      <c r="B12" s="128"/>
      <c r="C12" s="224"/>
      <c r="D12" s="225"/>
      <c r="E12" s="225"/>
      <c r="F12" s="225"/>
      <c r="G12" s="225">
        <v>1</v>
      </c>
      <c r="H12" s="225"/>
      <c r="I12" s="225"/>
      <c r="J12" s="225"/>
      <c r="K12" s="226">
        <v>1</v>
      </c>
      <c r="L12" s="122"/>
      <c r="M12" s="222" t="s">
        <v>123</v>
      </c>
      <c r="N12" s="223">
        <v>143</v>
      </c>
      <c r="O12" s="122"/>
      <c r="P12" s="122"/>
      <c r="Q12" s="122"/>
      <c r="R12" s="122"/>
      <c r="S12" s="122"/>
      <c r="T12" s="122"/>
      <c r="U12" s="122"/>
      <c r="V12" s="122"/>
      <c r="W12" s="122"/>
      <c r="X12" s="122"/>
      <c r="Y12" s="122"/>
    </row>
    <row r="13" spans="1:25" ht="21" customHeight="1">
      <c r="A13" s="221" t="s">
        <v>97</v>
      </c>
      <c r="B13" s="128"/>
      <c r="C13" s="224"/>
      <c r="D13" s="225"/>
      <c r="E13" s="225">
        <v>2</v>
      </c>
      <c r="F13" s="225"/>
      <c r="G13" s="225">
        <v>3</v>
      </c>
      <c r="H13" s="225"/>
      <c r="I13" s="225">
        <v>1</v>
      </c>
      <c r="J13" s="225"/>
      <c r="K13" s="226">
        <v>6</v>
      </c>
      <c r="L13" s="122"/>
      <c r="M13" s="222" t="s">
        <v>121</v>
      </c>
      <c r="N13" s="223">
        <v>132</v>
      </c>
      <c r="O13" s="122"/>
      <c r="P13" s="122"/>
      <c r="Q13" s="122"/>
      <c r="R13" s="122"/>
      <c r="S13" s="122"/>
      <c r="T13" s="122"/>
      <c r="U13" s="122"/>
      <c r="V13" s="122"/>
      <c r="W13" s="122"/>
      <c r="X13" s="122"/>
      <c r="Y13" s="122"/>
    </row>
    <row r="14" spans="1:25" ht="21" customHeight="1">
      <c r="A14" s="221" t="s">
        <v>100</v>
      </c>
      <c r="B14" s="128"/>
      <c r="C14" s="224">
        <v>18</v>
      </c>
      <c r="D14" s="225"/>
      <c r="E14" s="225">
        <v>54</v>
      </c>
      <c r="F14" s="225"/>
      <c r="G14" s="225">
        <v>8</v>
      </c>
      <c r="H14" s="225"/>
      <c r="I14" s="225">
        <v>21</v>
      </c>
      <c r="J14" s="225"/>
      <c r="K14" s="226">
        <v>101</v>
      </c>
      <c r="L14" s="122"/>
      <c r="M14" s="222" t="s">
        <v>100</v>
      </c>
      <c r="N14" s="223">
        <v>101</v>
      </c>
      <c r="O14" s="122"/>
      <c r="P14" s="122"/>
      <c r="Q14" s="122"/>
      <c r="R14" s="122"/>
      <c r="S14" s="122"/>
      <c r="T14" s="122"/>
      <c r="U14" s="122"/>
      <c r="V14" s="122"/>
      <c r="W14" s="122"/>
      <c r="X14" s="122"/>
      <c r="Y14" s="122"/>
    </row>
    <row r="15" spans="1:25" ht="21" customHeight="1">
      <c r="A15" s="221" t="s">
        <v>101</v>
      </c>
      <c r="B15" s="128"/>
      <c r="C15" s="224">
        <v>3</v>
      </c>
      <c r="D15" s="225"/>
      <c r="E15" s="225">
        <v>7</v>
      </c>
      <c r="F15" s="225"/>
      <c r="G15" s="225">
        <v>3</v>
      </c>
      <c r="H15" s="225"/>
      <c r="I15" s="225">
        <v>6</v>
      </c>
      <c r="J15" s="225"/>
      <c r="K15" s="226">
        <v>19</v>
      </c>
      <c r="L15" s="122"/>
      <c r="M15" s="222" t="s">
        <v>112</v>
      </c>
      <c r="N15" s="223">
        <v>85</v>
      </c>
      <c r="O15" s="122"/>
      <c r="P15" s="122"/>
      <c r="Q15" s="122"/>
      <c r="R15" s="122"/>
      <c r="S15" s="122"/>
      <c r="T15" s="122"/>
      <c r="U15" s="122"/>
      <c r="V15" s="122"/>
      <c r="W15" s="122"/>
      <c r="X15" s="122"/>
      <c r="Y15" s="122"/>
    </row>
    <row r="16" spans="1:25" ht="21" customHeight="1">
      <c r="A16" s="221" t="s">
        <v>102</v>
      </c>
      <c r="B16" s="128"/>
      <c r="C16" s="224">
        <v>12</v>
      </c>
      <c r="D16" s="225"/>
      <c r="E16" s="225">
        <v>145</v>
      </c>
      <c r="F16" s="225"/>
      <c r="G16" s="225">
        <v>21</v>
      </c>
      <c r="H16" s="225"/>
      <c r="I16" s="225">
        <v>20</v>
      </c>
      <c r="J16" s="225"/>
      <c r="K16" s="226">
        <v>198</v>
      </c>
      <c r="L16" s="122"/>
      <c r="M16" s="222" t="s">
        <v>105</v>
      </c>
      <c r="N16" s="223">
        <v>76</v>
      </c>
      <c r="O16" s="122"/>
      <c r="P16" s="122"/>
      <c r="Q16" s="122"/>
      <c r="R16" s="122"/>
      <c r="S16" s="122"/>
      <c r="T16" s="122"/>
      <c r="U16" s="122"/>
      <c r="V16" s="122"/>
      <c r="W16" s="122"/>
      <c r="X16" s="122"/>
      <c r="Y16" s="122"/>
    </row>
    <row r="17" spans="1:25" ht="21" customHeight="1">
      <c r="A17" s="221" t="s">
        <v>98</v>
      </c>
      <c r="B17" s="128"/>
      <c r="C17" s="224">
        <v>2</v>
      </c>
      <c r="D17" s="225"/>
      <c r="E17" s="225">
        <v>13</v>
      </c>
      <c r="F17" s="225"/>
      <c r="G17" s="225">
        <v>2</v>
      </c>
      <c r="H17" s="225"/>
      <c r="I17" s="225">
        <v>10</v>
      </c>
      <c r="J17" s="225"/>
      <c r="K17" s="226">
        <v>27</v>
      </c>
      <c r="L17" s="122"/>
      <c r="M17" s="222" t="s">
        <v>104</v>
      </c>
      <c r="N17" s="223">
        <v>73</v>
      </c>
      <c r="O17" s="122"/>
      <c r="P17" s="122"/>
      <c r="Q17" s="122"/>
      <c r="R17" s="122"/>
      <c r="S17" s="122"/>
      <c r="T17" s="122"/>
      <c r="U17" s="122"/>
      <c r="V17" s="122"/>
      <c r="W17" s="122"/>
      <c r="X17" s="122"/>
      <c r="Y17" s="122"/>
    </row>
    <row r="18" spans="1:25" ht="21" customHeight="1">
      <c r="A18" s="221" t="s">
        <v>99</v>
      </c>
      <c r="B18" s="128"/>
      <c r="C18" s="224">
        <v>1</v>
      </c>
      <c r="D18" s="225"/>
      <c r="E18" s="225">
        <v>1</v>
      </c>
      <c r="F18" s="225"/>
      <c r="G18" s="225">
        <v>1</v>
      </c>
      <c r="H18" s="225"/>
      <c r="I18" s="225"/>
      <c r="J18" s="225"/>
      <c r="K18" s="226">
        <v>3</v>
      </c>
      <c r="L18" s="122"/>
      <c r="M18" s="222" t="s">
        <v>109</v>
      </c>
      <c r="N18" s="223">
        <v>62</v>
      </c>
      <c r="O18" s="122"/>
      <c r="P18" s="122"/>
      <c r="Q18" s="122"/>
      <c r="R18" s="122"/>
      <c r="S18" s="122"/>
      <c r="T18" s="122"/>
      <c r="U18" s="122"/>
      <c r="V18" s="122"/>
      <c r="W18" s="122"/>
      <c r="X18" s="122"/>
      <c r="Y18" s="122"/>
    </row>
    <row r="19" spans="1:25" ht="21" customHeight="1">
      <c r="A19" s="221" t="s">
        <v>103</v>
      </c>
      <c r="B19" s="128"/>
      <c r="C19" s="224"/>
      <c r="D19" s="225"/>
      <c r="E19" s="225">
        <v>4</v>
      </c>
      <c r="F19" s="225"/>
      <c r="G19" s="225">
        <v>2</v>
      </c>
      <c r="H19" s="225"/>
      <c r="I19" s="225">
        <v>5</v>
      </c>
      <c r="J19" s="225"/>
      <c r="K19" s="226">
        <v>11</v>
      </c>
      <c r="L19" s="122"/>
      <c r="M19" s="222" t="s">
        <v>495</v>
      </c>
      <c r="N19" s="223">
        <v>57</v>
      </c>
      <c r="O19" s="122"/>
      <c r="P19" s="122"/>
      <c r="Q19" s="122"/>
      <c r="R19" s="122"/>
      <c r="S19" s="122"/>
      <c r="T19" s="122"/>
      <c r="U19" s="122"/>
      <c r="V19" s="122"/>
      <c r="W19" s="122"/>
      <c r="X19" s="122"/>
      <c r="Y19" s="122"/>
    </row>
    <row r="20" spans="1:25" ht="21" customHeight="1">
      <c r="A20" s="221" t="s">
        <v>108</v>
      </c>
      <c r="B20" s="128"/>
      <c r="C20" s="224">
        <v>8</v>
      </c>
      <c r="D20" s="225"/>
      <c r="E20" s="225">
        <v>184</v>
      </c>
      <c r="F20" s="225"/>
      <c r="G20" s="225">
        <v>19</v>
      </c>
      <c r="H20" s="225"/>
      <c r="I20" s="225">
        <v>10</v>
      </c>
      <c r="J20" s="225"/>
      <c r="K20" s="226">
        <v>221</v>
      </c>
      <c r="L20" s="122"/>
      <c r="M20" s="222" t="s">
        <v>125</v>
      </c>
      <c r="N20" s="223">
        <v>49</v>
      </c>
      <c r="O20" s="122"/>
      <c r="P20" s="122"/>
      <c r="Q20" s="122"/>
      <c r="R20" s="122"/>
      <c r="S20" s="122"/>
      <c r="T20" s="122"/>
      <c r="U20" s="122"/>
      <c r="V20" s="122"/>
      <c r="W20" s="122"/>
      <c r="X20" s="122"/>
      <c r="Y20" s="122"/>
    </row>
    <row r="21" spans="1:25" ht="21" customHeight="1">
      <c r="A21" s="221" t="s">
        <v>104</v>
      </c>
      <c r="B21" s="128"/>
      <c r="C21" s="224">
        <v>12</v>
      </c>
      <c r="D21" s="225"/>
      <c r="E21" s="225">
        <v>52</v>
      </c>
      <c r="F21" s="225"/>
      <c r="G21" s="225">
        <v>5</v>
      </c>
      <c r="H21" s="225"/>
      <c r="I21" s="225">
        <v>4</v>
      </c>
      <c r="J21" s="225"/>
      <c r="K21" s="226">
        <v>73</v>
      </c>
      <c r="L21" s="122"/>
      <c r="M21" s="222" t="s">
        <v>120</v>
      </c>
      <c r="N21" s="223">
        <v>47</v>
      </c>
      <c r="O21" s="122"/>
      <c r="P21" s="122"/>
      <c r="Q21" s="122"/>
      <c r="R21" s="122"/>
      <c r="S21" s="122"/>
      <c r="T21" s="122"/>
      <c r="U21" s="122"/>
      <c r="V21" s="122"/>
      <c r="W21" s="122"/>
      <c r="X21" s="122"/>
      <c r="Y21" s="122"/>
    </row>
    <row r="22" spans="1:25" ht="21" customHeight="1">
      <c r="A22" s="221" t="s">
        <v>105</v>
      </c>
      <c r="B22" s="128"/>
      <c r="C22" s="224">
        <v>14</v>
      </c>
      <c r="D22" s="225"/>
      <c r="E22" s="225">
        <v>40</v>
      </c>
      <c r="F22" s="225"/>
      <c r="G22" s="225">
        <v>8</v>
      </c>
      <c r="H22" s="225"/>
      <c r="I22" s="225">
        <v>14</v>
      </c>
      <c r="J22" s="225"/>
      <c r="K22" s="226">
        <v>76</v>
      </c>
      <c r="L22" s="122"/>
      <c r="M22" s="222" t="s">
        <v>107</v>
      </c>
      <c r="N22" s="223">
        <v>44</v>
      </c>
      <c r="O22" s="122"/>
      <c r="P22" s="122"/>
      <c r="Q22" s="122"/>
      <c r="R22" s="122"/>
      <c r="S22" s="122"/>
      <c r="T22" s="122"/>
      <c r="U22" s="122"/>
      <c r="V22" s="122"/>
      <c r="W22" s="122"/>
      <c r="X22" s="122"/>
      <c r="Y22" s="122"/>
    </row>
    <row r="23" spans="1:25" ht="21" customHeight="1">
      <c r="A23" s="221" t="s">
        <v>106</v>
      </c>
      <c r="B23" s="128"/>
      <c r="C23" s="224"/>
      <c r="D23" s="225"/>
      <c r="E23" s="225">
        <v>16</v>
      </c>
      <c r="F23" s="225"/>
      <c r="G23" s="225">
        <v>9</v>
      </c>
      <c r="H23" s="225"/>
      <c r="I23" s="225">
        <v>6</v>
      </c>
      <c r="J23" s="225"/>
      <c r="K23" s="226">
        <v>31</v>
      </c>
      <c r="L23" s="122"/>
      <c r="M23" s="222" t="s">
        <v>106</v>
      </c>
      <c r="N23" s="223">
        <v>31</v>
      </c>
      <c r="O23" s="122"/>
      <c r="P23" s="122"/>
      <c r="Q23" s="122"/>
      <c r="R23" s="122"/>
      <c r="S23" s="122"/>
      <c r="T23" s="122"/>
      <c r="U23" s="122"/>
      <c r="V23" s="122"/>
      <c r="W23" s="122"/>
      <c r="X23" s="122"/>
      <c r="Y23" s="122"/>
    </row>
    <row r="24" spans="1:25" ht="21" customHeight="1">
      <c r="A24" s="221" t="s">
        <v>107</v>
      </c>
      <c r="B24" s="128"/>
      <c r="C24" s="224">
        <v>9</v>
      </c>
      <c r="D24" s="225"/>
      <c r="E24" s="225">
        <v>13</v>
      </c>
      <c r="F24" s="225"/>
      <c r="G24" s="225">
        <v>12</v>
      </c>
      <c r="H24" s="225"/>
      <c r="I24" s="225">
        <v>10</v>
      </c>
      <c r="J24" s="225"/>
      <c r="K24" s="226">
        <v>44</v>
      </c>
      <c r="L24" s="122"/>
      <c r="M24" s="222" t="s">
        <v>114</v>
      </c>
      <c r="N24" s="223">
        <v>28</v>
      </c>
      <c r="O24" s="122"/>
      <c r="P24" s="122"/>
      <c r="Q24" s="122"/>
      <c r="R24" s="122"/>
      <c r="S24" s="122"/>
      <c r="T24" s="122"/>
      <c r="U24" s="122"/>
      <c r="V24" s="122"/>
      <c r="W24" s="122"/>
      <c r="X24" s="122"/>
      <c r="Y24" s="122"/>
    </row>
    <row r="25" spans="1:25" ht="21" customHeight="1">
      <c r="A25" s="221" t="s">
        <v>109</v>
      </c>
      <c r="B25" s="128"/>
      <c r="C25" s="224">
        <v>3</v>
      </c>
      <c r="D25" s="225"/>
      <c r="E25" s="225">
        <v>29</v>
      </c>
      <c r="F25" s="225"/>
      <c r="G25" s="225">
        <v>14</v>
      </c>
      <c r="H25" s="225"/>
      <c r="I25" s="225">
        <v>16</v>
      </c>
      <c r="J25" s="225"/>
      <c r="K25" s="226">
        <v>62</v>
      </c>
      <c r="L25" s="122"/>
      <c r="M25" s="222" t="s">
        <v>98</v>
      </c>
      <c r="N25" s="223">
        <v>27</v>
      </c>
      <c r="O25" s="122"/>
      <c r="P25" s="122"/>
      <c r="Q25" s="122"/>
      <c r="R25" s="122"/>
      <c r="S25" s="122"/>
      <c r="T25" s="122"/>
      <c r="U25" s="122"/>
      <c r="V25" s="122"/>
      <c r="W25" s="122"/>
      <c r="X25" s="122"/>
      <c r="Y25" s="122"/>
    </row>
    <row r="26" spans="1:25" ht="21" customHeight="1">
      <c r="A26" s="221" t="s">
        <v>110</v>
      </c>
      <c r="B26" s="128"/>
      <c r="C26" s="224"/>
      <c r="D26" s="225"/>
      <c r="E26" s="225">
        <v>2</v>
      </c>
      <c r="F26" s="225"/>
      <c r="G26" s="225">
        <v>14</v>
      </c>
      <c r="H26" s="225"/>
      <c r="I26" s="225">
        <v>4</v>
      </c>
      <c r="J26" s="225"/>
      <c r="K26" s="226">
        <v>20</v>
      </c>
      <c r="L26" s="122"/>
      <c r="M26" s="222" t="s">
        <v>118</v>
      </c>
      <c r="N26" s="223">
        <v>27</v>
      </c>
      <c r="O26" s="122"/>
      <c r="P26" s="122"/>
      <c r="Q26" s="122"/>
      <c r="R26" s="122"/>
      <c r="S26" s="122"/>
      <c r="T26" s="122"/>
      <c r="U26" s="122"/>
      <c r="V26" s="122"/>
      <c r="W26" s="122"/>
      <c r="X26" s="122"/>
      <c r="Y26" s="122"/>
    </row>
    <row r="27" spans="1:25" ht="21" customHeight="1">
      <c r="A27" s="221" t="s">
        <v>111</v>
      </c>
      <c r="B27" s="128"/>
      <c r="C27" s="224"/>
      <c r="D27" s="225"/>
      <c r="E27" s="225"/>
      <c r="F27" s="225"/>
      <c r="G27" s="225">
        <v>4</v>
      </c>
      <c r="H27" s="225"/>
      <c r="I27" s="225">
        <v>4</v>
      </c>
      <c r="J27" s="225"/>
      <c r="K27" s="226">
        <v>8</v>
      </c>
      <c r="L27" s="122"/>
      <c r="M27" s="222" t="s">
        <v>94</v>
      </c>
      <c r="N27" s="223">
        <v>22</v>
      </c>
      <c r="O27" s="122"/>
      <c r="P27" s="122"/>
      <c r="Q27" s="122"/>
      <c r="R27" s="122"/>
      <c r="S27" s="122"/>
      <c r="T27" s="122"/>
      <c r="U27" s="122"/>
      <c r="V27" s="122"/>
      <c r="W27" s="122"/>
      <c r="X27" s="122"/>
      <c r="Y27" s="122"/>
    </row>
    <row r="28" spans="1:25" ht="21" customHeight="1">
      <c r="A28" s="221" t="s">
        <v>112</v>
      </c>
      <c r="B28" s="128"/>
      <c r="C28" s="224">
        <v>11</v>
      </c>
      <c r="D28" s="225"/>
      <c r="E28" s="225">
        <v>54</v>
      </c>
      <c r="F28" s="225"/>
      <c r="G28" s="225">
        <v>3</v>
      </c>
      <c r="H28" s="225"/>
      <c r="I28" s="225">
        <v>17</v>
      </c>
      <c r="J28" s="225"/>
      <c r="K28" s="226">
        <v>85</v>
      </c>
      <c r="L28" s="122"/>
      <c r="M28" s="222" t="s">
        <v>110</v>
      </c>
      <c r="N28" s="223">
        <v>20</v>
      </c>
      <c r="O28" s="122"/>
      <c r="P28" s="122"/>
      <c r="Q28" s="122"/>
      <c r="R28" s="122"/>
      <c r="S28" s="122"/>
      <c r="T28" s="122"/>
      <c r="U28" s="122"/>
      <c r="V28" s="122"/>
      <c r="W28" s="122"/>
      <c r="X28" s="122"/>
      <c r="Y28" s="122"/>
    </row>
    <row r="29" spans="1:25" ht="21" customHeight="1">
      <c r="A29" s="221" t="s">
        <v>113</v>
      </c>
      <c r="B29" s="128"/>
      <c r="C29" s="224">
        <v>3</v>
      </c>
      <c r="D29" s="225"/>
      <c r="E29" s="225">
        <v>11</v>
      </c>
      <c r="F29" s="225"/>
      <c r="G29" s="225">
        <v>5</v>
      </c>
      <c r="H29" s="225"/>
      <c r="I29" s="225"/>
      <c r="J29" s="225"/>
      <c r="K29" s="226">
        <v>19</v>
      </c>
      <c r="L29" s="122"/>
      <c r="M29" s="222" t="s">
        <v>101</v>
      </c>
      <c r="N29" s="223">
        <v>19</v>
      </c>
      <c r="O29" s="122"/>
      <c r="P29" s="122"/>
      <c r="Q29" s="122"/>
      <c r="R29" s="122"/>
      <c r="S29" s="122"/>
      <c r="T29" s="122"/>
      <c r="U29" s="122"/>
      <c r="V29" s="122"/>
      <c r="W29" s="122"/>
      <c r="X29" s="122"/>
      <c r="Y29" s="122"/>
    </row>
    <row r="30" spans="1:25" ht="21" customHeight="1">
      <c r="A30" s="221" t="s">
        <v>114</v>
      </c>
      <c r="B30" s="128"/>
      <c r="C30" s="224">
        <v>10</v>
      </c>
      <c r="D30" s="225"/>
      <c r="E30" s="225">
        <v>10</v>
      </c>
      <c r="F30" s="225"/>
      <c r="G30" s="225">
        <v>6</v>
      </c>
      <c r="H30" s="225"/>
      <c r="I30" s="225">
        <v>2</v>
      </c>
      <c r="J30" s="225"/>
      <c r="K30" s="226">
        <v>28</v>
      </c>
      <c r="L30" s="122"/>
      <c r="M30" s="222" t="s">
        <v>113</v>
      </c>
      <c r="N30" s="223">
        <v>19</v>
      </c>
      <c r="O30" s="122"/>
      <c r="P30" s="122"/>
      <c r="Q30" s="122"/>
      <c r="R30" s="122"/>
      <c r="S30" s="122"/>
      <c r="T30" s="122"/>
      <c r="U30" s="122"/>
      <c r="V30" s="122"/>
      <c r="W30" s="122"/>
      <c r="X30" s="122"/>
      <c r="Y30" s="122"/>
    </row>
    <row r="31" spans="1:25" ht="21" customHeight="1">
      <c r="A31" s="221" t="s">
        <v>115</v>
      </c>
      <c r="B31" s="128"/>
      <c r="C31" s="224"/>
      <c r="D31" s="225"/>
      <c r="E31" s="225">
        <v>1</v>
      </c>
      <c r="F31" s="225"/>
      <c r="G31" s="225">
        <v>1</v>
      </c>
      <c r="H31" s="225"/>
      <c r="I31" s="225">
        <v>1</v>
      </c>
      <c r="J31" s="225"/>
      <c r="K31" s="226">
        <v>3</v>
      </c>
      <c r="L31" s="122"/>
      <c r="M31" s="222" t="s">
        <v>122</v>
      </c>
      <c r="N31" s="223">
        <v>14</v>
      </c>
      <c r="O31" s="122"/>
      <c r="P31" s="122"/>
      <c r="Q31" s="122"/>
      <c r="R31" s="122"/>
      <c r="S31" s="122"/>
      <c r="T31" s="122"/>
      <c r="U31" s="122"/>
      <c r="V31" s="122"/>
      <c r="W31" s="122"/>
      <c r="X31" s="122"/>
      <c r="Y31" s="122"/>
    </row>
    <row r="32" spans="1:25" ht="21" customHeight="1">
      <c r="A32" s="221" t="s">
        <v>116</v>
      </c>
      <c r="B32" s="128"/>
      <c r="C32" s="224">
        <v>1</v>
      </c>
      <c r="D32" s="225"/>
      <c r="E32" s="225">
        <v>4</v>
      </c>
      <c r="F32" s="225"/>
      <c r="G32" s="225">
        <v>1</v>
      </c>
      <c r="H32" s="225"/>
      <c r="I32" s="225">
        <v>2</v>
      </c>
      <c r="J32" s="225"/>
      <c r="K32" s="226">
        <v>8</v>
      </c>
      <c r="L32" s="122"/>
      <c r="M32" s="222" t="s">
        <v>103</v>
      </c>
      <c r="N32" s="223">
        <v>11</v>
      </c>
      <c r="O32" s="122"/>
      <c r="P32" s="122"/>
      <c r="Q32" s="122"/>
      <c r="R32" s="122"/>
      <c r="S32" s="122"/>
      <c r="T32" s="122"/>
      <c r="U32" s="122"/>
      <c r="V32" s="122"/>
      <c r="W32" s="122"/>
      <c r="X32" s="122"/>
      <c r="Y32" s="122"/>
    </row>
    <row r="33" spans="1:25" ht="21" customHeight="1">
      <c r="A33" s="221" t="s">
        <v>117</v>
      </c>
      <c r="B33" s="128"/>
      <c r="C33" s="224"/>
      <c r="D33" s="225"/>
      <c r="E33" s="225">
        <v>2</v>
      </c>
      <c r="F33" s="225"/>
      <c r="G33" s="225">
        <v>6</v>
      </c>
      <c r="H33" s="225"/>
      <c r="I33" s="225">
        <v>3</v>
      </c>
      <c r="J33" s="225"/>
      <c r="K33" s="226">
        <v>11</v>
      </c>
      <c r="L33" s="122"/>
      <c r="M33" s="222" t="s">
        <v>117</v>
      </c>
      <c r="N33" s="223">
        <v>11</v>
      </c>
      <c r="O33" s="122"/>
      <c r="P33" s="122"/>
      <c r="Q33" s="122"/>
      <c r="R33" s="122"/>
      <c r="S33" s="122"/>
      <c r="T33" s="122"/>
      <c r="U33" s="122"/>
      <c r="V33" s="122"/>
      <c r="W33" s="122"/>
      <c r="X33" s="122"/>
      <c r="Y33" s="122"/>
    </row>
    <row r="34" spans="1:25" ht="21" customHeight="1">
      <c r="A34" s="221" t="s">
        <v>118</v>
      </c>
      <c r="B34" s="128"/>
      <c r="C34" s="224">
        <v>2</v>
      </c>
      <c r="D34" s="225"/>
      <c r="E34" s="225">
        <v>8</v>
      </c>
      <c r="F34" s="225"/>
      <c r="G34" s="225">
        <v>8</v>
      </c>
      <c r="H34" s="225"/>
      <c r="I34" s="225">
        <v>9</v>
      </c>
      <c r="J34" s="225"/>
      <c r="K34" s="226">
        <v>27</v>
      </c>
      <c r="L34" s="122"/>
      <c r="M34" s="222" t="s">
        <v>119</v>
      </c>
      <c r="N34" s="223">
        <v>10</v>
      </c>
      <c r="O34" s="122"/>
      <c r="P34" s="122"/>
      <c r="Q34" s="122"/>
      <c r="R34" s="122"/>
      <c r="S34" s="122"/>
      <c r="T34" s="122"/>
      <c r="U34" s="122"/>
      <c r="V34" s="122"/>
      <c r="W34" s="122"/>
      <c r="X34" s="122"/>
      <c r="Y34" s="122"/>
    </row>
    <row r="35" spans="1:25" ht="21" customHeight="1">
      <c r="A35" s="221" t="s">
        <v>119</v>
      </c>
      <c r="B35" s="128"/>
      <c r="C35" s="224"/>
      <c r="D35" s="225"/>
      <c r="E35" s="225">
        <v>2</v>
      </c>
      <c r="F35" s="225"/>
      <c r="G35" s="225">
        <v>6</v>
      </c>
      <c r="H35" s="225"/>
      <c r="I35" s="225">
        <v>2</v>
      </c>
      <c r="J35" s="225"/>
      <c r="K35" s="226">
        <v>10</v>
      </c>
      <c r="L35" s="122"/>
      <c r="M35" s="222" t="s">
        <v>95</v>
      </c>
      <c r="N35" s="223">
        <v>8</v>
      </c>
      <c r="O35" s="122"/>
      <c r="P35" s="122"/>
      <c r="Q35" s="122"/>
      <c r="R35" s="122"/>
      <c r="S35" s="122"/>
      <c r="T35" s="122"/>
      <c r="U35" s="122"/>
      <c r="V35" s="122"/>
      <c r="W35" s="122"/>
      <c r="X35" s="122"/>
      <c r="Y35" s="122"/>
    </row>
    <row r="36" spans="1:25" ht="21" customHeight="1">
      <c r="A36" s="221" t="s">
        <v>120</v>
      </c>
      <c r="B36" s="128"/>
      <c r="C36" s="224">
        <v>4</v>
      </c>
      <c r="D36" s="225"/>
      <c r="E36" s="225">
        <v>17</v>
      </c>
      <c r="F36" s="225"/>
      <c r="G36" s="225">
        <v>15</v>
      </c>
      <c r="H36" s="225"/>
      <c r="I36" s="225">
        <v>11</v>
      </c>
      <c r="J36" s="225"/>
      <c r="K36" s="226">
        <v>47</v>
      </c>
      <c r="L36" s="122"/>
      <c r="M36" s="222" t="s">
        <v>111</v>
      </c>
      <c r="N36" s="223">
        <v>8</v>
      </c>
      <c r="O36" s="122"/>
      <c r="P36" s="122"/>
      <c r="Q36" s="122"/>
      <c r="R36" s="122"/>
      <c r="S36" s="122"/>
      <c r="T36" s="122"/>
      <c r="U36" s="122"/>
      <c r="V36" s="122"/>
      <c r="W36" s="122"/>
      <c r="X36" s="122"/>
      <c r="Y36" s="122"/>
    </row>
    <row r="37" spans="1:25" ht="21" customHeight="1">
      <c r="A37" s="221" t="s">
        <v>121</v>
      </c>
      <c r="B37" s="128"/>
      <c r="C37" s="224">
        <v>7</v>
      </c>
      <c r="D37" s="225"/>
      <c r="E37" s="225">
        <v>18</v>
      </c>
      <c r="F37" s="225"/>
      <c r="G37" s="225">
        <v>49</v>
      </c>
      <c r="H37" s="225"/>
      <c r="I37" s="225">
        <v>58</v>
      </c>
      <c r="J37" s="225"/>
      <c r="K37" s="226">
        <v>132</v>
      </c>
      <c r="L37" s="122"/>
      <c r="M37" s="222" t="s">
        <v>116</v>
      </c>
      <c r="N37" s="223">
        <v>8</v>
      </c>
      <c r="O37" s="122"/>
      <c r="P37" s="122"/>
      <c r="Q37" s="122"/>
      <c r="R37" s="122"/>
      <c r="S37" s="122"/>
      <c r="T37" s="122"/>
      <c r="U37" s="122"/>
      <c r="V37" s="122"/>
      <c r="W37" s="122"/>
      <c r="X37" s="122"/>
      <c r="Y37" s="122"/>
    </row>
    <row r="38" spans="1:25" ht="21" customHeight="1">
      <c r="A38" s="221" t="s">
        <v>122</v>
      </c>
      <c r="B38" s="128"/>
      <c r="C38" s="224">
        <v>2</v>
      </c>
      <c r="D38" s="225"/>
      <c r="E38" s="225">
        <v>3</v>
      </c>
      <c r="F38" s="225"/>
      <c r="G38" s="225">
        <v>7</v>
      </c>
      <c r="H38" s="225"/>
      <c r="I38" s="225">
        <v>2</v>
      </c>
      <c r="J38" s="225"/>
      <c r="K38" s="226">
        <v>14</v>
      </c>
      <c r="L38" s="122"/>
      <c r="M38" s="222" t="s">
        <v>97</v>
      </c>
      <c r="N38" s="223">
        <v>6</v>
      </c>
      <c r="O38" s="122"/>
      <c r="P38" s="122"/>
      <c r="Q38" s="122"/>
      <c r="R38" s="122"/>
      <c r="S38" s="122"/>
      <c r="T38" s="122"/>
      <c r="U38" s="122"/>
      <c r="V38" s="122"/>
      <c r="W38" s="122"/>
      <c r="X38" s="122"/>
      <c r="Y38" s="122"/>
    </row>
    <row r="39" spans="1:25" ht="21" customHeight="1">
      <c r="A39" s="221" t="s">
        <v>123</v>
      </c>
      <c r="B39" s="128"/>
      <c r="C39" s="224">
        <v>37</v>
      </c>
      <c r="D39" s="225"/>
      <c r="E39" s="225">
        <v>49</v>
      </c>
      <c r="F39" s="225"/>
      <c r="G39" s="225">
        <v>25</v>
      </c>
      <c r="H39" s="225"/>
      <c r="I39" s="225">
        <v>32</v>
      </c>
      <c r="J39" s="225"/>
      <c r="K39" s="226">
        <v>143</v>
      </c>
      <c r="L39" s="122"/>
      <c r="M39" s="222" t="s">
        <v>99</v>
      </c>
      <c r="N39" s="223">
        <v>3</v>
      </c>
      <c r="O39" s="122"/>
      <c r="P39" s="122"/>
      <c r="Q39" s="122"/>
      <c r="R39" s="122"/>
      <c r="S39" s="122"/>
      <c r="T39" s="122"/>
      <c r="U39" s="122"/>
      <c r="V39" s="122"/>
      <c r="W39" s="122"/>
      <c r="X39" s="122"/>
      <c r="Y39" s="122"/>
    </row>
    <row r="40" spans="1:25" ht="21" customHeight="1">
      <c r="A40" s="221" t="s">
        <v>124</v>
      </c>
      <c r="B40" s="128"/>
      <c r="C40" s="224"/>
      <c r="D40" s="225"/>
      <c r="E40" s="225">
        <v>2</v>
      </c>
      <c r="F40" s="225"/>
      <c r="G40" s="225">
        <v>1</v>
      </c>
      <c r="H40" s="225"/>
      <c r="I40" s="225"/>
      <c r="J40" s="225"/>
      <c r="K40" s="226">
        <v>3</v>
      </c>
      <c r="L40" s="122"/>
      <c r="M40" s="222" t="s">
        <v>115</v>
      </c>
      <c r="N40" s="223">
        <v>3</v>
      </c>
      <c r="O40" s="122"/>
      <c r="P40" s="122"/>
      <c r="Q40" s="122"/>
      <c r="R40" s="122"/>
      <c r="S40" s="122"/>
      <c r="T40" s="122"/>
      <c r="U40" s="122"/>
      <c r="V40" s="122"/>
      <c r="W40" s="122"/>
      <c r="X40" s="122"/>
      <c r="Y40" s="122"/>
    </row>
    <row r="41" spans="1:25" ht="21" customHeight="1">
      <c r="A41" s="221" t="s">
        <v>125</v>
      </c>
      <c r="B41" s="128"/>
      <c r="C41" s="224">
        <v>8</v>
      </c>
      <c r="D41" s="225"/>
      <c r="E41" s="225">
        <v>17</v>
      </c>
      <c r="F41" s="225"/>
      <c r="G41" s="225">
        <v>10</v>
      </c>
      <c r="H41" s="225"/>
      <c r="I41" s="225">
        <v>14</v>
      </c>
      <c r="J41" s="225"/>
      <c r="K41" s="226">
        <v>49</v>
      </c>
      <c r="L41" s="122"/>
      <c r="M41" s="222" t="s">
        <v>124</v>
      </c>
      <c r="N41" s="223">
        <v>3</v>
      </c>
      <c r="O41" s="122"/>
      <c r="P41" s="122"/>
      <c r="Q41" s="122"/>
      <c r="R41" s="122"/>
      <c r="S41" s="122"/>
      <c r="T41" s="122"/>
      <c r="U41" s="122"/>
      <c r="V41" s="122"/>
      <c r="W41" s="122"/>
      <c r="X41" s="122"/>
      <c r="Y41" s="122"/>
    </row>
    <row r="42" spans="1:25" ht="21" customHeight="1">
      <c r="A42" s="221" t="s">
        <v>495</v>
      </c>
      <c r="B42" s="128"/>
      <c r="C42" s="224">
        <v>6</v>
      </c>
      <c r="D42" s="225"/>
      <c r="E42" s="225">
        <v>14</v>
      </c>
      <c r="F42" s="225"/>
      <c r="G42" s="225">
        <v>17</v>
      </c>
      <c r="H42" s="225"/>
      <c r="I42" s="225">
        <v>20</v>
      </c>
      <c r="J42" s="225"/>
      <c r="K42" s="226">
        <v>57</v>
      </c>
      <c r="L42" s="122"/>
      <c r="M42" s="222" t="s">
        <v>96</v>
      </c>
      <c r="N42" s="223">
        <v>1</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183</v>
      </c>
      <c r="D44" s="229">
        <v>0</v>
      </c>
      <c r="E44" s="229">
        <v>779</v>
      </c>
      <c r="F44" s="229">
        <v>0</v>
      </c>
      <c r="G44" s="229">
        <v>295</v>
      </c>
      <c r="H44" s="229">
        <v>0</v>
      </c>
      <c r="I44" s="229">
        <v>310</v>
      </c>
      <c r="J44" s="229">
        <v>0</v>
      </c>
      <c r="K44" s="230">
        <v>1567</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51BE-5D7B-47F5-BD5C-4FF668EC0520}">
  <dimension ref="A1:Y51"/>
  <sheetViews>
    <sheetView zoomScaleNormal="100" workbookViewId="0">
      <selection activeCell="U17" sqref="U17"/>
    </sheetView>
  </sheetViews>
  <sheetFormatPr baseColWidth="10" defaultRowHeight="13.2"/>
  <cols>
    <col min="1" max="1" width="30.6640625" customWidth="1"/>
    <col min="2" max="2" width="1.44140625" customWidth="1"/>
    <col min="3" max="3" width="5.33203125" customWidth="1"/>
    <col min="4" max="4" width="6.44140625" customWidth="1"/>
    <col min="5" max="5" width="4.5546875" customWidth="1"/>
    <col min="6" max="6" width="7.109375" customWidth="1"/>
    <col min="7" max="7" width="4.44140625" customWidth="1"/>
    <col min="8" max="8" width="7.33203125" customWidth="1"/>
    <col min="9" max="9" width="4.44140625" customWidth="1"/>
    <col min="10" max="10" width="7.3320312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136</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c r="D10" s="225"/>
      <c r="E10" s="225"/>
      <c r="F10" s="225">
        <v>3</v>
      </c>
      <c r="G10" s="225"/>
      <c r="H10" s="225"/>
      <c r="I10" s="225"/>
      <c r="J10" s="225">
        <v>2</v>
      </c>
      <c r="K10" s="226">
        <v>5</v>
      </c>
      <c r="L10" s="122"/>
      <c r="M10" s="222" t="s">
        <v>102</v>
      </c>
      <c r="N10" s="223">
        <v>202</v>
      </c>
      <c r="O10" s="122"/>
      <c r="P10" s="122"/>
      <c r="Q10" s="122"/>
      <c r="R10" s="122"/>
      <c r="S10" s="122"/>
      <c r="T10" s="122"/>
      <c r="U10" s="122"/>
      <c r="V10" s="122"/>
      <c r="W10" s="122"/>
      <c r="X10" s="122"/>
      <c r="Y10" s="122"/>
    </row>
    <row r="11" spans="1:25" ht="21" customHeight="1">
      <c r="A11" s="221" t="s">
        <v>95</v>
      </c>
      <c r="B11" s="128"/>
      <c r="C11" s="224"/>
      <c r="D11" s="225"/>
      <c r="E11" s="225"/>
      <c r="F11" s="225"/>
      <c r="G11" s="225"/>
      <c r="H11" s="225">
        <v>1</v>
      </c>
      <c r="I11" s="225"/>
      <c r="J11" s="225">
        <v>1</v>
      </c>
      <c r="K11" s="226">
        <v>2</v>
      </c>
      <c r="L11" s="122"/>
      <c r="M11" s="222" t="s">
        <v>108</v>
      </c>
      <c r="N11" s="223">
        <v>158</v>
      </c>
      <c r="O11" s="122"/>
      <c r="P11" s="122"/>
      <c r="Q11" s="122"/>
      <c r="R11" s="122"/>
      <c r="S11" s="122"/>
      <c r="T11" s="122"/>
      <c r="U11" s="122"/>
      <c r="V11" s="122"/>
      <c r="W11" s="122"/>
      <c r="X11" s="122"/>
      <c r="Y11" s="122"/>
    </row>
    <row r="12" spans="1:25" ht="21" customHeight="1">
      <c r="A12" s="221" t="s">
        <v>96</v>
      </c>
      <c r="B12" s="128"/>
      <c r="C12" s="224"/>
      <c r="D12" s="225"/>
      <c r="E12" s="225"/>
      <c r="F12" s="225"/>
      <c r="G12" s="225"/>
      <c r="H12" s="225"/>
      <c r="I12" s="225"/>
      <c r="J12" s="225"/>
      <c r="K12" s="226">
        <v>0</v>
      </c>
      <c r="L12" s="122"/>
      <c r="M12" s="222" t="s">
        <v>105</v>
      </c>
      <c r="N12" s="223">
        <v>110</v>
      </c>
      <c r="O12" s="122"/>
      <c r="P12" s="122"/>
      <c r="Q12" s="122"/>
      <c r="R12" s="122"/>
      <c r="S12" s="122"/>
      <c r="T12" s="122"/>
      <c r="U12" s="122"/>
      <c r="V12" s="122"/>
      <c r="W12" s="122"/>
      <c r="X12" s="122"/>
      <c r="Y12" s="122"/>
    </row>
    <row r="13" spans="1:25" ht="21" customHeight="1">
      <c r="A13" s="221" t="s">
        <v>97</v>
      </c>
      <c r="B13" s="128"/>
      <c r="C13" s="224"/>
      <c r="D13" s="225"/>
      <c r="E13" s="225"/>
      <c r="F13" s="225"/>
      <c r="G13" s="225"/>
      <c r="H13" s="225">
        <v>3</v>
      </c>
      <c r="I13" s="225"/>
      <c r="J13" s="225"/>
      <c r="K13" s="226">
        <v>3</v>
      </c>
      <c r="L13" s="122"/>
      <c r="M13" s="222" t="s">
        <v>110</v>
      </c>
      <c r="N13" s="223">
        <v>72</v>
      </c>
      <c r="O13" s="122"/>
      <c r="P13" s="122"/>
      <c r="Q13" s="122"/>
      <c r="R13" s="122"/>
      <c r="S13" s="122"/>
      <c r="T13" s="122"/>
      <c r="U13" s="122"/>
      <c r="V13" s="122"/>
      <c r="W13" s="122"/>
      <c r="X13" s="122"/>
      <c r="Y13" s="122"/>
    </row>
    <row r="14" spans="1:25" ht="21" customHeight="1">
      <c r="A14" s="221" t="s">
        <v>100</v>
      </c>
      <c r="B14" s="128"/>
      <c r="C14" s="224"/>
      <c r="D14" s="225"/>
      <c r="E14" s="225"/>
      <c r="F14" s="225">
        <v>4</v>
      </c>
      <c r="G14" s="225"/>
      <c r="H14" s="225">
        <v>3</v>
      </c>
      <c r="I14" s="225"/>
      <c r="J14" s="225">
        <v>1</v>
      </c>
      <c r="K14" s="226">
        <v>8</v>
      </c>
      <c r="L14" s="122"/>
      <c r="M14" s="222" t="s">
        <v>123</v>
      </c>
      <c r="N14" s="223">
        <v>65</v>
      </c>
      <c r="O14" s="122"/>
      <c r="P14" s="122"/>
      <c r="Q14" s="122"/>
      <c r="R14" s="122"/>
      <c r="S14" s="122"/>
      <c r="T14" s="122"/>
      <c r="U14" s="122"/>
      <c r="V14" s="122"/>
      <c r="W14" s="122"/>
      <c r="X14" s="122"/>
      <c r="Y14" s="122"/>
    </row>
    <row r="15" spans="1:25" ht="21" customHeight="1">
      <c r="A15" s="221" t="s">
        <v>101</v>
      </c>
      <c r="B15" s="128"/>
      <c r="C15" s="224"/>
      <c r="D15" s="225">
        <v>2</v>
      </c>
      <c r="E15" s="225"/>
      <c r="F15" s="225">
        <v>40</v>
      </c>
      <c r="G15" s="225"/>
      <c r="H15" s="225">
        <v>8</v>
      </c>
      <c r="I15" s="225"/>
      <c r="J15" s="225">
        <v>14</v>
      </c>
      <c r="K15" s="226">
        <v>64</v>
      </c>
      <c r="L15" s="122"/>
      <c r="M15" s="222" t="s">
        <v>101</v>
      </c>
      <c r="N15" s="223">
        <v>64</v>
      </c>
      <c r="O15" s="122"/>
      <c r="P15" s="122"/>
      <c r="Q15" s="122"/>
      <c r="R15" s="122"/>
      <c r="S15" s="122"/>
      <c r="T15" s="122"/>
      <c r="U15" s="122"/>
      <c r="V15" s="122"/>
      <c r="W15" s="122"/>
      <c r="X15" s="122"/>
      <c r="Y15" s="122"/>
    </row>
    <row r="16" spans="1:25" ht="21" customHeight="1">
      <c r="A16" s="221" t="s">
        <v>102</v>
      </c>
      <c r="B16" s="128"/>
      <c r="C16" s="224"/>
      <c r="D16" s="225">
        <v>5</v>
      </c>
      <c r="E16" s="225"/>
      <c r="F16" s="225">
        <v>70</v>
      </c>
      <c r="G16" s="225"/>
      <c r="H16" s="225">
        <v>95</v>
      </c>
      <c r="I16" s="225"/>
      <c r="J16" s="225">
        <v>32</v>
      </c>
      <c r="K16" s="226">
        <v>202</v>
      </c>
      <c r="L16" s="122"/>
      <c r="M16" s="222" t="s">
        <v>121</v>
      </c>
      <c r="N16" s="223">
        <v>63</v>
      </c>
      <c r="O16" s="122"/>
      <c r="P16" s="122"/>
      <c r="Q16" s="122"/>
      <c r="R16" s="122"/>
      <c r="S16" s="122"/>
      <c r="T16" s="122"/>
      <c r="U16" s="122"/>
      <c r="V16" s="122"/>
      <c r="W16" s="122"/>
      <c r="X16" s="122"/>
      <c r="Y16" s="122"/>
    </row>
    <row r="17" spans="1:25" ht="21" customHeight="1">
      <c r="A17" s="221" t="s">
        <v>98</v>
      </c>
      <c r="B17" s="128"/>
      <c r="C17" s="224"/>
      <c r="D17" s="225">
        <v>2</v>
      </c>
      <c r="E17" s="225"/>
      <c r="F17" s="225">
        <v>12</v>
      </c>
      <c r="G17" s="225"/>
      <c r="H17" s="225">
        <v>15</v>
      </c>
      <c r="I17" s="225"/>
      <c r="J17" s="225">
        <v>18</v>
      </c>
      <c r="K17" s="226">
        <v>47</v>
      </c>
      <c r="L17" s="122"/>
      <c r="M17" s="222" t="s">
        <v>104</v>
      </c>
      <c r="N17" s="223">
        <v>50</v>
      </c>
      <c r="O17" s="122"/>
      <c r="P17" s="122"/>
      <c r="Q17" s="122"/>
      <c r="R17" s="122"/>
      <c r="S17" s="122"/>
      <c r="T17" s="122"/>
      <c r="U17" s="122"/>
      <c r="V17" s="122"/>
      <c r="W17" s="122"/>
      <c r="X17" s="122"/>
      <c r="Y17" s="122"/>
    </row>
    <row r="18" spans="1:25" ht="21" customHeight="1">
      <c r="A18" s="221" t="s">
        <v>99</v>
      </c>
      <c r="B18" s="128"/>
      <c r="C18" s="224"/>
      <c r="D18" s="225"/>
      <c r="E18" s="225"/>
      <c r="F18" s="225">
        <v>2</v>
      </c>
      <c r="G18" s="225"/>
      <c r="H18" s="225">
        <v>4</v>
      </c>
      <c r="I18" s="225"/>
      <c r="J18" s="225">
        <v>1</v>
      </c>
      <c r="K18" s="226">
        <v>7</v>
      </c>
      <c r="L18" s="122"/>
      <c r="M18" s="222" t="s">
        <v>98</v>
      </c>
      <c r="N18" s="223">
        <v>47</v>
      </c>
      <c r="O18" s="122"/>
      <c r="P18" s="122"/>
      <c r="Q18" s="122"/>
      <c r="R18" s="122"/>
      <c r="S18" s="122"/>
      <c r="T18" s="122"/>
      <c r="U18" s="122"/>
      <c r="V18" s="122"/>
      <c r="W18" s="122"/>
      <c r="X18" s="122"/>
      <c r="Y18" s="122"/>
    </row>
    <row r="19" spans="1:25" ht="21" customHeight="1">
      <c r="A19" s="221" t="s">
        <v>103</v>
      </c>
      <c r="B19" s="128"/>
      <c r="C19" s="224"/>
      <c r="D19" s="225">
        <v>1</v>
      </c>
      <c r="E19" s="225"/>
      <c r="F19" s="225">
        <v>2</v>
      </c>
      <c r="G19" s="225"/>
      <c r="H19" s="225">
        <v>4</v>
      </c>
      <c r="I19" s="225"/>
      <c r="J19" s="225">
        <v>4</v>
      </c>
      <c r="K19" s="226">
        <v>11</v>
      </c>
      <c r="L19" s="122"/>
      <c r="M19" s="222" t="s">
        <v>112</v>
      </c>
      <c r="N19" s="223">
        <v>42</v>
      </c>
      <c r="O19" s="122"/>
      <c r="P19" s="122"/>
      <c r="Q19" s="122"/>
      <c r="R19" s="122"/>
      <c r="S19" s="122"/>
      <c r="T19" s="122"/>
      <c r="U19" s="122"/>
      <c r="V19" s="122"/>
      <c r="W19" s="122"/>
      <c r="X19" s="122"/>
      <c r="Y19" s="122"/>
    </row>
    <row r="20" spans="1:25" ht="21" customHeight="1">
      <c r="A20" s="221" t="s">
        <v>108</v>
      </c>
      <c r="B20" s="128"/>
      <c r="C20" s="224"/>
      <c r="D20" s="225">
        <v>5</v>
      </c>
      <c r="E20" s="225"/>
      <c r="F20" s="225">
        <v>82</v>
      </c>
      <c r="G20" s="225"/>
      <c r="H20" s="225">
        <v>61</v>
      </c>
      <c r="I20" s="225"/>
      <c r="J20" s="225">
        <v>10</v>
      </c>
      <c r="K20" s="226">
        <v>158</v>
      </c>
      <c r="L20" s="122"/>
      <c r="M20" s="222" t="s">
        <v>109</v>
      </c>
      <c r="N20" s="223">
        <v>37</v>
      </c>
      <c r="O20" s="122"/>
      <c r="P20" s="122"/>
      <c r="Q20" s="122"/>
      <c r="R20" s="122"/>
      <c r="S20" s="122"/>
      <c r="T20" s="122"/>
      <c r="U20" s="122"/>
      <c r="V20" s="122"/>
      <c r="W20" s="122"/>
      <c r="X20" s="122"/>
      <c r="Y20" s="122"/>
    </row>
    <row r="21" spans="1:25" ht="21" customHeight="1">
      <c r="A21" s="221" t="s">
        <v>104</v>
      </c>
      <c r="B21" s="128"/>
      <c r="C21" s="224"/>
      <c r="D21" s="225"/>
      <c r="E21" s="225"/>
      <c r="F21" s="225">
        <v>5</v>
      </c>
      <c r="G21" s="225"/>
      <c r="H21" s="225">
        <v>38</v>
      </c>
      <c r="I21" s="225"/>
      <c r="J21" s="225">
        <v>7</v>
      </c>
      <c r="K21" s="226">
        <v>50</v>
      </c>
      <c r="L21" s="122"/>
      <c r="M21" s="222" t="s">
        <v>114</v>
      </c>
      <c r="N21" s="223">
        <v>36</v>
      </c>
      <c r="O21" s="122"/>
      <c r="P21" s="122"/>
      <c r="Q21" s="122"/>
      <c r="R21" s="122"/>
      <c r="S21" s="122"/>
      <c r="T21" s="122"/>
      <c r="U21" s="122"/>
      <c r="V21" s="122"/>
      <c r="W21" s="122"/>
      <c r="X21" s="122"/>
      <c r="Y21" s="122"/>
    </row>
    <row r="22" spans="1:25" ht="21" customHeight="1">
      <c r="A22" s="221" t="s">
        <v>105</v>
      </c>
      <c r="B22" s="128"/>
      <c r="C22" s="224"/>
      <c r="D22" s="225">
        <v>21</v>
      </c>
      <c r="E22" s="225"/>
      <c r="F22" s="225">
        <v>42</v>
      </c>
      <c r="G22" s="225"/>
      <c r="H22" s="225">
        <v>29</v>
      </c>
      <c r="I22" s="225"/>
      <c r="J22" s="225">
        <v>18</v>
      </c>
      <c r="K22" s="226">
        <v>110</v>
      </c>
      <c r="L22" s="122"/>
      <c r="M22" s="222" t="s">
        <v>495</v>
      </c>
      <c r="N22" s="223">
        <v>28</v>
      </c>
      <c r="O22" s="122"/>
      <c r="P22" s="122"/>
      <c r="Q22" s="122"/>
      <c r="R22" s="122"/>
      <c r="S22" s="122"/>
      <c r="T22" s="122"/>
      <c r="U22" s="122"/>
      <c r="V22" s="122"/>
      <c r="W22" s="122"/>
      <c r="X22" s="122"/>
      <c r="Y22" s="122"/>
    </row>
    <row r="23" spans="1:25" ht="21" customHeight="1">
      <c r="A23" s="221" t="s">
        <v>106</v>
      </c>
      <c r="B23" s="128"/>
      <c r="C23" s="224"/>
      <c r="D23" s="225"/>
      <c r="E23" s="225"/>
      <c r="F23" s="225">
        <v>7</v>
      </c>
      <c r="G23" s="225"/>
      <c r="H23" s="225">
        <v>11</v>
      </c>
      <c r="I23" s="225"/>
      <c r="J23" s="225">
        <v>1</v>
      </c>
      <c r="K23" s="226">
        <v>19</v>
      </c>
      <c r="L23" s="122"/>
      <c r="M23" s="222" t="s">
        <v>106</v>
      </c>
      <c r="N23" s="223">
        <v>19</v>
      </c>
      <c r="O23" s="122"/>
      <c r="P23" s="122"/>
      <c r="Q23" s="122"/>
      <c r="R23" s="122"/>
      <c r="S23" s="122"/>
      <c r="T23" s="122"/>
      <c r="U23" s="122"/>
      <c r="V23" s="122"/>
      <c r="W23" s="122"/>
      <c r="X23" s="122"/>
      <c r="Y23" s="122"/>
    </row>
    <row r="24" spans="1:25" ht="21" customHeight="1">
      <c r="A24" s="221" t="s">
        <v>107</v>
      </c>
      <c r="B24" s="128"/>
      <c r="C24" s="224"/>
      <c r="D24" s="225">
        <v>2</v>
      </c>
      <c r="E24" s="225"/>
      <c r="F24" s="225">
        <v>1</v>
      </c>
      <c r="G24" s="225"/>
      <c r="H24" s="225">
        <v>8</v>
      </c>
      <c r="I24" s="225"/>
      <c r="J24" s="225">
        <v>6</v>
      </c>
      <c r="K24" s="226">
        <v>17</v>
      </c>
      <c r="L24" s="122"/>
      <c r="M24" s="222" t="s">
        <v>107</v>
      </c>
      <c r="N24" s="223">
        <v>17</v>
      </c>
      <c r="O24" s="122"/>
      <c r="P24" s="122"/>
      <c r="Q24" s="122"/>
      <c r="R24" s="122"/>
      <c r="S24" s="122"/>
      <c r="T24" s="122"/>
      <c r="U24" s="122"/>
      <c r="V24" s="122"/>
      <c r="W24" s="122"/>
      <c r="X24" s="122"/>
      <c r="Y24" s="122"/>
    </row>
    <row r="25" spans="1:25" ht="21" customHeight="1">
      <c r="A25" s="221" t="s">
        <v>109</v>
      </c>
      <c r="B25" s="128"/>
      <c r="C25" s="224"/>
      <c r="D25" s="225">
        <v>4</v>
      </c>
      <c r="E25" s="225"/>
      <c r="F25" s="225">
        <v>10</v>
      </c>
      <c r="G25" s="225"/>
      <c r="H25" s="225">
        <v>11</v>
      </c>
      <c r="I25" s="225"/>
      <c r="J25" s="225">
        <v>12</v>
      </c>
      <c r="K25" s="226">
        <v>37</v>
      </c>
      <c r="L25" s="122"/>
      <c r="M25" s="222" t="s">
        <v>119</v>
      </c>
      <c r="N25" s="223">
        <v>16</v>
      </c>
      <c r="O25" s="122"/>
      <c r="P25" s="122"/>
      <c r="Q25" s="122"/>
      <c r="R25" s="122"/>
      <c r="S25" s="122"/>
      <c r="T25" s="122"/>
      <c r="U25" s="122"/>
      <c r="V25" s="122"/>
      <c r="W25" s="122"/>
      <c r="X25" s="122"/>
      <c r="Y25" s="122"/>
    </row>
    <row r="26" spans="1:25" ht="21" customHeight="1">
      <c r="A26" s="221" t="s">
        <v>110</v>
      </c>
      <c r="B26" s="128"/>
      <c r="C26" s="224"/>
      <c r="D26" s="225">
        <v>9</v>
      </c>
      <c r="E26" s="225"/>
      <c r="F26" s="225">
        <v>36</v>
      </c>
      <c r="G26" s="225"/>
      <c r="H26" s="225">
        <v>19</v>
      </c>
      <c r="I26" s="225"/>
      <c r="J26" s="225">
        <v>8</v>
      </c>
      <c r="K26" s="226">
        <v>72</v>
      </c>
      <c r="L26" s="122"/>
      <c r="M26" s="222" t="s">
        <v>118</v>
      </c>
      <c r="N26" s="223">
        <v>13</v>
      </c>
      <c r="O26" s="122"/>
      <c r="P26" s="122"/>
      <c r="Q26" s="122"/>
      <c r="R26" s="122"/>
      <c r="S26" s="122"/>
      <c r="T26" s="122"/>
      <c r="U26" s="122"/>
      <c r="V26" s="122"/>
      <c r="W26" s="122"/>
      <c r="X26" s="122"/>
      <c r="Y26" s="122"/>
    </row>
    <row r="27" spans="1:25" ht="21" customHeight="1">
      <c r="A27" s="221" t="s">
        <v>111</v>
      </c>
      <c r="B27" s="128"/>
      <c r="C27" s="224"/>
      <c r="D27" s="225"/>
      <c r="E27" s="225"/>
      <c r="F27" s="225">
        <v>1</v>
      </c>
      <c r="G27" s="225"/>
      <c r="H27" s="225">
        <v>2</v>
      </c>
      <c r="I27" s="225"/>
      <c r="J27" s="225"/>
      <c r="K27" s="226">
        <v>3</v>
      </c>
      <c r="L27" s="122"/>
      <c r="M27" s="222" t="s">
        <v>117</v>
      </c>
      <c r="N27" s="223">
        <v>12</v>
      </c>
      <c r="O27" s="122"/>
      <c r="P27" s="122"/>
      <c r="Q27" s="122"/>
      <c r="R27" s="122"/>
      <c r="S27" s="122"/>
      <c r="T27" s="122"/>
      <c r="U27" s="122"/>
      <c r="V27" s="122"/>
      <c r="W27" s="122"/>
      <c r="X27" s="122"/>
      <c r="Y27" s="122"/>
    </row>
    <row r="28" spans="1:25" ht="21" customHeight="1">
      <c r="A28" s="221" t="s">
        <v>112</v>
      </c>
      <c r="B28" s="128"/>
      <c r="C28" s="224"/>
      <c r="D28" s="225">
        <v>6</v>
      </c>
      <c r="E28" s="225"/>
      <c r="F28" s="225">
        <v>20</v>
      </c>
      <c r="G28" s="225"/>
      <c r="H28" s="225">
        <v>1</v>
      </c>
      <c r="I28" s="225"/>
      <c r="J28" s="225">
        <v>15</v>
      </c>
      <c r="K28" s="226">
        <v>42</v>
      </c>
      <c r="L28" s="122"/>
      <c r="M28" s="222" t="s">
        <v>103</v>
      </c>
      <c r="N28" s="223">
        <v>11</v>
      </c>
      <c r="O28" s="122"/>
      <c r="P28" s="122"/>
      <c r="Q28" s="122"/>
      <c r="R28" s="122"/>
      <c r="S28" s="122"/>
      <c r="T28" s="122"/>
      <c r="U28" s="122"/>
      <c r="V28" s="122"/>
      <c r="W28" s="122"/>
      <c r="X28" s="122"/>
      <c r="Y28" s="122"/>
    </row>
    <row r="29" spans="1:25" ht="21" customHeight="1">
      <c r="A29" s="221" t="s">
        <v>113</v>
      </c>
      <c r="B29" s="128"/>
      <c r="C29" s="224"/>
      <c r="D29" s="225">
        <v>1</v>
      </c>
      <c r="E29" s="225"/>
      <c r="F29" s="225">
        <v>3</v>
      </c>
      <c r="G29" s="225"/>
      <c r="H29" s="225">
        <v>4</v>
      </c>
      <c r="I29" s="225"/>
      <c r="J29" s="225">
        <v>3</v>
      </c>
      <c r="K29" s="226">
        <v>11</v>
      </c>
      <c r="L29" s="122"/>
      <c r="M29" s="222" t="s">
        <v>113</v>
      </c>
      <c r="N29" s="223">
        <v>11</v>
      </c>
      <c r="O29" s="122"/>
      <c r="P29" s="122"/>
      <c r="Q29" s="122"/>
      <c r="R29" s="122"/>
      <c r="S29" s="122"/>
      <c r="T29" s="122"/>
      <c r="U29" s="122"/>
      <c r="V29" s="122"/>
      <c r="W29" s="122"/>
      <c r="X29" s="122"/>
      <c r="Y29" s="122"/>
    </row>
    <row r="30" spans="1:25" ht="21" customHeight="1">
      <c r="A30" s="221" t="s">
        <v>114</v>
      </c>
      <c r="B30" s="128"/>
      <c r="C30" s="224"/>
      <c r="D30" s="225">
        <v>7</v>
      </c>
      <c r="E30" s="225"/>
      <c r="F30" s="225">
        <v>9</v>
      </c>
      <c r="G30" s="225"/>
      <c r="H30" s="225">
        <v>16</v>
      </c>
      <c r="I30" s="225"/>
      <c r="J30" s="225">
        <v>4</v>
      </c>
      <c r="K30" s="226">
        <v>36</v>
      </c>
      <c r="L30" s="122"/>
      <c r="M30" s="222" t="s">
        <v>122</v>
      </c>
      <c r="N30" s="223">
        <v>10</v>
      </c>
      <c r="O30" s="122"/>
      <c r="P30" s="122"/>
      <c r="Q30" s="122"/>
      <c r="R30" s="122"/>
      <c r="S30" s="122"/>
      <c r="T30" s="122"/>
      <c r="U30" s="122"/>
      <c r="V30" s="122"/>
      <c r="W30" s="122"/>
      <c r="X30" s="122"/>
      <c r="Y30" s="122"/>
    </row>
    <row r="31" spans="1:25" ht="21" customHeight="1">
      <c r="A31" s="221" t="s">
        <v>115</v>
      </c>
      <c r="B31" s="128"/>
      <c r="C31" s="224"/>
      <c r="D31" s="225"/>
      <c r="E31" s="225"/>
      <c r="F31" s="225"/>
      <c r="G31" s="225"/>
      <c r="H31" s="225">
        <v>5</v>
      </c>
      <c r="I31" s="225"/>
      <c r="J31" s="225">
        <v>2</v>
      </c>
      <c r="K31" s="226">
        <v>7</v>
      </c>
      <c r="L31" s="122"/>
      <c r="M31" s="222" t="s">
        <v>100</v>
      </c>
      <c r="N31" s="223">
        <v>8</v>
      </c>
      <c r="O31" s="122"/>
      <c r="P31" s="122"/>
      <c r="Q31" s="122"/>
      <c r="R31" s="122"/>
      <c r="S31" s="122"/>
      <c r="T31" s="122"/>
      <c r="U31" s="122"/>
      <c r="V31" s="122"/>
      <c r="W31" s="122"/>
      <c r="X31" s="122"/>
      <c r="Y31" s="122"/>
    </row>
    <row r="32" spans="1:25" ht="21" customHeight="1">
      <c r="A32" s="221" t="s">
        <v>116</v>
      </c>
      <c r="B32" s="128"/>
      <c r="C32" s="224"/>
      <c r="D32" s="225">
        <v>1</v>
      </c>
      <c r="E32" s="225"/>
      <c r="F32" s="225">
        <v>1</v>
      </c>
      <c r="G32" s="225"/>
      <c r="H32" s="225">
        <v>1</v>
      </c>
      <c r="I32" s="225"/>
      <c r="J32" s="225">
        <v>1</v>
      </c>
      <c r="K32" s="226">
        <v>4</v>
      </c>
      <c r="L32" s="122"/>
      <c r="M32" s="222" t="s">
        <v>120</v>
      </c>
      <c r="N32" s="223">
        <v>8</v>
      </c>
      <c r="O32" s="122"/>
      <c r="P32" s="122"/>
      <c r="Q32" s="122"/>
      <c r="R32" s="122"/>
      <c r="S32" s="122"/>
      <c r="T32" s="122"/>
      <c r="U32" s="122"/>
      <c r="V32" s="122"/>
      <c r="W32" s="122"/>
      <c r="X32" s="122"/>
      <c r="Y32" s="122"/>
    </row>
    <row r="33" spans="1:25" ht="21" customHeight="1">
      <c r="A33" s="221" t="s">
        <v>117</v>
      </c>
      <c r="B33" s="128"/>
      <c r="C33" s="224"/>
      <c r="D33" s="225"/>
      <c r="E33" s="225"/>
      <c r="F33" s="225">
        <v>1</v>
      </c>
      <c r="G33" s="225"/>
      <c r="H33" s="225">
        <v>7</v>
      </c>
      <c r="I33" s="225"/>
      <c r="J33" s="225">
        <v>4</v>
      </c>
      <c r="K33" s="226">
        <v>12</v>
      </c>
      <c r="L33" s="122"/>
      <c r="M33" s="222" t="s">
        <v>99</v>
      </c>
      <c r="N33" s="223">
        <v>7</v>
      </c>
      <c r="O33" s="122"/>
      <c r="P33" s="122"/>
      <c r="Q33" s="122"/>
      <c r="R33" s="122"/>
      <c r="S33" s="122"/>
      <c r="T33" s="122"/>
      <c r="U33" s="122"/>
      <c r="V33" s="122"/>
      <c r="W33" s="122"/>
      <c r="X33" s="122"/>
      <c r="Y33" s="122"/>
    </row>
    <row r="34" spans="1:25" ht="21" customHeight="1">
      <c r="A34" s="221" t="s">
        <v>118</v>
      </c>
      <c r="B34" s="128"/>
      <c r="C34" s="224"/>
      <c r="D34" s="225"/>
      <c r="E34" s="225"/>
      <c r="F34" s="225">
        <v>3</v>
      </c>
      <c r="G34" s="225"/>
      <c r="H34" s="225">
        <v>6</v>
      </c>
      <c r="I34" s="225"/>
      <c r="J34" s="225">
        <v>4</v>
      </c>
      <c r="K34" s="226">
        <v>13</v>
      </c>
      <c r="L34" s="122"/>
      <c r="M34" s="222" t="s">
        <v>115</v>
      </c>
      <c r="N34" s="223">
        <v>7</v>
      </c>
      <c r="O34" s="122"/>
      <c r="P34" s="122"/>
      <c r="Q34" s="122"/>
      <c r="R34" s="122"/>
      <c r="S34" s="122"/>
      <c r="T34" s="122"/>
      <c r="U34" s="122"/>
      <c r="V34" s="122"/>
      <c r="W34" s="122"/>
      <c r="X34" s="122"/>
      <c r="Y34" s="122"/>
    </row>
    <row r="35" spans="1:25" ht="21" customHeight="1">
      <c r="A35" s="221" t="s">
        <v>119</v>
      </c>
      <c r="B35" s="128"/>
      <c r="C35" s="224"/>
      <c r="D35" s="225"/>
      <c r="E35" s="225"/>
      <c r="F35" s="225">
        <v>14</v>
      </c>
      <c r="G35" s="225"/>
      <c r="H35" s="225"/>
      <c r="I35" s="225"/>
      <c r="J35" s="225">
        <v>2</v>
      </c>
      <c r="K35" s="226">
        <v>16</v>
      </c>
      <c r="L35" s="122"/>
      <c r="M35" s="222" t="s">
        <v>94</v>
      </c>
      <c r="N35" s="223">
        <v>5</v>
      </c>
      <c r="O35" s="122"/>
      <c r="P35" s="122"/>
      <c r="Q35" s="122"/>
      <c r="R35" s="122"/>
      <c r="S35" s="122"/>
      <c r="T35" s="122"/>
      <c r="U35" s="122"/>
      <c r="V35" s="122"/>
      <c r="W35" s="122"/>
      <c r="X35" s="122"/>
      <c r="Y35" s="122"/>
    </row>
    <row r="36" spans="1:25" ht="21" customHeight="1">
      <c r="A36" s="221" t="s">
        <v>120</v>
      </c>
      <c r="B36" s="128"/>
      <c r="C36" s="224"/>
      <c r="D36" s="225">
        <v>1</v>
      </c>
      <c r="E36" s="225"/>
      <c r="F36" s="225">
        <v>2</v>
      </c>
      <c r="G36" s="225"/>
      <c r="H36" s="225">
        <v>5</v>
      </c>
      <c r="I36" s="225"/>
      <c r="J36" s="225"/>
      <c r="K36" s="226">
        <v>8</v>
      </c>
      <c r="L36" s="122"/>
      <c r="M36" s="222" t="s">
        <v>116</v>
      </c>
      <c r="N36" s="223">
        <v>4</v>
      </c>
      <c r="O36" s="122"/>
      <c r="P36" s="122"/>
      <c r="Q36" s="122"/>
      <c r="R36" s="122"/>
      <c r="S36" s="122"/>
      <c r="T36" s="122"/>
      <c r="U36" s="122"/>
      <c r="V36" s="122"/>
      <c r="W36" s="122"/>
      <c r="X36" s="122"/>
      <c r="Y36" s="122"/>
    </row>
    <row r="37" spans="1:25" ht="21" customHeight="1">
      <c r="A37" s="221" t="s">
        <v>121</v>
      </c>
      <c r="B37" s="128"/>
      <c r="C37" s="224"/>
      <c r="D37" s="225">
        <v>4</v>
      </c>
      <c r="E37" s="225"/>
      <c r="F37" s="225">
        <v>13</v>
      </c>
      <c r="G37" s="225"/>
      <c r="H37" s="225">
        <v>26</v>
      </c>
      <c r="I37" s="225"/>
      <c r="J37" s="225">
        <v>20</v>
      </c>
      <c r="K37" s="226">
        <v>63</v>
      </c>
      <c r="L37" s="122"/>
      <c r="M37" s="222" t="s">
        <v>97</v>
      </c>
      <c r="N37" s="223">
        <v>3</v>
      </c>
      <c r="O37" s="122"/>
      <c r="P37" s="122"/>
      <c r="Q37" s="122"/>
      <c r="R37" s="122"/>
      <c r="S37" s="122"/>
      <c r="T37" s="122"/>
      <c r="U37" s="122"/>
      <c r="V37" s="122"/>
      <c r="W37" s="122"/>
      <c r="X37" s="122"/>
      <c r="Y37" s="122"/>
    </row>
    <row r="38" spans="1:25" ht="21" customHeight="1">
      <c r="A38" s="221" t="s">
        <v>122</v>
      </c>
      <c r="B38" s="128"/>
      <c r="C38" s="224"/>
      <c r="D38" s="225"/>
      <c r="E38" s="225"/>
      <c r="F38" s="225">
        <v>2</v>
      </c>
      <c r="G38" s="225"/>
      <c r="H38" s="225">
        <v>6</v>
      </c>
      <c r="I38" s="225"/>
      <c r="J38" s="225">
        <v>2</v>
      </c>
      <c r="K38" s="226">
        <v>10</v>
      </c>
      <c r="L38" s="122"/>
      <c r="M38" s="222" t="s">
        <v>111</v>
      </c>
      <c r="N38" s="223">
        <v>3</v>
      </c>
      <c r="O38" s="122"/>
      <c r="P38" s="122"/>
      <c r="Q38" s="122"/>
      <c r="R38" s="122"/>
      <c r="S38" s="122"/>
      <c r="T38" s="122"/>
      <c r="U38" s="122"/>
      <c r="V38" s="122"/>
      <c r="W38" s="122"/>
      <c r="X38" s="122"/>
      <c r="Y38" s="122"/>
    </row>
    <row r="39" spans="1:25" ht="21" customHeight="1">
      <c r="A39" s="221" t="s">
        <v>123</v>
      </c>
      <c r="B39" s="128"/>
      <c r="C39" s="224"/>
      <c r="D39" s="225">
        <v>19</v>
      </c>
      <c r="E39" s="225"/>
      <c r="F39" s="225">
        <v>16</v>
      </c>
      <c r="G39" s="225"/>
      <c r="H39" s="225">
        <v>18</v>
      </c>
      <c r="I39" s="225"/>
      <c r="J39" s="225">
        <v>12</v>
      </c>
      <c r="K39" s="226">
        <v>65</v>
      </c>
      <c r="L39" s="122"/>
      <c r="M39" s="222" t="s">
        <v>95</v>
      </c>
      <c r="N39" s="223">
        <v>2</v>
      </c>
      <c r="O39" s="122"/>
      <c r="P39" s="122"/>
      <c r="Q39" s="122"/>
      <c r="R39" s="122"/>
      <c r="S39" s="122"/>
      <c r="T39" s="122"/>
      <c r="U39" s="122"/>
      <c r="V39" s="122"/>
      <c r="W39" s="122"/>
      <c r="X39" s="122"/>
      <c r="Y39" s="122"/>
    </row>
    <row r="40" spans="1:25" ht="21" customHeight="1">
      <c r="A40" s="221" t="s">
        <v>124</v>
      </c>
      <c r="B40" s="128"/>
      <c r="C40" s="224"/>
      <c r="D40" s="225"/>
      <c r="E40" s="225"/>
      <c r="F40" s="225">
        <v>2</v>
      </c>
      <c r="G40" s="225"/>
      <c r="H40" s="225"/>
      <c r="I40" s="225"/>
      <c r="J40" s="225"/>
      <c r="K40" s="226">
        <v>2</v>
      </c>
      <c r="L40" s="122"/>
      <c r="M40" s="222" t="s">
        <v>124</v>
      </c>
      <c r="N40" s="223">
        <v>2</v>
      </c>
      <c r="O40" s="122"/>
      <c r="P40" s="122"/>
      <c r="Q40" s="122"/>
      <c r="R40" s="122"/>
      <c r="S40" s="122"/>
      <c r="T40" s="122"/>
      <c r="U40" s="122"/>
      <c r="V40" s="122"/>
      <c r="W40" s="122"/>
      <c r="X40" s="122"/>
      <c r="Y40" s="122"/>
    </row>
    <row r="41" spans="1:25" ht="21" customHeight="1">
      <c r="A41" s="221" t="s">
        <v>125</v>
      </c>
      <c r="B41" s="128"/>
      <c r="C41" s="224"/>
      <c r="D41" s="225"/>
      <c r="E41" s="225"/>
      <c r="F41" s="225"/>
      <c r="G41" s="225"/>
      <c r="H41" s="225">
        <v>1</v>
      </c>
      <c r="I41" s="225"/>
      <c r="J41" s="225"/>
      <c r="K41" s="226">
        <v>1</v>
      </c>
      <c r="L41" s="122"/>
      <c r="M41" s="222" t="s">
        <v>125</v>
      </c>
      <c r="N41" s="223">
        <v>1</v>
      </c>
      <c r="O41" s="122"/>
      <c r="P41" s="122"/>
      <c r="Q41" s="122"/>
      <c r="R41" s="122"/>
      <c r="S41" s="122"/>
      <c r="T41" s="122"/>
      <c r="U41" s="122"/>
      <c r="V41" s="122"/>
      <c r="W41" s="122"/>
      <c r="X41" s="122"/>
      <c r="Y41" s="122"/>
    </row>
    <row r="42" spans="1:25" ht="21" customHeight="1">
      <c r="A42" s="221" t="s">
        <v>495</v>
      </c>
      <c r="B42" s="128"/>
      <c r="C42" s="224"/>
      <c r="D42" s="225">
        <v>1</v>
      </c>
      <c r="E42" s="225"/>
      <c r="F42" s="225">
        <v>5</v>
      </c>
      <c r="G42" s="225"/>
      <c r="H42" s="225">
        <v>14</v>
      </c>
      <c r="I42" s="225"/>
      <c r="J42" s="225">
        <v>8</v>
      </c>
      <c r="K42" s="226">
        <v>28</v>
      </c>
      <c r="L42" s="122"/>
      <c r="M42" s="222" t="s">
        <v>96</v>
      </c>
      <c r="N42" s="223">
        <v>0</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0</v>
      </c>
      <c r="D44" s="229">
        <v>91</v>
      </c>
      <c r="E44" s="229">
        <v>0</v>
      </c>
      <c r="F44" s="229">
        <v>408</v>
      </c>
      <c r="G44" s="229">
        <v>0</v>
      </c>
      <c r="H44" s="229">
        <v>422</v>
      </c>
      <c r="I44" s="229">
        <v>0</v>
      </c>
      <c r="J44" s="229">
        <v>212</v>
      </c>
      <c r="K44" s="230">
        <v>1133</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5AD89-D47A-4E5D-B615-DB3120DAC389}">
  <dimension ref="A1:Y51"/>
  <sheetViews>
    <sheetView zoomScaleNormal="100" workbookViewId="0">
      <selection activeCell="U17" sqref="U17"/>
    </sheetView>
  </sheetViews>
  <sheetFormatPr baseColWidth="10" defaultRowHeight="13.2"/>
  <cols>
    <col min="1" max="1" width="30.6640625" customWidth="1"/>
    <col min="2" max="2" width="1.44140625" customWidth="1"/>
    <col min="3" max="3" width="6.109375" customWidth="1"/>
    <col min="4" max="4" width="5.5546875" customWidth="1"/>
    <col min="5" max="5" width="7" customWidth="1"/>
    <col min="6" max="6" width="4.664062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137</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c r="D10" s="225"/>
      <c r="E10" s="225"/>
      <c r="F10" s="225"/>
      <c r="G10" s="225">
        <v>1</v>
      </c>
      <c r="H10" s="225"/>
      <c r="I10" s="225">
        <v>2</v>
      </c>
      <c r="J10" s="225"/>
      <c r="K10" s="226">
        <v>3</v>
      </c>
      <c r="L10" s="122"/>
      <c r="M10" s="222" t="s">
        <v>102</v>
      </c>
      <c r="N10" s="223">
        <v>220</v>
      </c>
      <c r="O10" s="122"/>
      <c r="P10" s="122"/>
      <c r="Q10" s="122"/>
      <c r="R10" s="122"/>
      <c r="S10" s="122"/>
      <c r="T10" s="122"/>
      <c r="U10" s="122"/>
      <c r="V10" s="122"/>
      <c r="W10" s="122"/>
      <c r="X10" s="122"/>
      <c r="Y10" s="122"/>
    </row>
    <row r="11" spans="1:25" ht="21" customHeight="1">
      <c r="A11" s="221" t="s">
        <v>95</v>
      </c>
      <c r="B11" s="128"/>
      <c r="C11" s="224">
        <v>1</v>
      </c>
      <c r="D11" s="225"/>
      <c r="E11" s="225">
        <v>13</v>
      </c>
      <c r="F11" s="225"/>
      <c r="G11" s="225">
        <v>2</v>
      </c>
      <c r="H11" s="225"/>
      <c r="I11" s="225">
        <v>3</v>
      </c>
      <c r="J11" s="225"/>
      <c r="K11" s="226">
        <v>19</v>
      </c>
      <c r="L11" s="122"/>
      <c r="M11" s="222" t="s">
        <v>101</v>
      </c>
      <c r="N11" s="223">
        <v>177</v>
      </c>
      <c r="O11" s="122"/>
      <c r="P11" s="122"/>
      <c r="Q11" s="122"/>
      <c r="R11" s="122"/>
      <c r="S11" s="122"/>
      <c r="T11" s="122"/>
      <c r="U11" s="122"/>
      <c r="V11" s="122"/>
      <c r="W11" s="122"/>
      <c r="X11" s="122"/>
      <c r="Y11" s="122"/>
    </row>
    <row r="12" spans="1:25" ht="21" customHeight="1">
      <c r="A12" s="221" t="s">
        <v>96</v>
      </c>
      <c r="B12" s="128"/>
      <c r="C12" s="224"/>
      <c r="D12" s="225"/>
      <c r="E12" s="225"/>
      <c r="F12" s="225"/>
      <c r="G12" s="225">
        <v>1</v>
      </c>
      <c r="H12" s="225"/>
      <c r="I12" s="225">
        <v>2</v>
      </c>
      <c r="J12" s="225"/>
      <c r="K12" s="226">
        <v>3</v>
      </c>
      <c r="L12" s="122"/>
      <c r="M12" s="222" t="s">
        <v>109</v>
      </c>
      <c r="N12" s="223">
        <v>174</v>
      </c>
      <c r="O12" s="122"/>
      <c r="P12" s="122"/>
      <c r="Q12" s="122"/>
      <c r="R12" s="122"/>
      <c r="S12" s="122"/>
      <c r="T12" s="122"/>
      <c r="U12" s="122"/>
      <c r="V12" s="122"/>
      <c r="W12" s="122"/>
      <c r="X12" s="122"/>
      <c r="Y12" s="122"/>
    </row>
    <row r="13" spans="1:25" ht="21" customHeight="1">
      <c r="A13" s="221" t="s">
        <v>97</v>
      </c>
      <c r="B13" s="128"/>
      <c r="C13" s="224"/>
      <c r="D13" s="225"/>
      <c r="E13" s="225"/>
      <c r="F13" s="225"/>
      <c r="G13" s="225"/>
      <c r="H13" s="225"/>
      <c r="I13" s="225">
        <v>1</v>
      </c>
      <c r="J13" s="225"/>
      <c r="K13" s="226">
        <v>1</v>
      </c>
      <c r="L13" s="122"/>
      <c r="M13" s="222" t="s">
        <v>105</v>
      </c>
      <c r="N13" s="223">
        <v>76</v>
      </c>
      <c r="O13" s="122"/>
      <c r="P13" s="122"/>
      <c r="Q13" s="122"/>
      <c r="R13" s="122"/>
      <c r="S13" s="122"/>
      <c r="T13" s="122"/>
      <c r="U13" s="122"/>
      <c r="V13" s="122"/>
      <c r="W13" s="122"/>
      <c r="X13" s="122"/>
      <c r="Y13" s="122"/>
    </row>
    <row r="14" spans="1:25" ht="21" customHeight="1">
      <c r="A14" s="221" t="s">
        <v>100</v>
      </c>
      <c r="B14" s="128"/>
      <c r="C14" s="224">
        <v>6</v>
      </c>
      <c r="D14" s="225"/>
      <c r="E14" s="225">
        <v>3</v>
      </c>
      <c r="F14" s="225"/>
      <c r="G14" s="225">
        <v>4</v>
      </c>
      <c r="H14" s="225"/>
      <c r="I14" s="225">
        <v>2</v>
      </c>
      <c r="J14" s="225"/>
      <c r="K14" s="226">
        <v>15</v>
      </c>
      <c r="L14" s="122"/>
      <c r="M14" s="222" t="s">
        <v>121</v>
      </c>
      <c r="N14" s="223">
        <v>75</v>
      </c>
      <c r="O14" s="122"/>
      <c r="P14" s="122"/>
      <c r="Q14" s="122"/>
      <c r="R14" s="122"/>
      <c r="S14" s="122"/>
      <c r="T14" s="122"/>
      <c r="U14" s="122"/>
      <c r="V14" s="122"/>
      <c r="W14" s="122"/>
      <c r="X14" s="122"/>
      <c r="Y14" s="122"/>
    </row>
    <row r="15" spans="1:25" ht="21" customHeight="1">
      <c r="A15" s="221" t="s">
        <v>101</v>
      </c>
      <c r="B15" s="128"/>
      <c r="C15" s="224">
        <v>4</v>
      </c>
      <c r="D15" s="225"/>
      <c r="E15" s="225">
        <v>15</v>
      </c>
      <c r="F15" s="225"/>
      <c r="G15" s="225">
        <v>74</v>
      </c>
      <c r="H15" s="225"/>
      <c r="I15" s="225">
        <v>84</v>
      </c>
      <c r="J15" s="225"/>
      <c r="K15" s="226">
        <v>177</v>
      </c>
      <c r="L15" s="122"/>
      <c r="M15" s="222" t="s">
        <v>107</v>
      </c>
      <c r="N15" s="223">
        <v>72</v>
      </c>
      <c r="O15" s="122"/>
      <c r="P15" s="122"/>
      <c r="Q15" s="122"/>
      <c r="R15" s="122"/>
      <c r="S15" s="122"/>
      <c r="T15" s="122"/>
      <c r="U15" s="122"/>
      <c r="V15" s="122"/>
      <c r="W15" s="122"/>
      <c r="X15" s="122"/>
      <c r="Y15" s="122"/>
    </row>
    <row r="16" spans="1:25" ht="21" customHeight="1">
      <c r="A16" s="221" t="s">
        <v>102</v>
      </c>
      <c r="B16" s="128"/>
      <c r="C16" s="224">
        <v>7</v>
      </c>
      <c r="D16" s="225"/>
      <c r="E16" s="225">
        <v>160</v>
      </c>
      <c r="F16" s="225"/>
      <c r="G16" s="225">
        <v>24</v>
      </c>
      <c r="H16" s="225"/>
      <c r="I16" s="225">
        <v>29</v>
      </c>
      <c r="J16" s="225"/>
      <c r="K16" s="226">
        <v>220</v>
      </c>
      <c r="L16" s="122"/>
      <c r="M16" s="222" t="s">
        <v>108</v>
      </c>
      <c r="N16" s="223">
        <v>56</v>
      </c>
      <c r="O16" s="122"/>
      <c r="P16" s="122"/>
      <c r="Q16" s="122"/>
      <c r="R16" s="122"/>
      <c r="S16" s="122"/>
      <c r="T16" s="122"/>
      <c r="U16" s="122"/>
      <c r="V16" s="122"/>
      <c r="W16" s="122"/>
      <c r="X16" s="122"/>
      <c r="Y16" s="122"/>
    </row>
    <row r="17" spans="1:25" ht="21" customHeight="1">
      <c r="A17" s="221" t="s">
        <v>98</v>
      </c>
      <c r="B17" s="128"/>
      <c r="C17" s="224">
        <v>2</v>
      </c>
      <c r="D17" s="225"/>
      <c r="E17" s="225">
        <v>2</v>
      </c>
      <c r="F17" s="225"/>
      <c r="G17" s="225">
        <v>4</v>
      </c>
      <c r="H17" s="225"/>
      <c r="I17" s="225">
        <v>10</v>
      </c>
      <c r="J17" s="225"/>
      <c r="K17" s="226">
        <v>18</v>
      </c>
      <c r="L17" s="122"/>
      <c r="M17" s="222" t="s">
        <v>125</v>
      </c>
      <c r="N17" s="223">
        <v>56</v>
      </c>
      <c r="O17" s="122"/>
      <c r="P17" s="122"/>
      <c r="Q17" s="122"/>
      <c r="R17" s="122"/>
      <c r="S17" s="122"/>
      <c r="T17" s="122"/>
      <c r="U17" s="122"/>
      <c r="V17" s="122"/>
      <c r="W17" s="122"/>
      <c r="X17" s="122"/>
      <c r="Y17" s="122"/>
    </row>
    <row r="18" spans="1:25" ht="21" customHeight="1">
      <c r="A18" s="221" t="s">
        <v>99</v>
      </c>
      <c r="B18" s="128"/>
      <c r="C18" s="224"/>
      <c r="D18" s="225"/>
      <c r="E18" s="225">
        <v>3</v>
      </c>
      <c r="F18" s="225"/>
      <c r="G18" s="225"/>
      <c r="H18" s="225"/>
      <c r="I18" s="225">
        <v>5</v>
      </c>
      <c r="J18" s="225"/>
      <c r="K18" s="226">
        <v>8</v>
      </c>
      <c r="L18" s="122"/>
      <c r="M18" s="222" t="s">
        <v>123</v>
      </c>
      <c r="N18" s="223">
        <v>48</v>
      </c>
      <c r="O18" s="122"/>
      <c r="P18" s="122"/>
      <c r="Q18" s="122"/>
      <c r="R18" s="122"/>
      <c r="S18" s="122"/>
      <c r="T18" s="122"/>
      <c r="U18" s="122"/>
      <c r="V18" s="122"/>
      <c r="W18" s="122"/>
      <c r="X18" s="122"/>
      <c r="Y18" s="122"/>
    </row>
    <row r="19" spans="1:25" ht="21" customHeight="1">
      <c r="A19" s="221" t="s">
        <v>103</v>
      </c>
      <c r="B19" s="128"/>
      <c r="C19" s="224"/>
      <c r="D19" s="225"/>
      <c r="E19" s="225">
        <v>9</v>
      </c>
      <c r="F19" s="225"/>
      <c r="G19" s="225">
        <v>9</v>
      </c>
      <c r="H19" s="225"/>
      <c r="I19" s="225">
        <v>8</v>
      </c>
      <c r="J19" s="225"/>
      <c r="K19" s="226">
        <v>26</v>
      </c>
      <c r="L19" s="122"/>
      <c r="M19" s="222" t="s">
        <v>104</v>
      </c>
      <c r="N19" s="223">
        <v>42</v>
      </c>
      <c r="O19" s="122"/>
      <c r="P19" s="122"/>
      <c r="Q19" s="122"/>
      <c r="R19" s="122"/>
      <c r="S19" s="122"/>
      <c r="T19" s="122"/>
      <c r="U19" s="122"/>
      <c r="V19" s="122"/>
      <c r="W19" s="122"/>
      <c r="X19" s="122"/>
      <c r="Y19" s="122"/>
    </row>
    <row r="20" spans="1:25" ht="21" customHeight="1">
      <c r="A20" s="221" t="s">
        <v>108</v>
      </c>
      <c r="B20" s="128"/>
      <c r="C20" s="224">
        <v>6</v>
      </c>
      <c r="D20" s="225"/>
      <c r="E20" s="225">
        <v>39</v>
      </c>
      <c r="F20" s="225"/>
      <c r="G20" s="225">
        <v>1</v>
      </c>
      <c r="H20" s="225"/>
      <c r="I20" s="225">
        <v>10</v>
      </c>
      <c r="J20" s="225"/>
      <c r="K20" s="226">
        <v>56</v>
      </c>
      <c r="L20" s="122"/>
      <c r="M20" s="222" t="s">
        <v>495</v>
      </c>
      <c r="N20" s="223">
        <v>33</v>
      </c>
      <c r="O20" s="122"/>
      <c r="P20" s="122"/>
      <c r="Q20" s="122"/>
      <c r="R20" s="122"/>
      <c r="S20" s="122"/>
      <c r="T20" s="122"/>
      <c r="U20" s="122"/>
      <c r="V20" s="122"/>
      <c r="W20" s="122"/>
      <c r="X20" s="122"/>
      <c r="Y20" s="122"/>
    </row>
    <row r="21" spans="1:25" ht="21" customHeight="1">
      <c r="A21" s="221" t="s">
        <v>104</v>
      </c>
      <c r="B21" s="128"/>
      <c r="C21" s="224">
        <v>5</v>
      </c>
      <c r="D21" s="225"/>
      <c r="E21" s="225">
        <v>22</v>
      </c>
      <c r="F21" s="225"/>
      <c r="G21" s="225">
        <v>2</v>
      </c>
      <c r="H21" s="225"/>
      <c r="I21" s="225">
        <v>13</v>
      </c>
      <c r="J21" s="225"/>
      <c r="K21" s="226">
        <v>42</v>
      </c>
      <c r="L21" s="122"/>
      <c r="M21" s="222" t="s">
        <v>118</v>
      </c>
      <c r="N21" s="223">
        <v>32</v>
      </c>
      <c r="O21" s="122"/>
      <c r="P21" s="122"/>
      <c r="Q21" s="122"/>
      <c r="R21" s="122"/>
      <c r="S21" s="122"/>
      <c r="T21" s="122"/>
      <c r="U21" s="122"/>
      <c r="V21" s="122"/>
      <c r="W21" s="122"/>
      <c r="X21" s="122"/>
      <c r="Y21" s="122"/>
    </row>
    <row r="22" spans="1:25" ht="21" customHeight="1">
      <c r="A22" s="221" t="s">
        <v>105</v>
      </c>
      <c r="B22" s="128"/>
      <c r="C22" s="224">
        <v>3</v>
      </c>
      <c r="D22" s="225"/>
      <c r="E22" s="225">
        <v>17</v>
      </c>
      <c r="F22" s="225"/>
      <c r="G22" s="225">
        <v>18</v>
      </c>
      <c r="H22" s="225"/>
      <c r="I22" s="225">
        <v>38</v>
      </c>
      <c r="J22" s="225"/>
      <c r="K22" s="226">
        <v>76</v>
      </c>
      <c r="L22" s="122"/>
      <c r="M22" s="222" t="s">
        <v>110</v>
      </c>
      <c r="N22" s="223">
        <v>28</v>
      </c>
      <c r="O22" s="122"/>
      <c r="P22" s="122"/>
      <c r="Q22" s="122"/>
      <c r="R22" s="122"/>
      <c r="S22" s="122"/>
      <c r="T22" s="122"/>
      <c r="U22" s="122"/>
      <c r="V22" s="122"/>
      <c r="W22" s="122"/>
      <c r="X22" s="122"/>
      <c r="Y22" s="122"/>
    </row>
    <row r="23" spans="1:25" ht="21" customHeight="1">
      <c r="A23" s="221" t="s">
        <v>106</v>
      </c>
      <c r="B23" s="128"/>
      <c r="C23" s="224">
        <v>1</v>
      </c>
      <c r="D23" s="225"/>
      <c r="E23" s="225">
        <v>3</v>
      </c>
      <c r="F23" s="225"/>
      <c r="G23" s="225"/>
      <c r="H23" s="225"/>
      <c r="I23" s="225">
        <v>1</v>
      </c>
      <c r="J23" s="225"/>
      <c r="K23" s="226">
        <v>5</v>
      </c>
      <c r="L23" s="122"/>
      <c r="M23" s="222" t="s">
        <v>103</v>
      </c>
      <c r="N23" s="223">
        <v>26</v>
      </c>
      <c r="O23" s="122"/>
      <c r="P23" s="122"/>
      <c r="Q23" s="122"/>
      <c r="R23" s="122"/>
      <c r="S23" s="122"/>
      <c r="T23" s="122"/>
      <c r="U23" s="122"/>
      <c r="V23" s="122"/>
      <c r="W23" s="122"/>
      <c r="X23" s="122"/>
      <c r="Y23" s="122"/>
    </row>
    <row r="24" spans="1:25" ht="21" customHeight="1">
      <c r="A24" s="221" t="s">
        <v>107</v>
      </c>
      <c r="B24" s="128"/>
      <c r="C24" s="224">
        <v>2</v>
      </c>
      <c r="D24" s="225"/>
      <c r="E24" s="225">
        <v>8</v>
      </c>
      <c r="F24" s="225"/>
      <c r="G24" s="225">
        <v>16</v>
      </c>
      <c r="H24" s="225"/>
      <c r="I24" s="225">
        <v>46</v>
      </c>
      <c r="J24" s="225"/>
      <c r="K24" s="226">
        <v>72</v>
      </c>
      <c r="L24" s="122"/>
      <c r="M24" s="222" t="s">
        <v>95</v>
      </c>
      <c r="N24" s="223">
        <v>19</v>
      </c>
      <c r="O24" s="122"/>
      <c r="P24" s="122"/>
      <c r="Q24" s="122"/>
      <c r="R24" s="122"/>
      <c r="S24" s="122"/>
      <c r="T24" s="122"/>
      <c r="U24" s="122"/>
      <c r="V24" s="122"/>
      <c r="W24" s="122"/>
      <c r="X24" s="122"/>
      <c r="Y24" s="122"/>
    </row>
    <row r="25" spans="1:25" ht="21" customHeight="1">
      <c r="A25" s="221" t="s">
        <v>109</v>
      </c>
      <c r="B25" s="128"/>
      <c r="C25" s="224">
        <v>3</v>
      </c>
      <c r="D25" s="225"/>
      <c r="E25" s="225">
        <v>35</v>
      </c>
      <c r="F25" s="225"/>
      <c r="G25" s="225">
        <v>24</v>
      </c>
      <c r="H25" s="225"/>
      <c r="I25" s="225">
        <v>112</v>
      </c>
      <c r="J25" s="225"/>
      <c r="K25" s="226">
        <v>174</v>
      </c>
      <c r="L25" s="122"/>
      <c r="M25" s="222" t="s">
        <v>98</v>
      </c>
      <c r="N25" s="223">
        <v>18</v>
      </c>
      <c r="O25" s="122"/>
      <c r="P25" s="122"/>
      <c r="Q25" s="122"/>
      <c r="R25" s="122"/>
      <c r="S25" s="122"/>
      <c r="T25" s="122"/>
      <c r="U25" s="122"/>
      <c r="V25" s="122"/>
      <c r="W25" s="122"/>
      <c r="X25" s="122"/>
      <c r="Y25" s="122"/>
    </row>
    <row r="26" spans="1:25" ht="21" customHeight="1">
      <c r="A26" s="221" t="s">
        <v>110</v>
      </c>
      <c r="B26" s="128"/>
      <c r="C26" s="224">
        <v>1</v>
      </c>
      <c r="D26" s="225"/>
      <c r="E26" s="225">
        <v>5</v>
      </c>
      <c r="F26" s="225"/>
      <c r="G26" s="225">
        <v>7</v>
      </c>
      <c r="H26" s="225"/>
      <c r="I26" s="225">
        <v>15</v>
      </c>
      <c r="J26" s="225"/>
      <c r="K26" s="226">
        <v>28</v>
      </c>
      <c r="L26" s="122"/>
      <c r="M26" s="222" t="s">
        <v>100</v>
      </c>
      <c r="N26" s="223">
        <v>15</v>
      </c>
      <c r="O26" s="122"/>
      <c r="P26" s="122"/>
      <c r="Q26" s="122"/>
      <c r="R26" s="122"/>
      <c r="S26" s="122"/>
      <c r="T26" s="122"/>
      <c r="U26" s="122"/>
      <c r="V26" s="122"/>
      <c r="W26" s="122"/>
      <c r="X26" s="122"/>
      <c r="Y26" s="122"/>
    </row>
    <row r="27" spans="1:25" ht="21" customHeight="1">
      <c r="A27" s="221" t="s">
        <v>111</v>
      </c>
      <c r="B27" s="128"/>
      <c r="C27" s="224">
        <v>1</v>
      </c>
      <c r="D27" s="225"/>
      <c r="E27" s="225">
        <v>5</v>
      </c>
      <c r="F27" s="225"/>
      <c r="G27" s="225">
        <v>4</v>
      </c>
      <c r="H27" s="225"/>
      <c r="I27" s="225">
        <v>3</v>
      </c>
      <c r="J27" s="225"/>
      <c r="K27" s="226">
        <v>13</v>
      </c>
      <c r="L27" s="122"/>
      <c r="M27" s="222" t="s">
        <v>113</v>
      </c>
      <c r="N27" s="223">
        <v>15</v>
      </c>
      <c r="O27" s="122"/>
      <c r="P27" s="122"/>
      <c r="Q27" s="122"/>
      <c r="R27" s="122"/>
      <c r="S27" s="122"/>
      <c r="T27" s="122"/>
      <c r="U27" s="122"/>
      <c r="V27" s="122"/>
      <c r="W27" s="122"/>
      <c r="X27" s="122"/>
      <c r="Y27" s="122"/>
    </row>
    <row r="28" spans="1:25" ht="21" customHeight="1">
      <c r="A28" s="221" t="s">
        <v>112</v>
      </c>
      <c r="B28" s="128"/>
      <c r="C28" s="224"/>
      <c r="D28" s="225"/>
      <c r="E28" s="225">
        <v>1</v>
      </c>
      <c r="F28" s="225"/>
      <c r="G28" s="225">
        <v>1</v>
      </c>
      <c r="H28" s="225"/>
      <c r="I28" s="225">
        <v>4</v>
      </c>
      <c r="J28" s="225"/>
      <c r="K28" s="226">
        <v>6</v>
      </c>
      <c r="L28" s="122"/>
      <c r="M28" s="222" t="s">
        <v>120</v>
      </c>
      <c r="N28" s="223">
        <v>14</v>
      </c>
      <c r="O28" s="122"/>
      <c r="P28" s="122"/>
      <c r="Q28" s="122"/>
      <c r="R28" s="122"/>
      <c r="S28" s="122"/>
      <c r="T28" s="122"/>
      <c r="U28" s="122"/>
      <c r="V28" s="122"/>
      <c r="W28" s="122"/>
      <c r="X28" s="122"/>
      <c r="Y28" s="122"/>
    </row>
    <row r="29" spans="1:25" ht="21" customHeight="1">
      <c r="A29" s="221" t="s">
        <v>113</v>
      </c>
      <c r="B29" s="128"/>
      <c r="C29" s="224">
        <v>2</v>
      </c>
      <c r="D29" s="225"/>
      <c r="E29" s="225">
        <v>7</v>
      </c>
      <c r="F29" s="225"/>
      <c r="G29" s="225">
        <v>2</v>
      </c>
      <c r="H29" s="225"/>
      <c r="I29" s="225">
        <v>4</v>
      </c>
      <c r="J29" s="225"/>
      <c r="K29" s="226">
        <v>15</v>
      </c>
      <c r="L29" s="122"/>
      <c r="M29" s="222" t="s">
        <v>111</v>
      </c>
      <c r="N29" s="223">
        <v>13</v>
      </c>
      <c r="O29" s="122"/>
      <c r="P29" s="122"/>
      <c r="Q29" s="122"/>
      <c r="R29" s="122"/>
      <c r="S29" s="122"/>
      <c r="T29" s="122"/>
      <c r="U29" s="122"/>
      <c r="V29" s="122"/>
      <c r="W29" s="122"/>
      <c r="X29" s="122"/>
      <c r="Y29" s="122"/>
    </row>
    <row r="30" spans="1:25" ht="21" customHeight="1">
      <c r="A30" s="221" t="s">
        <v>114</v>
      </c>
      <c r="B30" s="128"/>
      <c r="C30" s="224">
        <v>1</v>
      </c>
      <c r="D30" s="225"/>
      <c r="E30" s="225">
        <v>5</v>
      </c>
      <c r="F30" s="225"/>
      <c r="G30" s="225">
        <v>1</v>
      </c>
      <c r="H30" s="225"/>
      <c r="I30" s="225">
        <v>5</v>
      </c>
      <c r="J30" s="225"/>
      <c r="K30" s="226">
        <v>12</v>
      </c>
      <c r="L30" s="122"/>
      <c r="M30" s="222" t="s">
        <v>117</v>
      </c>
      <c r="N30" s="223">
        <v>13</v>
      </c>
      <c r="O30" s="122"/>
      <c r="P30" s="122"/>
      <c r="Q30" s="122"/>
      <c r="R30" s="122"/>
      <c r="S30" s="122"/>
      <c r="T30" s="122"/>
      <c r="U30" s="122"/>
      <c r="V30" s="122"/>
      <c r="W30" s="122"/>
      <c r="X30" s="122"/>
      <c r="Y30" s="122"/>
    </row>
    <row r="31" spans="1:25" ht="21" customHeight="1">
      <c r="A31" s="221" t="s">
        <v>115</v>
      </c>
      <c r="B31" s="128"/>
      <c r="C31" s="224"/>
      <c r="D31" s="225"/>
      <c r="E31" s="225"/>
      <c r="F31" s="225"/>
      <c r="G31" s="225"/>
      <c r="H31" s="225"/>
      <c r="I31" s="225"/>
      <c r="J31" s="225"/>
      <c r="K31" s="226">
        <v>0</v>
      </c>
      <c r="L31" s="122"/>
      <c r="M31" s="222" t="s">
        <v>114</v>
      </c>
      <c r="N31" s="223">
        <v>12</v>
      </c>
      <c r="O31" s="122"/>
      <c r="P31" s="122"/>
      <c r="Q31" s="122"/>
      <c r="R31" s="122"/>
      <c r="S31" s="122"/>
      <c r="T31" s="122"/>
      <c r="U31" s="122"/>
      <c r="V31" s="122"/>
      <c r="W31" s="122"/>
      <c r="X31" s="122"/>
      <c r="Y31" s="122"/>
    </row>
    <row r="32" spans="1:25" ht="21" customHeight="1">
      <c r="A32" s="221" t="s">
        <v>116</v>
      </c>
      <c r="B32" s="128"/>
      <c r="C32" s="224">
        <v>7</v>
      </c>
      <c r="D32" s="225"/>
      <c r="E32" s="225">
        <v>3</v>
      </c>
      <c r="F32" s="225"/>
      <c r="G32" s="225">
        <v>1</v>
      </c>
      <c r="H32" s="225"/>
      <c r="I32" s="225"/>
      <c r="J32" s="225"/>
      <c r="K32" s="226">
        <v>11</v>
      </c>
      <c r="L32" s="122"/>
      <c r="M32" s="222" t="s">
        <v>116</v>
      </c>
      <c r="N32" s="223">
        <v>11</v>
      </c>
      <c r="O32" s="122"/>
      <c r="P32" s="122"/>
      <c r="Q32" s="122"/>
      <c r="R32" s="122"/>
      <c r="S32" s="122"/>
      <c r="T32" s="122"/>
      <c r="U32" s="122"/>
      <c r="V32" s="122"/>
      <c r="W32" s="122"/>
      <c r="X32" s="122"/>
      <c r="Y32" s="122"/>
    </row>
    <row r="33" spans="1:25" ht="21" customHeight="1">
      <c r="A33" s="221" t="s">
        <v>117</v>
      </c>
      <c r="B33" s="128"/>
      <c r="C33" s="224">
        <v>1</v>
      </c>
      <c r="D33" s="225"/>
      <c r="E33" s="225">
        <v>6</v>
      </c>
      <c r="F33" s="225"/>
      <c r="G33" s="225">
        <v>4</v>
      </c>
      <c r="H33" s="225"/>
      <c r="I33" s="225">
        <v>2</v>
      </c>
      <c r="J33" s="225"/>
      <c r="K33" s="226">
        <v>13</v>
      </c>
      <c r="L33" s="122"/>
      <c r="M33" s="222" t="s">
        <v>99</v>
      </c>
      <c r="N33" s="223">
        <v>8</v>
      </c>
      <c r="O33" s="122"/>
      <c r="P33" s="122"/>
      <c r="Q33" s="122"/>
      <c r="R33" s="122"/>
      <c r="S33" s="122"/>
      <c r="T33" s="122"/>
      <c r="U33" s="122"/>
      <c r="V33" s="122"/>
      <c r="W33" s="122"/>
      <c r="X33" s="122"/>
      <c r="Y33" s="122"/>
    </row>
    <row r="34" spans="1:25" ht="21" customHeight="1">
      <c r="A34" s="221" t="s">
        <v>118</v>
      </c>
      <c r="B34" s="128"/>
      <c r="C34" s="224">
        <v>1</v>
      </c>
      <c r="D34" s="225"/>
      <c r="E34" s="225">
        <v>8</v>
      </c>
      <c r="F34" s="225"/>
      <c r="G34" s="225">
        <v>9</v>
      </c>
      <c r="H34" s="225"/>
      <c r="I34" s="225">
        <v>14</v>
      </c>
      <c r="J34" s="225"/>
      <c r="K34" s="226">
        <v>32</v>
      </c>
      <c r="L34" s="122"/>
      <c r="M34" s="222" t="s">
        <v>119</v>
      </c>
      <c r="N34" s="223">
        <v>8</v>
      </c>
      <c r="O34" s="122"/>
      <c r="P34" s="122"/>
      <c r="Q34" s="122"/>
      <c r="R34" s="122"/>
      <c r="S34" s="122"/>
      <c r="T34" s="122"/>
      <c r="U34" s="122"/>
      <c r="V34" s="122"/>
      <c r="W34" s="122"/>
      <c r="X34" s="122"/>
      <c r="Y34" s="122"/>
    </row>
    <row r="35" spans="1:25" ht="21" customHeight="1">
      <c r="A35" s="221" t="s">
        <v>119</v>
      </c>
      <c r="B35" s="128"/>
      <c r="C35" s="224"/>
      <c r="D35" s="225"/>
      <c r="E35" s="225">
        <v>1</v>
      </c>
      <c r="F35" s="225"/>
      <c r="G35" s="225">
        <v>1</v>
      </c>
      <c r="H35" s="225"/>
      <c r="I35" s="225">
        <v>6</v>
      </c>
      <c r="J35" s="225"/>
      <c r="K35" s="226">
        <v>8</v>
      </c>
      <c r="L35" s="122"/>
      <c r="M35" s="222" t="s">
        <v>112</v>
      </c>
      <c r="N35" s="223">
        <v>6</v>
      </c>
      <c r="O35" s="122"/>
      <c r="P35" s="122"/>
      <c r="Q35" s="122"/>
      <c r="R35" s="122"/>
      <c r="S35" s="122"/>
      <c r="T35" s="122"/>
      <c r="U35" s="122"/>
      <c r="V35" s="122"/>
      <c r="W35" s="122"/>
      <c r="X35" s="122"/>
      <c r="Y35" s="122"/>
    </row>
    <row r="36" spans="1:25" ht="21" customHeight="1">
      <c r="A36" s="221" t="s">
        <v>120</v>
      </c>
      <c r="B36" s="128"/>
      <c r="C36" s="224">
        <v>1</v>
      </c>
      <c r="D36" s="225"/>
      <c r="E36" s="225">
        <v>3</v>
      </c>
      <c r="F36" s="225"/>
      <c r="G36" s="225">
        <v>7</v>
      </c>
      <c r="H36" s="225"/>
      <c r="I36" s="225">
        <v>3</v>
      </c>
      <c r="J36" s="225"/>
      <c r="K36" s="226">
        <v>14</v>
      </c>
      <c r="L36" s="122"/>
      <c r="M36" s="222" t="s">
        <v>106</v>
      </c>
      <c r="N36" s="223">
        <v>5</v>
      </c>
      <c r="O36" s="122"/>
      <c r="P36" s="122"/>
      <c r="Q36" s="122"/>
      <c r="R36" s="122"/>
      <c r="S36" s="122"/>
      <c r="T36" s="122"/>
      <c r="U36" s="122"/>
      <c r="V36" s="122"/>
      <c r="W36" s="122"/>
      <c r="X36" s="122"/>
      <c r="Y36" s="122"/>
    </row>
    <row r="37" spans="1:25" ht="21" customHeight="1">
      <c r="A37" s="221" t="s">
        <v>121</v>
      </c>
      <c r="B37" s="128"/>
      <c r="C37" s="224">
        <v>6</v>
      </c>
      <c r="D37" s="225"/>
      <c r="E37" s="225">
        <v>12</v>
      </c>
      <c r="F37" s="225"/>
      <c r="G37" s="225">
        <v>12</v>
      </c>
      <c r="H37" s="225"/>
      <c r="I37" s="225">
        <v>45</v>
      </c>
      <c r="J37" s="225"/>
      <c r="K37" s="226">
        <v>75</v>
      </c>
      <c r="L37" s="122"/>
      <c r="M37" s="222" t="s">
        <v>94</v>
      </c>
      <c r="N37" s="223">
        <v>3</v>
      </c>
      <c r="O37" s="122"/>
      <c r="P37" s="122"/>
      <c r="Q37" s="122"/>
      <c r="R37" s="122"/>
      <c r="S37" s="122"/>
      <c r="T37" s="122"/>
      <c r="U37" s="122"/>
      <c r="V37" s="122"/>
      <c r="W37" s="122"/>
      <c r="X37" s="122"/>
      <c r="Y37" s="122"/>
    </row>
    <row r="38" spans="1:25" ht="21" customHeight="1">
      <c r="A38" s="221" t="s">
        <v>122</v>
      </c>
      <c r="B38" s="128"/>
      <c r="C38" s="224"/>
      <c r="D38" s="225"/>
      <c r="E38" s="225">
        <v>1</v>
      </c>
      <c r="F38" s="225"/>
      <c r="G38" s="225">
        <v>1</v>
      </c>
      <c r="H38" s="225"/>
      <c r="I38" s="225"/>
      <c r="J38" s="225"/>
      <c r="K38" s="226">
        <v>2</v>
      </c>
      <c r="L38" s="122"/>
      <c r="M38" s="222" t="s">
        <v>96</v>
      </c>
      <c r="N38" s="223">
        <v>3</v>
      </c>
      <c r="O38" s="122"/>
      <c r="P38" s="122"/>
      <c r="Q38" s="122"/>
      <c r="R38" s="122"/>
      <c r="S38" s="122"/>
      <c r="T38" s="122"/>
      <c r="U38" s="122"/>
      <c r="V38" s="122"/>
      <c r="W38" s="122"/>
      <c r="X38" s="122"/>
      <c r="Y38" s="122"/>
    </row>
    <row r="39" spans="1:25" ht="21" customHeight="1">
      <c r="A39" s="221" t="s">
        <v>123</v>
      </c>
      <c r="B39" s="128"/>
      <c r="C39" s="224">
        <v>1</v>
      </c>
      <c r="D39" s="225"/>
      <c r="E39" s="225">
        <v>15</v>
      </c>
      <c r="F39" s="225"/>
      <c r="G39" s="225">
        <v>11</v>
      </c>
      <c r="H39" s="225"/>
      <c r="I39" s="225">
        <v>21</v>
      </c>
      <c r="J39" s="225"/>
      <c r="K39" s="226">
        <v>48</v>
      </c>
      <c r="L39" s="122"/>
      <c r="M39" s="222" t="s">
        <v>124</v>
      </c>
      <c r="N39" s="223">
        <v>3</v>
      </c>
      <c r="O39" s="122"/>
      <c r="P39" s="122"/>
      <c r="Q39" s="122"/>
      <c r="R39" s="122"/>
      <c r="S39" s="122"/>
      <c r="T39" s="122"/>
      <c r="U39" s="122"/>
      <c r="V39" s="122"/>
      <c r="W39" s="122"/>
      <c r="X39" s="122"/>
      <c r="Y39" s="122"/>
    </row>
    <row r="40" spans="1:25" ht="21" customHeight="1">
      <c r="A40" s="221" t="s">
        <v>124</v>
      </c>
      <c r="B40" s="128"/>
      <c r="C40" s="224"/>
      <c r="D40" s="225"/>
      <c r="E40" s="225">
        <v>3</v>
      </c>
      <c r="F40" s="225"/>
      <c r="G40" s="225"/>
      <c r="H40" s="225"/>
      <c r="I40" s="225"/>
      <c r="J40" s="225"/>
      <c r="K40" s="226">
        <v>3</v>
      </c>
      <c r="L40" s="122"/>
      <c r="M40" s="222" t="s">
        <v>122</v>
      </c>
      <c r="N40" s="223">
        <v>2</v>
      </c>
      <c r="O40" s="122"/>
      <c r="P40" s="122"/>
      <c r="Q40" s="122"/>
      <c r="R40" s="122"/>
      <c r="S40" s="122"/>
      <c r="T40" s="122"/>
      <c r="U40" s="122"/>
      <c r="V40" s="122"/>
      <c r="W40" s="122"/>
      <c r="X40" s="122"/>
      <c r="Y40" s="122"/>
    </row>
    <row r="41" spans="1:25" ht="21" customHeight="1">
      <c r="A41" s="221" t="s">
        <v>125</v>
      </c>
      <c r="B41" s="128"/>
      <c r="C41" s="224">
        <v>1</v>
      </c>
      <c r="D41" s="225"/>
      <c r="E41" s="225">
        <v>47</v>
      </c>
      <c r="F41" s="225"/>
      <c r="G41" s="225">
        <v>5</v>
      </c>
      <c r="H41" s="225"/>
      <c r="I41" s="225">
        <v>3</v>
      </c>
      <c r="J41" s="225"/>
      <c r="K41" s="226">
        <v>56</v>
      </c>
      <c r="L41" s="122"/>
      <c r="M41" s="222" t="s">
        <v>97</v>
      </c>
      <c r="N41" s="223">
        <v>1</v>
      </c>
      <c r="O41" s="122"/>
      <c r="P41" s="122"/>
      <c r="Q41" s="122"/>
      <c r="R41" s="122"/>
      <c r="S41" s="122"/>
      <c r="T41" s="122"/>
      <c r="U41" s="122"/>
      <c r="V41" s="122"/>
      <c r="W41" s="122"/>
      <c r="X41" s="122"/>
      <c r="Y41" s="122"/>
    </row>
    <row r="42" spans="1:25" ht="21" customHeight="1">
      <c r="A42" s="221" t="s">
        <v>495</v>
      </c>
      <c r="B42" s="128"/>
      <c r="C42" s="224">
        <v>1</v>
      </c>
      <c r="D42" s="225"/>
      <c r="E42" s="225">
        <v>7</v>
      </c>
      <c r="F42" s="225"/>
      <c r="G42" s="225">
        <v>10</v>
      </c>
      <c r="H42" s="225"/>
      <c r="I42" s="225">
        <v>15</v>
      </c>
      <c r="J42" s="225"/>
      <c r="K42" s="226">
        <v>33</v>
      </c>
      <c r="L42" s="122"/>
      <c r="M42" s="222" t="s">
        <v>115</v>
      </c>
      <c r="N42" s="223">
        <v>0</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64</v>
      </c>
      <c r="D44" s="229">
        <v>0</v>
      </c>
      <c r="E44" s="229">
        <v>458</v>
      </c>
      <c r="F44" s="229">
        <v>0</v>
      </c>
      <c r="G44" s="229">
        <v>256</v>
      </c>
      <c r="H44" s="229">
        <v>0</v>
      </c>
      <c r="I44" s="229">
        <v>506</v>
      </c>
      <c r="J44" s="229">
        <v>0</v>
      </c>
      <c r="K44" s="230">
        <v>1284</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9">
    <tabColor theme="0" tint="-0.14999847407452621"/>
    <pageSetUpPr fitToPage="1"/>
  </sheetPr>
  <dimension ref="A1:Q108"/>
  <sheetViews>
    <sheetView view="pageBreakPreview" topLeftCell="A41" zoomScaleNormal="60" zoomScaleSheetLayoutView="100" workbookViewId="0">
      <selection activeCell="A51" sqref="A51:P51"/>
    </sheetView>
  </sheetViews>
  <sheetFormatPr baseColWidth="10" defaultColWidth="11.44140625" defaultRowHeight="17.399999999999999"/>
  <cols>
    <col min="1" max="1" width="10.6640625" style="6" customWidth="1"/>
    <col min="2" max="2" width="28.6640625" style="6" customWidth="1"/>
    <col min="3" max="3" width="12.6640625" style="6" customWidth="1"/>
    <col min="4" max="4" width="30.6640625" style="6" customWidth="1"/>
    <col min="5" max="5" width="20.6640625" style="6" customWidth="1"/>
    <col min="6" max="6" width="5.6640625" style="6" customWidth="1"/>
    <col min="7" max="7" width="20.6640625" style="6" customWidth="1"/>
    <col min="8" max="8" width="5.6640625" style="6" customWidth="1"/>
    <col min="9" max="9" width="3.6640625" style="6" customWidth="1"/>
    <col min="10" max="10" width="4.109375" style="6" customWidth="1"/>
    <col min="11" max="11" width="30.6640625" style="6" customWidth="1"/>
    <col min="12" max="12" width="35.6640625" style="6" customWidth="1"/>
    <col min="13" max="13" width="20.6640625" style="6" customWidth="1"/>
    <col min="14" max="14" width="9.6640625" style="6" customWidth="1"/>
    <col min="15" max="15" width="20.6640625" style="6" customWidth="1"/>
    <col min="16" max="16" width="10.6640625" style="6" customWidth="1"/>
    <col min="17" max="55" width="12.6640625" style="6" customWidth="1"/>
    <col min="56" max="16384" width="11.44140625" style="6"/>
  </cols>
  <sheetData>
    <row r="1" spans="1:16" ht="65.25" customHeight="1"/>
    <row r="2" spans="1:16" ht="35.1" customHeight="1">
      <c r="A2" s="584" t="str">
        <f>UPPER("Resumen de la Población Privada de la libertad")</f>
        <v>RESUMEN DE LA POBLACIÓN PRIVADA DE LA LIBERTAD</v>
      </c>
      <c r="B2" s="584"/>
      <c r="C2" s="584"/>
      <c r="D2" s="584"/>
      <c r="E2" s="584"/>
      <c r="F2" s="584"/>
      <c r="G2" s="584"/>
      <c r="H2" s="584"/>
      <c r="I2" s="584"/>
      <c r="J2" s="584"/>
      <c r="K2" s="584"/>
      <c r="L2" s="584"/>
      <c r="M2" s="584"/>
      <c r="N2" s="584"/>
      <c r="O2" s="584"/>
      <c r="P2" s="584"/>
    </row>
    <row r="3" spans="1:16" ht="7.5" customHeight="1">
      <c r="A3" s="11"/>
      <c r="B3" s="11"/>
      <c r="C3" s="11"/>
      <c r="D3" s="11"/>
      <c r="E3" s="11"/>
      <c r="F3" s="11"/>
      <c r="G3" s="11"/>
      <c r="H3" s="11"/>
      <c r="I3" s="11"/>
      <c r="J3" s="11"/>
      <c r="K3" s="11"/>
      <c r="L3" s="11"/>
      <c r="M3" s="11"/>
      <c r="N3" s="11"/>
      <c r="O3" s="11"/>
      <c r="P3" s="11"/>
    </row>
    <row r="4" spans="1:16" ht="24.9" customHeight="1">
      <c r="A4" s="584" t="s">
        <v>75</v>
      </c>
      <c r="B4" s="584"/>
      <c r="C4" s="584"/>
      <c r="D4" s="584"/>
      <c r="E4" s="584"/>
      <c r="F4" s="584"/>
      <c r="G4" s="584"/>
      <c r="H4" s="584"/>
      <c r="I4" s="584"/>
      <c r="J4" s="584"/>
      <c r="K4" s="584"/>
      <c r="L4" s="584"/>
      <c r="M4" s="584"/>
      <c r="N4" s="584"/>
      <c r="O4" s="584"/>
      <c r="P4" s="584"/>
    </row>
    <row r="5" spans="1:16" ht="8.25" customHeight="1">
      <c r="A5" s="10"/>
      <c r="B5" s="7"/>
      <c r="C5" s="7"/>
      <c r="D5" s="7"/>
      <c r="E5" s="7"/>
      <c r="F5" s="7"/>
      <c r="G5" s="7"/>
      <c r="H5" s="7"/>
      <c r="I5" s="7"/>
      <c r="J5" s="7"/>
      <c r="K5" s="7"/>
      <c r="L5" s="7"/>
      <c r="M5" s="7"/>
      <c r="N5" s="7"/>
      <c r="O5" s="7"/>
      <c r="P5" s="7"/>
    </row>
    <row r="6" spans="1:16" ht="44.25" customHeight="1"/>
    <row r="7" spans="1:16" ht="24.9" customHeight="1">
      <c r="A7" s="577" t="s">
        <v>56</v>
      </c>
      <c r="B7" s="577"/>
      <c r="C7" s="577"/>
      <c r="D7" s="577"/>
      <c r="E7" s="577"/>
      <c r="F7" s="577"/>
      <c r="G7" s="577"/>
      <c r="H7" s="577"/>
      <c r="I7" s="577"/>
      <c r="J7" s="577"/>
      <c r="K7" s="577"/>
      <c r="L7" s="577"/>
      <c r="M7" s="577"/>
      <c r="N7" s="577"/>
      <c r="O7" s="577"/>
      <c r="P7" s="577"/>
    </row>
    <row r="8" spans="1:16" ht="8.1" customHeight="1">
      <c r="A8" s="14"/>
      <c r="B8" s="15"/>
      <c r="C8" s="15"/>
      <c r="D8" s="15"/>
      <c r="E8" s="15"/>
      <c r="F8" s="15"/>
      <c r="G8" s="15" t="s">
        <v>1</v>
      </c>
      <c r="H8" s="15"/>
      <c r="I8" s="15"/>
      <c r="J8" s="15"/>
      <c r="K8" s="15"/>
      <c r="L8" s="15"/>
      <c r="M8" s="15"/>
      <c r="N8" s="15"/>
      <c r="O8" s="15" t="s">
        <v>1</v>
      </c>
      <c r="P8" s="16"/>
    </row>
    <row r="9" spans="1:16" ht="8.1" customHeight="1">
      <c r="A9" s="14"/>
      <c r="B9" s="15"/>
      <c r="C9" s="15"/>
      <c r="D9" s="15"/>
      <c r="E9" s="15"/>
      <c r="F9" s="15"/>
      <c r="G9" s="15"/>
      <c r="H9" s="15"/>
      <c r="I9" s="15"/>
      <c r="J9" s="15"/>
      <c r="K9" s="15"/>
      <c r="L9" s="15"/>
      <c r="M9" s="15"/>
      <c r="N9" s="15"/>
      <c r="O9" s="15"/>
      <c r="P9" s="16"/>
    </row>
    <row r="10" spans="1:16" s="8" customFormat="1" ht="20.100000000000001" customHeight="1">
      <c r="A10" s="17"/>
      <c r="B10" s="578" t="s">
        <v>12</v>
      </c>
      <c r="C10" s="579"/>
      <c r="D10" s="579"/>
      <c r="E10" s="580">
        <v>229965</v>
      </c>
      <c r="F10" s="18"/>
      <c r="G10" s="19"/>
      <c r="H10" s="20"/>
      <c r="I10" s="15"/>
      <c r="J10" s="20"/>
      <c r="K10" s="21" t="s">
        <v>8</v>
      </c>
      <c r="L10" s="20"/>
      <c r="M10" s="22">
        <v>216987</v>
      </c>
      <c r="N10" s="23"/>
      <c r="O10" s="24">
        <v>94.36</v>
      </c>
      <c r="P10" s="25" t="s">
        <v>53</v>
      </c>
    </row>
    <row r="11" spans="1:16" s="8" customFormat="1" ht="20.100000000000001" customHeight="1">
      <c r="A11" s="17"/>
      <c r="B11" s="578"/>
      <c r="C11" s="579"/>
      <c r="D11" s="579"/>
      <c r="E11" s="581"/>
      <c r="F11" s="18"/>
      <c r="G11" s="26"/>
      <c r="H11" s="20"/>
      <c r="I11" s="15"/>
      <c r="J11" s="20"/>
      <c r="K11" s="21" t="s">
        <v>9</v>
      </c>
      <c r="L11" s="20"/>
      <c r="M11" s="22">
        <v>12978</v>
      </c>
      <c r="N11" s="23"/>
      <c r="O11" s="24">
        <v>5.64</v>
      </c>
      <c r="P11" s="25" t="s">
        <v>53</v>
      </c>
    </row>
    <row r="12" spans="1:16" s="8" customFormat="1" ht="20.100000000000001" customHeight="1">
      <c r="A12" s="17"/>
      <c r="B12" s="20"/>
      <c r="C12" s="20"/>
      <c r="D12" s="20"/>
      <c r="E12" s="27"/>
      <c r="F12" s="27"/>
      <c r="G12" s="28"/>
      <c r="H12" s="20"/>
      <c r="I12" s="20"/>
      <c r="J12" s="20"/>
      <c r="K12" s="21"/>
      <c r="L12" s="20"/>
      <c r="M12" s="23"/>
      <c r="N12" s="23"/>
      <c r="O12" s="29"/>
      <c r="P12" s="25"/>
    </row>
    <row r="13" spans="1:16" s="8" customFormat="1" ht="20.100000000000001" customHeight="1">
      <c r="A13" s="30"/>
      <c r="B13" s="578" t="s">
        <v>43</v>
      </c>
      <c r="C13" s="579"/>
      <c r="D13" s="579"/>
      <c r="E13" s="580">
        <v>200222</v>
      </c>
      <c r="F13" s="18"/>
      <c r="G13" s="582">
        <v>87.07</v>
      </c>
      <c r="H13" s="578" t="s">
        <v>53</v>
      </c>
      <c r="I13" s="15"/>
      <c r="J13" s="20"/>
      <c r="K13" s="583" t="s">
        <v>41</v>
      </c>
      <c r="L13" s="583"/>
      <c r="M13" s="22">
        <v>79735</v>
      </c>
      <c r="N13" s="23"/>
      <c r="O13" s="24">
        <v>34.67</v>
      </c>
      <c r="P13" s="25" t="s">
        <v>53</v>
      </c>
    </row>
    <row r="14" spans="1:16" s="8" customFormat="1" ht="20.100000000000001" customHeight="1">
      <c r="A14" s="17"/>
      <c r="B14" s="578"/>
      <c r="C14" s="579"/>
      <c r="D14" s="579"/>
      <c r="E14" s="581"/>
      <c r="F14" s="18"/>
      <c r="G14" s="582"/>
      <c r="H14" s="578"/>
      <c r="I14" s="15"/>
      <c r="J14" s="20"/>
      <c r="K14" s="583" t="s">
        <v>42</v>
      </c>
      <c r="L14" s="583"/>
      <c r="M14" s="22">
        <v>120487</v>
      </c>
      <c r="N14" s="23"/>
      <c r="O14" s="24">
        <v>52.39</v>
      </c>
      <c r="P14" s="25" t="s">
        <v>53</v>
      </c>
    </row>
    <row r="15" spans="1:16" s="8" customFormat="1" ht="20.100000000000001" customHeight="1">
      <c r="A15" s="17"/>
      <c r="B15" s="20"/>
      <c r="C15" s="20"/>
      <c r="D15" s="20"/>
      <c r="E15" s="27"/>
      <c r="F15" s="27"/>
      <c r="G15" s="28"/>
      <c r="H15" s="20"/>
      <c r="I15" s="20"/>
      <c r="J15" s="20"/>
      <c r="K15" s="21"/>
      <c r="L15" s="20"/>
      <c r="M15" s="23"/>
      <c r="N15" s="23"/>
      <c r="O15" s="24"/>
      <c r="P15" s="25"/>
    </row>
    <row r="16" spans="1:16" s="8" customFormat="1" ht="20.100000000000001" customHeight="1">
      <c r="A16" s="17"/>
      <c r="B16" s="578" t="s">
        <v>44</v>
      </c>
      <c r="C16" s="579"/>
      <c r="D16" s="579"/>
      <c r="E16" s="580">
        <v>29743</v>
      </c>
      <c r="F16" s="18"/>
      <c r="G16" s="582">
        <v>12.93</v>
      </c>
      <c r="H16" s="578" t="s">
        <v>53</v>
      </c>
      <c r="I16" s="20"/>
      <c r="J16" s="20"/>
      <c r="K16" s="583" t="s">
        <v>41</v>
      </c>
      <c r="L16" s="583"/>
      <c r="M16" s="22">
        <v>13374</v>
      </c>
      <c r="N16" s="23"/>
      <c r="O16" s="24">
        <v>5.82</v>
      </c>
      <c r="P16" s="25" t="s">
        <v>53</v>
      </c>
    </row>
    <row r="17" spans="1:17" s="8" customFormat="1" ht="20.100000000000001" customHeight="1">
      <c r="A17" s="30"/>
      <c r="B17" s="578"/>
      <c r="C17" s="579"/>
      <c r="D17" s="579"/>
      <c r="E17" s="581"/>
      <c r="F17" s="18"/>
      <c r="G17" s="581"/>
      <c r="H17" s="578"/>
      <c r="I17" s="15"/>
      <c r="J17" s="20"/>
      <c r="K17" s="583" t="s">
        <v>42</v>
      </c>
      <c r="L17" s="583"/>
      <c r="M17" s="22">
        <v>16369</v>
      </c>
      <c r="N17" s="23"/>
      <c r="O17" s="24">
        <v>7.12</v>
      </c>
      <c r="P17" s="25" t="s">
        <v>53</v>
      </c>
    </row>
    <row r="18" spans="1:17" s="8" customFormat="1" ht="19.5" customHeight="1" thickBot="1">
      <c r="A18" s="32"/>
      <c r="B18" s="33"/>
      <c r="C18" s="33"/>
      <c r="D18" s="33"/>
      <c r="E18" s="33"/>
      <c r="F18" s="33"/>
      <c r="G18" s="33"/>
      <c r="H18" s="34"/>
      <c r="I18" s="35"/>
      <c r="J18" s="35"/>
      <c r="K18" s="36"/>
      <c r="L18" s="34"/>
      <c r="M18" s="34"/>
      <c r="N18" s="34"/>
      <c r="O18" s="37"/>
      <c r="P18" s="38"/>
    </row>
    <row r="19" spans="1:17" s="8" customFormat="1" ht="20.100000000000001" customHeight="1">
      <c r="A19" s="577" t="s">
        <v>660</v>
      </c>
      <c r="B19" s="577"/>
      <c r="C19" s="577"/>
      <c r="D19" s="577"/>
      <c r="E19" s="577"/>
      <c r="F19" s="577"/>
      <c r="G19" s="577"/>
      <c r="H19" s="577"/>
      <c r="I19" s="577"/>
      <c r="J19" s="577"/>
      <c r="K19" s="577"/>
      <c r="L19" s="577"/>
      <c r="M19" s="577"/>
      <c r="N19" s="577"/>
      <c r="O19" s="577"/>
      <c r="P19" s="577"/>
    </row>
    <row r="20" spans="1:17" s="8" customFormat="1" ht="20.100000000000001" customHeight="1">
      <c r="A20" s="14"/>
      <c r="B20" s="15"/>
      <c r="C20" s="15"/>
      <c r="D20" s="15"/>
      <c r="E20" s="15"/>
      <c r="F20" s="15"/>
      <c r="G20" s="15" t="s">
        <v>1</v>
      </c>
      <c r="H20" s="15"/>
      <c r="I20" s="15"/>
      <c r="J20" s="15"/>
      <c r="K20" s="15"/>
      <c r="L20" s="15"/>
      <c r="M20" s="15"/>
      <c r="N20" s="15"/>
      <c r="O20" s="15" t="s">
        <v>1</v>
      </c>
      <c r="P20" s="16"/>
    </row>
    <row r="21" spans="1:17" s="8" customFormat="1" ht="20.100000000000001" customHeight="1">
      <c r="A21" s="14"/>
      <c r="B21" s="15"/>
      <c r="C21" s="15"/>
      <c r="D21" s="15"/>
      <c r="E21" s="15"/>
      <c r="F21" s="15"/>
      <c r="G21" s="15"/>
      <c r="H21" s="15"/>
      <c r="I21" s="15"/>
      <c r="J21" s="15"/>
      <c r="K21" s="15"/>
      <c r="L21" s="15"/>
      <c r="M21" s="15"/>
      <c r="N21" s="15"/>
      <c r="O21" s="15"/>
      <c r="P21" s="16"/>
    </row>
    <row r="22" spans="1:17" s="8" customFormat="1" ht="20.100000000000001" customHeight="1">
      <c r="A22" s="30"/>
      <c r="B22" s="578" t="s">
        <v>661</v>
      </c>
      <c r="C22" s="579"/>
      <c r="D22" s="579"/>
      <c r="E22" s="580">
        <v>12519</v>
      </c>
      <c r="F22" s="18"/>
      <c r="G22" s="327"/>
      <c r="H22" s="21"/>
      <c r="I22" s="15"/>
      <c r="J22" s="20"/>
      <c r="K22" s="21" t="s">
        <v>8</v>
      </c>
      <c r="M22" s="22">
        <v>11582</v>
      </c>
      <c r="N22" s="23"/>
      <c r="O22" s="24">
        <f>M22/E22*100</f>
        <v>92.515376627526152</v>
      </c>
      <c r="P22" s="25" t="s">
        <v>53</v>
      </c>
    </row>
    <row r="23" spans="1:17" s="8" customFormat="1" ht="20.100000000000001" customHeight="1">
      <c r="A23" s="30"/>
      <c r="B23" s="578"/>
      <c r="C23" s="579"/>
      <c r="D23" s="579"/>
      <c r="E23" s="581"/>
      <c r="F23" s="18"/>
      <c r="G23" s="327"/>
      <c r="H23" s="21"/>
      <c r="I23" s="15"/>
      <c r="J23" s="20"/>
      <c r="K23" s="21" t="s">
        <v>9</v>
      </c>
      <c r="M23" s="22">
        <v>937</v>
      </c>
      <c r="N23" s="23"/>
      <c r="O23" s="24">
        <f>M23/E22*100</f>
        <v>7.4846233724738394</v>
      </c>
      <c r="P23" s="25" t="s">
        <v>53</v>
      </c>
    </row>
    <row r="24" spans="1:17" s="8" customFormat="1" ht="20.100000000000001" customHeight="1">
      <c r="A24" s="30"/>
      <c r="B24" s="21"/>
      <c r="C24" s="61"/>
      <c r="D24" s="61"/>
      <c r="E24" s="327"/>
      <c r="F24" s="18"/>
      <c r="G24" s="327"/>
      <c r="H24" s="21"/>
      <c r="I24" s="15"/>
      <c r="J24" s="20"/>
      <c r="K24" s="63"/>
      <c r="L24" s="63"/>
      <c r="M24" s="22"/>
      <c r="N24" s="23"/>
      <c r="O24" s="24"/>
      <c r="P24" s="25"/>
    </row>
    <row r="25" spans="1:17" s="8" customFormat="1" ht="20.100000000000001" customHeight="1">
      <c r="A25" s="30"/>
      <c r="B25" s="578" t="s">
        <v>662</v>
      </c>
      <c r="C25" s="579"/>
      <c r="D25" s="579"/>
      <c r="E25" s="580">
        <v>12177</v>
      </c>
      <c r="F25" s="18"/>
      <c r="G25" s="327"/>
      <c r="H25" s="21"/>
      <c r="I25" s="15"/>
      <c r="J25" s="20"/>
      <c r="K25" s="21" t="s">
        <v>8</v>
      </c>
      <c r="L25" s="63"/>
      <c r="M25" s="22">
        <v>11358</v>
      </c>
      <c r="N25" s="23"/>
      <c r="O25" s="24">
        <f>M25/E25*100</f>
        <v>93.274205469327427</v>
      </c>
      <c r="P25" s="25" t="s">
        <v>53</v>
      </c>
    </row>
    <row r="26" spans="1:17" s="8" customFormat="1" ht="20.100000000000001" customHeight="1">
      <c r="A26" s="30"/>
      <c r="B26" s="578"/>
      <c r="C26" s="579"/>
      <c r="D26" s="579"/>
      <c r="E26" s="581"/>
      <c r="F26" s="18"/>
      <c r="G26" s="327"/>
      <c r="H26" s="21"/>
      <c r="I26" s="15"/>
      <c r="J26" s="20"/>
      <c r="K26" s="21" t="s">
        <v>9</v>
      </c>
      <c r="L26" s="63"/>
      <c r="M26" s="22">
        <v>819</v>
      </c>
      <c r="N26" s="23"/>
      <c r="O26" s="24">
        <f>M26/E25*100</f>
        <v>6.7257945306725802</v>
      </c>
      <c r="P26" s="25" t="s">
        <v>53</v>
      </c>
    </row>
    <row r="27" spans="1:17" ht="15" customHeight="1">
      <c r="A27" s="39"/>
      <c r="B27" s="20"/>
      <c r="C27" s="20"/>
      <c r="D27" s="20"/>
      <c r="E27" s="20"/>
      <c r="F27" s="20"/>
      <c r="G27" s="20"/>
      <c r="H27" s="31"/>
      <c r="I27" s="15"/>
      <c r="J27" s="15"/>
      <c r="K27" s="40"/>
      <c r="L27" s="31"/>
      <c r="M27" s="31"/>
      <c r="N27" s="31"/>
      <c r="O27" s="41"/>
      <c r="P27" s="20"/>
    </row>
    <row r="28" spans="1:17" ht="24.9" customHeight="1" thickBot="1">
      <c r="A28" s="577" t="s">
        <v>13</v>
      </c>
      <c r="B28" s="577"/>
      <c r="C28" s="577"/>
      <c r="D28" s="577"/>
      <c r="E28" s="577"/>
      <c r="F28" s="577"/>
      <c r="G28" s="577"/>
      <c r="H28" s="577"/>
      <c r="I28" s="42"/>
      <c r="J28" s="577" t="s">
        <v>14</v>
      </c>
      <c r="K28" s="577"/>
      <c r="L28" s="577"/>
      <c r="M28" s="577"/>
      <c r="N28" s="577"/>
      <c r="O28" s="577"/>
      <c r="P28" s="577"/>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51" t="s">
        <v>15</v>
      </c>
      <c r="F30" s="52"/>
      <c r="G30" s="51" t="s">
        <v>54</v>
      </c>
      <c r="H30" s="53"/>
      <c r="I30" s="49"/>
      <c r="J30" s="14"/>
      <c r="K30" s="54"/>
      <c r="L30" s="54"/>
      <c r="M30" s="54"/>
      <c r="N30" s="54"/>
      <c r="O30" s="27"/>
      <c r="P30" s="16"/>
      <c r="Q30" s="9"/>
    </row>
    <row r="31" spans="1:17" ht="20.100000000000001" customHeight="1">
      <c r="A31" s="17"/>
      <c r="B31" s="20"/>
      <c r="C31" s="20"/>
      <c r="D31" s="20"/>
      <c r="E31" s="20"/>
      <c r="F31" s="20"/>
      <c r="G31" s="20"/>
      <c r="H31" s="55"/>
      <c r="I31" s="20"/>
      <c r="J31" s="17"/>
      <c r="K31" s="54"/>
      <c r="L31" s="54"/>
      <c r="M31" s="54"/>
      <c r="N31" s="54"/>
      <c r="O31" s="54"/>
      <c r="P31" s="25"/>
      <c r="Q31" s="9"/>
    </row>
    <row r="32" spans="1:17" ht="20.100000000000001" customHeight="1">
      <c r="A32" s="17"/>
      <c r="B32" s="583" t="s">
        <v>11</v>
      </c>
      <c r="C32" s="586"/>
      <c r="D32" s="586"/>
      <c r="E32" s="56">
        <v>14</v>
      </c>
      <c r="F32" s="57"/>
      <c r="G32" s="58">
        <v>28520</v>
      </c>
      <c r="H32" s="59"/>
      <c r="I32" s="31"/>
      <c r="J32" s="60"/>
      <c r="K32" s="583" t="s">
        <v>0</v>
      </c>
      <c r="L32" s="586"/>
      <c r="M32" s="586"/>
      <c r="N32" s="586"/>
      <c r="O32" s="58">
        <v>12679</v>
      </c>
      <c r="P32" s="25"/>
      <c r="Q32" s="9"/>
    </row>
    <row r="33" spans="1:17" ht="20.100000000000001" customHeight="1">
      <c r="A33" s="17"/>
      <c r="B33" s="21"/>
      <c r="C33" s="61"/>
      <c r="D33" s="61"/>
      <c r="E33" s="56"/>
      <c r="F33" s="57"/>
      <c r="G33" s="58"/>
      <c r="H33" s="59"/>
      <c r="I33" s="62"/>
      <c r="J33" s="60"/>
      <c r="K33" s="63"/>
      <c r="L33" s="64"/>
      <c r="M33" s="64"/>
      <c r="N33" s="64"/>
      <c r="O33" s="65"/>
      <c r="P33" s="25"/>
      <c r="Q33" s="9"/>
    </row>
    <row r="34" spans="1:17" ht="19.5" customHeight="1">
      <c r="A34" s="17"/>
      <c r="B34" s="583" t="s">
        <v>55</v>
      </c>
      <c r="C34" s="586"/>
      <c r="D34" s="586"/>
      <c r="E34" s="56">
        <v>13</v>
      </c>
      <c r="F34" s="57"/>
      <c r="G34" s="56">
        <v>27718</v>
      </c>
      <c r="H34" s="59"/>
      <c r="I34" s="31"/>
      <c r="J34" s="60"/>
      <c r="K34" s="583" t="s">
        <v>47</v>
      </c>
      <c r="L34" s="586"/>
      <c r="M34" s="586"/>
      <c r="N34" s="586"/>
      <c r="O34" s="65">
        <v>131</v>
      </c>
      <c r="P34" s="25"/>
      <c r="Q34" s="9"/>
    </row>
    <row r="35" spans="1:17" ht="20.100000000000001" customHeight="1">
      <c r="A35" s="17"/>
      <c r="B35" s="21"/>
      <c r="C35" s="61"/>
      <c r="D35" s="61"/>
      <c r="E35" s="56"/>
      <c r="F35" s="57"/>
      <c r="G35" s="58"/>
      <c r="H35" s="59"/>
      <c r="I35" s="31"/>
      <c r="J35" s="60"/>
      <c r="K35" s="66"/>
      <c r="L35" s="66"/>
      <c r="M35" s="66"/>
      <c r="N35" s="66"/>
      <c r="O35" s="57"/>
      <c r="P35" s="25"/>
      <c r="Q35" s="9"/>
    </row>
    <row r="36" spans="1:17" ht="20.100000000000001" customHeight="1">
      <c r="A36" s="17"/>
      <c r="B36" s="583" t="s">
        <v>10</v>
      </c>
      <c r="C36" s="586"/>
      <c r="D36" s="586"/>
      <c r="E36" s="56">
        <v>257</v>
      </c>
      <c r="F36" s="57"/>
      <c r="G36" s="56">
        <v>161048</v>
      </c>
      <c r="H36" s="59"/>
      <c r="I36" s="31"/>
      <c r="J36" s="60"/>
      <c r="K36" s="583" t="s">
        <v>46</v>
      </c>
      <c r="L36" s="583"/>
      <c r="M36" s="583"/>
      <c r="N36" s="583"/>
      <c r="O36" s="585">
        <v>18</v>
      </c>
      <c r="P36" s="25"/>
      <c r="Q36" s="9"/>
    </row>
    <row r="37" spans="1:17" ht="20.100000000000001" customHeight="1">
      <c r="A37" s="17"/>
      <c r="B37" s="21"/>
      <c r="C37" s="61"/>
      <c r="D37" s="61"/>
      <c r="E37" s="56"/>
      <c r="F37" s="57"/>
      <c r="G37" s="56"/>
      <c r="H37" s="59"/>
      <c r="I37" s="31"/>
      <c r="J37" s="60"/>
      <c r="K37" s="583"/>
      <c r="L37" s="583"/>
      <c r="M37" s="583"/>
      <c r="N37" s="583"/>
      <c r="O37" s="585"/>
      <c r="P37" s="25"/>
      <c r="Q37" s="9"/>
    </row>
    <row r="38" spans="1:17" ht="20.100000000000001" customHeight="1">
      <c r="A38" s="17"/>
      <c r="B38" s="583" t="s">
        <v>16</v>
      </c>
      <c r="C38" s="586"/>
      <c r="D38" s="586"/>
      <c r="E38" s="56">
        <v>284</v>
      </c>
      <c r="F38" s="57"/>
      <c r="G38" s="58">
        <v>217286</v>
      </c>
      <c r="H38" s="59"/>
      <c r="I38" s="31"/>
      <c r="J38" s="60"/>
      <c r="K38" s="64"/>
      <c r="L38" s="64"/>
      <c r="M38" s="64"/>
      <c r="N38" s="64"/>
      <c r="O38" s="57"/>
      <c r="P38" s="25"/>
      <c r="Q38" s="9"/>
    </row>
    <row r="39" spans="1:17" ht="20.100000000000001" customHeight="1">
      <c r="A39" s="17"/>
      <c r="B39" s="20"/>
      <c r="C39" s="20"/>
      <c r="D39" s="20"/>
      <c r="E39" s="67"/>
      <c r="F39" s="57"/>
      <c r="G39" s="58"/>
      <c r="H39" s="68"/>
      <c r="I39" s="31"/>
      <c r="J39" s="60"/>
      <c r="K39" s="583" t="s">
        <v>45</v>
      </c>
      <c r="L39" s="586"/>
      <c r="M39" s="586"/>
      <c r="N39" s="586"/>
      <c r="O39" s="587">
        <v>113</v>
      </c>
      <c r="P39" s="25"/>
      <c r="Q39" s="9"/>
    </row>
    <row r="40" spans="1:17" ht="20.100000000000001" customHeight="1">
      <c r="A40" s="17"/>
      <c r="H40" s="59"/>
      <c r="I40" s="31"/>
      <c r="J40" s="60"/>
      <c r="K40" s="586"/>
      <c r="L40" s="586"/>
      <c r="M40" s="586"/>
      <c r="N40" s="586"/>
      <c r="O40" s="587"/>
      <c r="P40" s="25"/>
      <c r="Q40" s="9"/>
    </row>
    <row r="41" spans="1:17" ht="15" customHeight="1" thickBot="1">
      <c r="A41" s="69"/>
      <c r="B41" s="33"/>
      <c r="C41" s="33"/>
      <c r="D41" s="33"/>
      <c r="E41" s="34"/>
      <c r="F41" s="34"/>
      <c r="G41" s="34"/>
      <c r="H41" s="70"/>
      <c r="I41" s="71"/>
      <c r="J41" s="72"/>
      <c r="K41" s="73"/>
      <c r="L41" s="73"/>
      <c r="M41" s="73"/>
      <c r="N41" s="73"/>
      <c r="O41" s="74"/>
      <c r="P41" s="70"/>
    </row>
    <row r="42" spans="1:17" ht="15" customHeight="1">
      <c r="A42" s="75"/>
      <c r="B42" s="76"/>
      <c r="C42" s="76"/>
      <c r="D42" s="76"/>
      <c r="E42" s="76"/>
      <c r="F42" s="76"/>
      <c r="G42" s="76"/>
      <c r="H42" s="77"/>
      <c r="I42" s="75"/>
      <c r="J42" s="75"/>
      <c r="K42" s="78"/>
      <c r="L42" s="79"/>
      <c r="M42" s="79"/>
      <c r="N42" s="79"/>
      <c r="O42" s="79"/>
      <c r="P42" s="75"/>
    </row>
    <row r="43" spans="1:17" ht="24.9" customHeight="1" thickBot="1">
      <c r="A43" s="577" t="s">
        <v>66</v>
      </c>
      <c r="B43" s="577"/>
      <c r="C43" s="577"/>
      <c r="D43" s="577"/>
      <c r="E43" s="577"/>
      <c r="F43" s="577"/>
      <c r="G43" s="577"/>
      <c r="H43" s="577"/>
      <c r="I43" s="15"/>
      <c r="J43" s="577" t="s">
        <v>17</v>
      </c>
      <c r="K43" s="577"/>
      <c r="L43" s="577"/>
      <c r="M43" s="577"/>
      <c r="N43" s="577"/>
      <c r="O43" s="577"/>
      <c r="P43" s="577"/>
    </row>
    <row r="44" spans="1:17" ht="9" customHeight="1">
      <c r="A44" s="85"/>
      <c r="B44" s="86"/>
      <c r="C44" s="87"/>
      <c r="D44" s="87"/>
      <c r="E44" s="44"/>
      <c r="F44" s="88"/>
      <c r="G44" s="105"/>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90" t="s">
        <v>20</v>
      </c>
      <c r="C46" s="579"/>
      <c r="D46" s="579"/>
      <c r="E46" s="579"/>
      <c r="F46" s="589">
        <v>3</v>
      </c>
      <c r="G46" s="589"/>
      <c r="H46" s="81"/>
      <c r="I46" s="82"/>
      <c r="J46" s="17"/>
      <c r="K46" s="578" t="s">
        <v>18</v>
      </c>
      <c r="L46" s="579"/>
      <c r="M46" s="579"/>
      <c r="N46" s="579"/>
      <c r="O46" s="56">
        <v>261</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90" t="s">
        <v>21</v>
      </c>
      <c r="C48" s="579"/>
      <c r="D48" s="579"/>
      <c r="E48" s="579"/>
      <c r="F48" s="589">
        <v>3</v>
      </c>
      <c r="G48" s="589"/>
      <c r="H48" s="83"/>
      <c r="I48" s="82"/>
      <c r="J48" s="17"/>
      <c r="K48" s="578" t="s">
        <v>19</v>
      </c>
      <c r="L48" s="579"/>
      <c r="M48" s="579"/>
      <c r="N48" s="579"/>
      <c r="O48" s="56">
        <v>582</v>
      </c>
      <c r="P48" s="25"/>
    </row>
    <row r="49" spans="1:16" ht="15" customHeight="1" thickBot="1">
      <c r="A49" s="84"/>
      <c r="B49" s="33"/>
      <c r="C49" s="33"/>
      <c r="D49" s="33"/>
      <c r="E49" s="33"/>
      <c r="F49" s="33"/>
      <c r="G49" s="33"/>
      <c r="H49" s="106"/>
      <c r="I49" s="82"/>
      <c r="J49" s="84"/>
      <c r="K49" s="33"/>
      <c r="L49" s="33"/>
      <c r="M49" s="33"/>
      <c r="N49" s="33"/>
      <c r="O49" s="33"/>
      <c r="P49" s="38"/>
    </row>
    <row r="50" spans="1:16" ht="20.100000000000001" customHeight="1">
      <c r="A50" s="20"/>
      <c r="B50" s="100"/>
      <c r="C50" s="100"/>
      <c r="D50" s="100"/>
      <c r="E50" s="100"/>
      <c r="F50" s="100"/>
      <c r="G50" s="101"/>
      <c r="H50" s="103"/>
      <c r="I50" s="82"/>
      <c r="J50" s="82"/>
      <c r="K50" s="82"/>
      <c r="L50" s="82"/>
      <c r="M50" s="82"/>
      <c r="N50" s="82"/>
      <c r="O50" s="82"/>
      <c r="P50" s="82"/>
    </row>
    <row r="51" spans="1:16" ht="26.25" customHeight="1">
      <c r="A51" s="588" t="s">
        <v>734</v>
      </c>
      <c r="B51" s="588"/>
      <c r="C51" s="588"/>
      <c r="D51" s="588"/>
      <c r="E51" s="588"/>
      <c r="F51" s="588"/>
      <c r="G51" s="588"/>
      <c r="H51" s="588"/>
      <c r="I51" s="588"/>
      <c r="J51" s="588"/>
      <c r="K51" s="588"/>
      <c r="L51" s="588"/>
      <c r="M51" s="588"/>
      <c r="N51" s="588"/>
      <c r="O51" s="588"/>
      <c r="P51" s="588"/>
    </row>
    <row r="52" spans="1:16" ht="20.100000000000001" customHeight="1">
      <c r="A52" s="20"/>
      <c r="B52" s="100"/>
      <c r="C52" s="100"/>
      <c r="D52" s="100"/>
      <c r="E52" s="100"/>
      <c r="F52" s="100"/>
      <c r="G52" s="101"/>
      <c r="H52" s="40"/>
      <c r="I52" s="82"/>
    </row>
    <row r="53" spans="1:16" ht="20.100000000000001" customHeight="1">
      <c r="A53" s="20"/>
      <c r="B53" s="40"/>
      <c r="C53" s="40"/>
      <c r="D53" s="40"/>
      <c r="E53" s="40"/>
      <c r="F53" s="89"/>
      <c r="G53" s="71"/>
      <c r="H53" s="40"/>
      <c r="I53" s="82"/>
    </row>
    <row r="54" spans="1:16" ht="20.100000000000001" customHeight="1">
      <c r="A54" s="20"/>
      <c r="B54" s="100"/>
      <c r="C54" s="102"/>
      <c r="D54" s="102"/>
      <c r="E54" s="102"/>
      <c r="F54" s="102"/>
      <c r="G54" s="101"/>
      <c r="H54" s="40"/>
      <c r="I54" s="82"/>
    </row>
    <row r="55" spans="1:16" ht="20.100000000000001" customHeight="1">
      <c r="A55" s="20"/>
      <c r="B55" s="102"/>
      <c r="C55" s="102"/>
      <c r="D55" s="102"/>
      <c r="E55" s="102"/>
      <c r="F55" s="102"/>
      <c r="G55" s="102"/>
      <c r="H55" s="103"/>
      <c r="I55" s="82"/>
    </row>
    <row r="56" spans="1:16" ht="20.100000000000001" customHeight="1">
      <c r="A56" s="20"/>
      <c r="B56" s="102"/>
      <c r="C56" s="102"/>
      <c r="D56" s="102"/>
      <c r="E56" s="102"/>
      <c r="F56" s="102"/>
      <c r="G56" s="102"/>
      <c r="H56" s="104"/>
      <c r="I56" s="82"/>
    </row>
    <row r="57" spans="1:16" ht="15" customHeight="1">
      <c r="A57" s="20"/>
      <c r="B57" s="20"/>
      <c r="C57" s="20"/>
      <c r="D57" s="20"/>
      <c r="E57" s="20"/>
      <c r="F57" s="71"/>
      <c r="G57" s="71"/>
      <c r="H57" s="71"/>
      <c r="I57" s="82"/>
    </row>
    <row r="58" spans="1:16" ht="24.9" customHeight="1">
      <c r="A58" s="54"/>
      <c r="B58" s="54"/>
      <c r="C58" s="54"/>
      <c r="D58" s="54"/>
      <c r="E58" s="54"/>
      <c r="F58" s="54"/>
      <c r="G58" s="54"/>
      <c r="H58" s="54"/>
      <c r="I58" s="54"/>
      <c r="J58" s="54"/>
      <c r="K58" s="54"/>
      <c r="L58" s="54"/>
      <c r="M58" s="54"/>
      <c r="N58" s="54"/>
      <c r="O58" s="54"/>
      <c r="P58" s="54"/>
    </row>
    <row r="59" spans="1:16" ht="24.9" customHeight="1">
      <c r="A59" s="54"/>
      <c r="B59" s="54"/>
      <c r="C59" s="54"/>
      <c r="D59" s="54"/>
      <c r="E59" s="54"/>
      <c r="F59" s="54"/>
      <c r="G59" s="54"/>
      <c r="H59" s="54"/>
      <c r="I59" s="54"/>
      <c r="J59" s="54"/>
      <c r="K59" s="54"/>
      <c r="L59" s="54"/>
      <c r="M59" s="54"/>
      <c r="N59" s="54"/>
      <c r="O59" s="54"/>
      <c r="P59" s="54"/>
    </row>
    <row r="60" spans="1:16" ht="24.9" customHeight="1">
      <c r="A60" s="54"/>
      <c r="B60" s="54"/>
      <c r="C60" s="54"/>
      <c r="D60" s="54"/>
      <c r="E60" s="54"/>
      <c r="F60" s="54"/>
      <c r="G60" s="54"/>
      <c r="H60" s="54"/>
      <c r="I60" s="54"/>
      <c r="J60" s="54"/>
      <c r="K60" s="54"/>
      <c r="L60" s="54"/>
      <c r="M60" s="54"/>
      <c r="N60" s="54"/>
      <c r="O60" s="54"/>
      <c r="P60" s="54"/>
    </row>
    <row r="61" spans="1:16" ht="24.9" customHeight="1">
      <c r="A61" s="54"/>
      <c r="B61" s="54"/>
      <c r="C61" s="54"/>
      <c r="D61" s="54"/>
      <c r="E61" s="54"/>
      <c r="F61" s="54"/>
      <c r="G61" s="54"/>
      <c r="H61" s="54"/>
      <c r="I61" s="54"/>
      <c r="J61" s="54"/>
      <c r="K61" s="54"/>
      <c r="L61" s="54"/>
      <c r="M61" s="54"/>
      <c r="N61" s="54"/>
      <c r="O61" s="54"/>
      <c r="P61" s="54"/>
    </row>
    <row r="62" spans="1:16" ht="24.9" customHeight="1">
      <c r="A62" s="54"/>
      <c r="B62" s="54"/>
      <c r="C62" s="54"/>
      <c r="D62" s="54"/>
      <c r="E62" s="54"/>
      <c r="F62" s="54"/>
      <c r="G62" s="54"/>
      <c r="H62" s="54"/>
      <c r="I62" s="54"/>
      <c r="J62" s="54"/>
      <c r="K62" s="54"/>
      <c r="L62" s="54"/>
      <c r="M62" s="54"/>
      <c r="N62" s="54"/>
      <c r="O62" s="54"/>
      <c r="P62" s="54"/>
    </row>
    <row r="63" spans="1:16" ht="24.9" customHeight="1">
      <c r="A63" s="54"/>
      <c r="B63" s="54"/>
      <c r="C63" s="54"/>
      <c r="D63" s="54"/>
      <c r="E63" s="54"/>
      <c r="F63" s="54"/>
      <c r="G63" s="54"/>
      <c r="H63" s="54"/>
      <c r="I63" s="54"/>
      <c r="J63" s="54"/>
      <c r="K63" s="54"/>
      <c r="L63" s="54"/>
      <c r="M63" s="54"/>
      <c r="N63" s="54"/>
      <c r="O63" s="54"/>
      <c r="P63" s="54"/>
    </row>
    <row r="64" spans="1:16" ht="24.9" customHeight="1">
      <c r="A64" s="54"/>
      <c r="B64" s="54"/>
      <c r="C64" s="54"/>
      <c r="D64" s="54"/>
      <c r="E64" s="54"/>
      <c r="F64" s="54"/>
      <c r="G64" s="54"/>
      <c r="H64" s="54"/>
      <c r="I64" s="54"/>
      <c r="J64" s="54"/>
      <c r="K64" s="54"/>
      <c r="L64" s="54"/>
      <c r="M64" s="54"/>
      <c r="N64" s="54"/>
      <c r="O64" s="54"/>
      <c r="P64" s="54"/>
    </row>
    <row r="65" spans="1:16" ht="24.9" customHeight="1">
      <c r="A65" s="54"/>
      <c r="B65" s="54"/>
      <c r="C65" s="54"/>
      <c r="D65" s="54"/>
      <c r="E65" s="54"/>
      <c r="F65" s="54"/>
      <c r="G65" s="54"/>
      <c r="H65" s="54"/>
      <c r="I65" s="54"/>
      <c r="J65" s="54"/>
      <c r="K65" s="54"/>
      <c r="L65" s="54"/>
      <c r="M65" s="54"/>
      <c r="N65" s="54"/>
      <c r="O65" s="54"/>
      <c r="P65" s="54"/>
    </row>
    <row r="66" spans="1:16" ht="24.9" customHeight="1">
      <c r="A66" s="54"/>
      <c r="B66" s="54"/>
      <c r="C66" s="54"/>
      <c r="D66" s="54"/>
      <c r="E66" s="54"/>
      <c r="F66" s="54"/>
      <c r="G66" s="54"/>
      <c r="H66" s="54"/>
      <c r="I66" s="54"/>
      <c r="J66" s="54"/>
      <c r="K66" s="54"/>
      <c r="L66" s="54"/>
      <c r="M66" s="54"/>
      <c r="N66" s="54"/>
      <c r="O66" s="54"/>
      <c r="P66" s="54"/>
    </row>
    <row r="67" spans="1:16" ht="24.9" customHeight="1">
      <c r="A67" s="54"/>
      <c r="B67" s="54"/>
      <c r="C67" s="54"/>
      <c r="D67" s="54"/>
      <c r="E67" s="54"/>
      <c r="F67" s="54"/>
      <c r="G67" s="54"/>
      <c r="H67" s="54"/>
      <c r="I67" s="54"/>
      <c r="J67" s="54"/>
      <c r="K67" s="54"/>
      <c r="L67" s="54"/>
      <c r="M67" s="54"/>
      <c r="N67" s="54"/>
      <c r="O67" s="54"/>
      <c r="P67" s="54"/>
    </row>
    <row r="68" spans="1:16" ht="24.9" customHeight="1">
      <c r="A68" s="54"/>
      <c r="B68" s="54"/>
      <c r="C68" s="54"/>
      <c r="D68" s="54"/>
      <c r="E68" s="54"/>
      <c r="F68" s="54"/>
      <c r="G68" s="54"/>
      <c r="H68" s="54"/>
      <c r="I68" s="54"/>
      <c r="J68" s="54"/>
      <c r="K68" s="54"/>
      <c r="L68" s="54"/>
      <c r="M68" s="54"/>
      <c r="N68" s="54"/>
      <c r="O68" s="54"/>
      <c r="P68" s="54"/>
    </row>
    <row r="69" spans="1:16" ht="24.9" customHeight="1">
      <c r="A69" s="54"/>
      <c r="B69" s="54"/>
      <c r="C69" s="54"/>
      <c r="D69" s="54"/>
      <c r="E69" s="54"/>
      <c r="F69" s="54"/>
      <c r="G69" s="54"/>
      <c r="H69" s="54"/>
      <c r="I69" s="54"/>
      <c r="J69" s="54"/>
      <c r="K69" s="54"/>
      <c r="L69" s="54"/>
      <c r="M69" s="54"/>
      <c r="N69" s="54"/>
      <c r="O69" s="54"/>
      <c r="P69" s="54"/>
    </row>
    <row r="70" spans="1:16" ht="24.9" customHeight="1">
      <c r="A70" s="54"/>
      <c r="B70" s="54"/>
      <c r="C70" s="54"/>
      <c r="D70" s="54"/>
      <c r="E70" s="54"/>
      <c r="F70" s="54"/>
      <c r="G70" s="54"/>
      <c r="H70" s="54"/>
      <c r="I70" s="54"/>
      <c r="J70" s="54"/>
      <c r="K70" s="54"/>
      <c r="L70" s="54"/>
      <c r="M70" s="54"/>
      <c r="N70" s="54"/>
      <c r="O70" s="54"/>
      <c r="P70" s="54"/>
    </row>
    <row r="71" spans="1:16" ht="24.9" customHeight="1">
      <c r="A71" s="54"/>
      <c r="B71" s="54"/>
      <c r="C71" s="54"/>
      <c r="D71" s="54"/>
      <c r="E71" s="54"/>
      <c r="F71" s="54"/>
      <c r="G71" s="54"/>
      <c r="H71" s="54"/>
      <c r="I71" s="54"/>
      <c r="J71" s="54"/>
      <c r="K71" s="54"/>
      <c r="L71" s="54"/>
      <c r="M71" s="54"/>
      <c r="N71" s="54"/>
      <c r="O71" s="54"/>
      <c r="P71" s="54"/>
    </row>
    <row r="72" spans="1:16" ht="24.9" customHeight="1">
      <c r="A72" s="54"/>
      <c r="B72" s="54"/>
      <c r="C72" s="54"/>
      <c r="D72" s="54"/>
      <c r="E72" s="54"/>
      <c r="F72" s="54"/>
      <c r="G72" s="54"/>
      <c r="H72" s="54"/>
      <c r="I72" s="54"/>
      <c r="J72" s="54"/>
      <c r="K72" s="54"/>
      <c r="L72" s="54"/>
      <c r="M72" s="54"/>
      <c r="N72" s="54"/>
      <c r="O72" s="54"/>
      <c r="P72" s="54"/>
    </row>
    <row r="73" spans="1:16" ht="24.9" customHeight="1">
      <c r="A73" s="54"/>
      <c r="B73" s="54"/>
      <c r="C73" s="54"/>
      <c r="D73" s="54"/>
      <c r="E73" s="54"/>
      <c r="F73" s="54"/>
      <c r="G73" s="54"/>
      <c r="H73" s="54"/>
      <c r="I73" s="54"/>
      <c r="J73" s="54"/>
      <c r="K73" s="54"/>
      <c r="L73" s="54"/>
      <c r="M73" s="54"/>
      <c r="N73" s="54"/>
      <c r="O73" s="54"/>
      <c r="P73" s="54"/>
    </row>
    <row r="74" spans="1:16" ht="24.9" customHeight="1">
      <c r="A74" s="54"/>
      <c r="B74" s="54"/>
      <c r="C74" s="54"/>
      <c r="D74" s="54"/>
      <c r="E74" s="54"/>
      <c r="F74" s="54"/>
      <c r="G74" s="54"/>
      <c r="H74" s="54"/>
      <c r="I74" s="54"/>
      <c r="J74" s="54"/>
      <c r="K74" s="54"/>
      <c r="L74" s="54"/>
      <c r="M74" s="54"/>
      <c r="N74" s="54"/>
      <c r="O74" s="54"/>
      <c r="P74" s="54"/>
    </row>
    <row r="75" spans="1:16" ht="24.9" customHeight="1">
      <c r="A75" s="54"/>
      <c r="B75" s="54"/>
      <c r="C75" s="54"/>
      <c r="D75" s="54"/>
      <c r="E75" s="54"/>
      <c r="F75" s="54"/>
      <c r="G75" s="54"/>
      <c r="H75" s="54"/>
      <c r="I75" s="54"/>
      <c r="J75" s="54"/>
      <c r="K75" s="54"/>
      <c r="L75" s="54"/>
      <c r="M75" s="54"/>
      <c r="N75" s="54"/>
      <c r="O75" s="54"/>
      <c r="P75" s="54"/>
    </row>
    <row r="76" spans="1:16" ht="24.9" customHeight="1">
      <c r="A76" s="54"/>
      <c r="B76" s="54"/>
      <c r="C76" s="54"/>
      <c r="D76" s="54"/>
      <c r="E76" s="54"/>
      <c r="F76" s="54"/>
      <c r="G76" s="54"/>
      <c r="H76" s="54"/>
      <c r="I76" s="54"/>
      <c r="J76" s="54"/>
      <c r="K76" s="54"/>
      <c r="L76" s="54"/>
      <c r="M76" s="54"/>
      <c r="N76" s="54"/>
      <c r="O76" s="54"/>
      <c r="P76" s="54"/>
    </row>
    <row r="77" spans="1:16" ht="24.9" customHeight="1">
      <c r="A77" s="54"/>
      <c r="B77" s="54"/>
      <c r="C77" s="54"/>
      <c r="D77" s="54"/>
      <c r="E77" s="54"/>
      <c r="F77" s="54"/>
      <c r="G77" s="54"/>
      <c r="H77" s="54"/>
      <c r="I77" s="54"/>
      <c r="J77" s="54"/>
      <c r="K77" s="54"/>
      <c r="L77" s="54"/>
      <c r="M77" s="54"/>
      <c r="N77" s="54"/>
      <c r="O77" s="54"/>
      <c r="P77" s="54"/>
    </row>
    <row r="78" spans="1:16" ht="24.9" customHeight="1">
      <c r="A78" s="54"/>
      <c r="B78" s="54"/>
      <c r="C78" s="54"/>
      <c r="D78" s="54"/>
      <c r="E78" s="54"/>
      <c r="F78" s="54"/>
      <c r="G78" s="54"/>
      <c r="H78" s="54"/>
      <c r="I78" s="54"/>
      <c r="J78" s="54"/>
      <c r="K78" s="54"/>
      <c r="L78" s="54"/>
      <c r="M78" s="54"/>
      <c r="N78" s="54"/>
      <c r="O78" s="54"/>
      <c r="P78" s="54"/>
    </row>
    <row r="79" spans="1:16" ht="24.9" customHeight="1">
      <c r="A79" s="54"/>
      <c r="B79" s="54"/>
      <c r="C79" s="54"/>
      <c r="D79" s="54"/>
      <c r="E79" s="54"/>
      <c r="F79" s="54"/>
      <c r="G79" s="54"/>
      <c r="H79" s="54"/>
      <c r="I79" s="54"/>
      <c r="J79" s="54"/>
      <c r="K79" s="54"/>
      <c r="L79" s="54"/>
      <c r="M79" s="54"/>
      <c r="N79" s="54"/>
      <c r="O79" s="54"/>
      <c r="P79" s="54"/>
    </row>
    <row r="80" spans="1:16" ht="24.9" customHeight="1">
      <c r="A80" s="54"/>
      <c r="B80" s="54"/>
      <c r="C80" s="54"/>
      <c r="D80" s="54"/>
      <c r="E80" s="54"/>
      <c r="F80" s="54"/>
      <c r="G80" s="54"/>
      <c r="H80" s="54"/>
      <c r="I80" s="54"/>
      <c r="J80" s="54"/>
      <c r="K80" s="54"/>
      <c r="L80" s="54"/>
      <c r="M80" s="54"/>
      <c r="N80" s="54"/>
      <c r="O80" s="54"/>
      <c r="P80" s="54"/>
    </row>
    <row r="81" spans="1:16" ht="24.9" customHeight="1">
      <c r="A81" s="54"/>
      <c r="B81" s="54"/>
      <c r="C81" s="54"/>
      <c r="D81" s="54"/>
      <c r="E81" s="54"/>
      <c r="F81" s="54"/>
      <c r="G81" s="54"/>
      <c r="H81" s="54"/>
      <c r="I81" s="54"/>
      <c r="J81" s="54"/>
      <c r="K81" s="54"/>
      <c r="L81" s="54"/>
      <c r="M81" s="54"/>
      <c r="N81" s="54"/>
      <c r="O81" s="54"/>
      <c r="P81" s="54"/>
    </row>
    <row r="82" spans="1:16" ht="24.9" customHeight="1">
      <c r="A82" s="54"/>
      <c r="B82" s="54"/>
      <c r="C82" s="54"/>
      <c r="D82" s="54"/>
      <c r="E82" s="54"/>
      <c r="F82" s="54"/>
      <c r="G82" s="54"/>
      <c r="H82" s="54"/>
      <c r="I82" s="54"/>
      <c r="J82" s="54"/>
      <c r="K82" s="54"/>
      <c r="L82" s="54"/>
      <c r="M82" s="54"/>
      <c r="N82" s="54"/>
      <c r="O82" s="54"/>
      <c r="P82" s="54"/>
    </row>
    <row r="83" spans="1:16" ht="24.9" customHeight="1">
      <c r="A83" s="54"/>
      <c r="B83" s="54"/>
      <c r="C83" s="54"/>
      <c r="D83" s="54"/>
      <c r="E83" s="54"/>
      <c r="F83" s="54"/>
      <c r="G83" s="54"/>
      <c r="H83" s="54"/>
      <c r="I83" s="54"/>
      <c r="J83" s="54"/>
      <c r="K83" s="54"/>
      <c r="L83" s="54"/>
      <c r="M83" s="54"/>
      <c r="N83" s="54"/>
      <c r="O83" s="54"/>
      <c r="P83" s="54"/>
    </row>
    <row r="84" spans="1:16" ht="24.9" customHeight="1">
      <c r="A84" s="54"/>
      <c r="B84" s="54"/>
      <c r="C84" s="54"/>
      <c r="D84" s="54"/>
      <c r="E84" s="54"/>
      <c r="F84" s="54"/>
      <c r="G84" s="54"/>
      <c r="H84" s="54"/>
      <c r="I84" s="54"/>
      <c r="J84" s="54"/>
      <c r="K84" s="54"/>
      <c r="L84" s="54"/>
      <c r="M84" s="54"/>
      <c r="N84" s="54"/>
      <c r="O84" s="54"/>
      <c r="P84" s="54"/>
    </row>
    <row r="85" spans="1:16" ht="24.9" customHeight="1">
      <c r="A85" s="54"/>
      <c r="B85" s="54"/>
      <c r="C85" s="54"/>
      <c r="D85" s="54"/>
      <c r="E85" s="54"/>
      <c r="F85" s="54"/>
      <c r="G85" s="54"/>
      <c r="H85" s="54"/>
      <c r="I85" s="54"/>
      <c r="J85" s="54"/>
      <c r="K85" s="54"/>
      <c r="L85" s="54"/>
      <c r="M85" s="54"/>
      <c r="N85" s="54"/>
      <c r="O85" s="54"/>
      <c r="P85" s="54"/>
    </row>
    <row r="86" spans="1:16" ht="24.9" customHeight="1">
      <c r="A86" s="54"/>
      <c r="B86" s="54"/>
      <c r="C86" s="54"/>
      <c r="D86" s="54"/>
      <c r="E86" s="54"/>
      <c r="F86" s="54"/>
      <c r="G86" s="54"/>
      <c r="H86" s="54"/>
      <c r="I86" s="54"/>
      <c r="J86" s="54"/>
      <c r="K86" s="54"/>
      <c r="L86" s="54"/>
      <c r="M86" s="54"/>
      <c r="N86" s="54"/>
      <c r="O86" s="54"/>
      <c r="P86" s="54"/>
    </row>
    <row r="87" spans="1:16" ht="24.9" customHeight="1">
      <c r="A87" s="54"/>
      <c r="B87" s="54"/>
      <c r="C87" s="54"/>
      <c r="D87" s="54"/>
      <c r="E87" s="54"/>
      <c r="F87" s="54"/>
      <c r="G87" s="54"/>
      <c r="H87" s="54"/>
      <c r="I87" s="54"/>
      <c r="J87" s="54"/>
      <c r="K87" s="54"/>
      <c r="L87" s="54"/>
      <c r="M87" s="54"/>
      <c r="N87" s="54"/>
      <c r="O87" s="54"/>
      <c r="P87" s="54"/>
    </row>
    <row r="88" spans="1:16" ht="24.9" customHeight="1"/>
    <row r="89" spans="1:16" ht="24.9" customHeight="1"/>
    <row r="90" spans="1:16" ht="24.9" customHeight="1"/>
    <row r="91" spans="1:16" ht="24.9" customHeight="1"/>
    <row r="92" spans="1:16" ht="24.9" customHeight="1"/>
    <row r="93" spans="1:16" ht="24.9" customHeight="1"/>
    <row r="94" spans="1:16" ht="24.9" customHeight="1"/>
    <row r="95" spans="1:16" ht="24.9" customHeight="1"/>
    <row r="96" spans="1:16" ht="24.9" customHeight="1"/>
    <row r="97" ht="24.9" customHeight="1"/>
    <row r="98" ht="24.9" customHeight="1"/>
    <row r="99" ht="24.9" customHeight="1"/>
    <row r="100" ht="24.9" customHeight="1"/>
    <row r="101" ht="24.9" customHeight="1"/>
    <row r="102" ht="24.9" customHeight="1"/>
    <row r="103" ht="24.9" customHeight="1"/>
    <row r="104" ht="24.9" customHeight="1"/>
    <row r="105" ht="24.9" customHeight="1"/>
    <row r="106" ht="24.9" customHeight="1"/>
    <row r="107" ht="24.9" customHeight="1"/>
    <row r="108" ht="24.9" customHeight="1"/>
  </sheetData>
  <mergeCells count="43">
    <mergeCell ref="A51:P51"/>
    <mergeCell ref="F46:G46"/>
    <mergeCell ref="F48:G48"/>
    <mergeCell ref="A28:H28"/>
    <mergeCell ref="J28:P28"/>
    <mergeCell ref="B46:E46"/>
    <mergeCell ref="B48:E48"/>
    <mergeCell ref="K46:N46"/>
    <mergeCell ref="K48:N48"/>
    <mergeCell ref="A43:H43"/>
    <mergeCell ref="J43:P43"/>
    <mergeCell ref="B32:D32"/>
    <mergeCell ref="K32:N32"/>
    <mergeCell ref="B34:D34"/>
    <mergeCell ref="K34:N34"/>
    <mergeCell ref="B36:D36"/>
    <mergeCell ref="K36:N37"/>
    <mergeCell ref="O36:O37"/>
    <mergeCell ref="K39:N40"/>
    <mergeCell ref="O39:O40"/>
    <mergeCell ref="B38:D38"/>
    <mergeCell ref="A2:P2"/>
    <mergeCell ref="A4:P4"/>
    <mergeCell ref="A7:P7"/>
    <mergeCell ref="B10:D11"/>
    <mergeCell ref="E10:E11"/>
    <mergeCell ref="B16:D17"/>
    <mergeCell ref="E16:E17"/>
    <mergeCell ref="G16:G17"/>
    <mergeCell ref="K16:L16"/>
    <mergeCell ref="B13:D14"/>
    <mergeCell ref="E13:E14"/>
    <mergeCell ref="G13:G14"/>
    <mergeCell ref="K13:L13"/>
    <mergeCell ref="K14:L14"/>
    <mergeCell ref="K17:L17"/>
    <mergeCell ref="H13:H14"/>
    <mergeCell ref="H16:H17"/>
    <mergeCell ref="A19:P19"/>
    <mergeCell ref="B22:D23"/>
    <mergeCell ref="E22:E23"/>
    <mergeCell ref="B25:D26"/>
    <mergeCell ref="E25:E26"/>
  </mergeCells>
  <printOptions horizontalCentered="1"/>
  <pageMargins left="0.196850393700787" right="0.196850393700787" top="0.39370078740157499" bottom="0.196850393700787" header="0" footer="0.196850393700787"/>
  <pageSetup scale="52"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18997-0799-4771-8085-F0EF149DB3CC}">
  <dimension ref="A1:Y51"/>
  <sheetViews>
    <sheetView zoomScaleNormal="100" workbookViewId="0">
      <selection activeCell="U17" sqref="U17"/>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138</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c r="D10" s="225"/>
      <c r="E10" s="225">
        <v>4</v>
      </c>
      <c r="F10" s="225"/>
      <c r="G10" s="225">
        <v>8</v>
      </c>
      <c r="H10" s="225"/>
      <c r="I10" s="225">
        <v>11</v>
      </c>
      <c r="J10" s="225"/>
      <c r="K10" s="226">
        <v>23</v>
      </c>
      <c r="L10" s="122"/>
      <c r="M10" s="222" t="s">
        <v>101</v>
      </c>
      <c r="N10" s="223">
        <v>319</v>
      </c>
      <c r="O10" s="122"/>
      <c r="P10" s="122"/>
      <c r="Q10" s="122"/>
      <c r="R10" s="122"/>
      <c r="S10" s="122"/>
      <c r="T10" s="122"/>
      <c r="U10" s="122"/>
      <c r="V10" s="122"/>
      <c r="W10" s="122"/>
      <c r="X10" s="122"/>
      <c r="Y10" s="122"/>
    </row>
    <row r="11" spans="1:25" ht="21" customHeight="1">
      <c r="A11" s="221" t="s">
        <v>95</v>
      </c>
      <c r="B11" s="128"/>
      <c r="C11" s="224">
        <v>5</v>
      </c>
      <c r="D11" s="225"/>
      <c r="E11" s="225">
        <v>11</v>
      </c>
      <c r="F11" s="225"/>
      <c r="G11" s="225">
        <v>5</v>
      </c>
      <c r="H11" s="225"/>
      <c r="I11" s="225">
        <v>5</v>
      </c>
      <c r="J11" s="225"/>
      <c r="K11" s="226">
        <v>26</v>
      </c>
      <c r="L11" s="122"/>
      <c r="M11" s="222" t="s">
        <v>112</v>
      </c>
      <c r="N11" s="223">
        <v>281</v>
      </c>
      <c r="O11" s="122"/>
      <c r="P11" s="122"/>
      <c r="Q11" s="122"/>
      <c r="R11" s="122"/>
      <c r="S11" s="122"/>
      <c r="T11" s="122"/>
      <c r="U11" s="122"/>
      <c r="V11" s="122"/>
      <c r="W11" s="122"/>
      <c r="X11" s="122"/>
      <c r="Y11" s="122"/>
    </row>
    <row r="12" spans="1:25" ht="21" customHeight="1">
      <c r="A12" s="221" t="s">
        <v>96</v>
      </c>
      <c r="B12" s="128"/>
      <c r="C12" s="224"/>
      <c r="D12" s="225"/>
      <c r="E12" s="225">
        <v>1</v>
      </c>
      <c r="F12" s="225"/>
      <c r="G12" s="225">
        <v>1</v>
      </c>
      <c r="H12" s="225"/>
      <c r="I12" s="225">
        <v>1</v>
      </c>
      <c r="J12" s="225"/>
      <c r="K12" s="226">
        <v>3</v>
      </c>
      <c r="L12" s="122"/>
      <c r="M12" s="222" t="s">
        <v>98</v>
      </c>
      <c r="N12" s="223">
        <v>194</v>
      </c>
      <c r="O12" s="122"/>
      <c r="P12" s="122"/>
      <c r="Q12" s="122"/>
      <c r="R12" s="122"/>
      <c r="S12" s="122"/>
      <c r="T12" s="122"/>
      <c r="U12" s="122"/>
      <c r="V12" s="122"/>
      <c r="W12" s="122"/>
      <c r="X12" s="122"/>
      <c r="Y12" s="122"/>
    </row>
    <row r="13" spans="1:25" ht="21" customHeight="1">
      <c r="A13" s="221" t="s">
        <v>97</v>
      </c>
      <c r="B13" s="128"/>
      <c r="C13" s="224"/>
      <c r="D13" s="225"/>
      <c r="E13" s="225"/>
      <c r="F13" s="225"/>
      <c r="G13" s="225"/>
      <c r="H13" s="225"/>
      <c r="I13" s="225">
        <v>3</v>
      </c>
      <c r="J13" s="225"/>
      <c r="K13" s="226">
        <v>3</v>
      </c>
      <c r="L13" s="122"/>
      <c r="M13" s="222" t="s">
        <v>121</v>
      </c>
      <c r="N13" s="223">
        <v>138</v>
      </c>
      <c r="O13" s="122"/>
      <c r="P13" s="122"/>
      <c r="Q13" s="122"/>
      <c r="R13" s="122"/>
      <c r="S13" s="122"/>
      <c r="T13" s="122"/>
      <c r="U13" s="122"/>
      <c r="V13" s="122"/>
      <c r="W13" s="122"/>
      <c r="X13" s="122"/>
      <c r="Y13" s="122"/>
    </row>
    <row r="14" spans="1:25" ht="21" customHeight="1">
      <c r="A14" s="221" t="s">
        <v>100</v>
      </c>
      <c r="B14" s="128"/>
      <c r="C14" s="224">
        <v>1</v>
      </c>
      <c r="D14" s="225"/>
      <c r="E14" s="225">
        <v>3</v>
      </c>
      <c r="F14" s="225"/>
      <c r="G14" s="225">
        <v>3</v>
      </c>
      <c r="H14" s="225"/>
      <c r="I14" s="225">
        <v>9</v>
      </c>
      <c r="J14" s="225"/>
      <c r="K14" s="226">
        <v>16</v>
      </c>
      <c r="L14" s="122"/>
      <c r="M14" s="222" t="s">
        <v>102</v>
      </c>
      <c r="N14" s="223">
        <v>104</v>
      </c>
      <c r="O14" s="122"/>
      <c r="P14" s="122"/>
      <c r="Q14" s="122"/>
      <c r="R14" s="122"/>
      <c r="S14" s="122"/>
      <c r="T14" s="122"/>
      <c r="U14" s="122"/>
      <c r="V14" s="122"/>
      <c r="W14" s="122"/>
      <c r="X14" s="122"/>
      <c r="Y14" s="122"/>
    </row>
    <row r="15" spans="1:25" ht="21" customHeight="1">
      <c r="A15" s="221" t="s">
        <v>101</v>
      </c>
      <c r="B15" s="128"/>
      <c r="C15" s="224">
        <v>9</v>
      </c>
      <c r="D15" s="225"/>
      <c r="E15" s="225">
        <v>64</v>
      </c>
      <c r="F15" s="225"/>
      <c r="G15" s="225">
        <v>126</v>
      </c>
      <c r="H15" s="225"/>
      <c r="I15" s="225">
        <v>120</v>
      </c>
      <c r="J15" s="225"/>
      <c r="K15" s="226">
        <v>319</v>
      </c>
      <c r="L15" s="122"/>
      <c r="M15" s="222" t="s">
        <v>125</v>
      </c>
      <c r="N15" s="223">
        <v>91</v>
      </c>
      <c r="O15" s="122"/>
      <c r="P15" s="122"/>
      <c r="Q15" s="122"/>
      <c r="R15" s="122"/>
      <c r="S15" s="122"/>
      <c r="T15" s="122"/>
      <c r="U15" s="122"/>
      <c r="V15" s="122"/>
      <c r="W15" s="122"/>
      <c r="X15" s="122"/>
      <c r="Y15" s="122"/>
    </row>
    <row r="16" spans="1:25" ht="21" customHeight="1">
      <c r="A16" s="221" t="s">
        <v>102</v>
      </c>
      <c r="B16" s="128"/>
      <c r="C16" s="224">
        <v>6</v>
      </c>
      <c r="D16" s="225"/>
      <c r="E16" s="225">
        <v>47</v>
      </c>
      <c r="F16" s="225"/>
      <c r="G16" s="225">
        <v>31</v>
      </c>
      <c r="H16" s="225"/>
      <c r="I16" s="225">
        <v>20</v>
      </c>
      <c r="J16" s="225"/>
      <c r="K16" s="226">
        <v>104</v>
      </c>
      <c r="L16" s="122"/>
      <c r="M16" s="222" t="s">
        <v>108</v>
      </c>
      <c r="N16" s="223">
        <v>86</v>
      </c>
      <c r="O16" s="122"/>
      <c r="P16" s="122"/>
      <c r="Q16" s="122"/>
      <c r="R16" s="122"/>
      <c r="S16" s="122"/>
      <c r="T16" s="122"/>
      <c r="U16" s="122"/>
      <c r="V16" s="122"/>
      <c r="W16" s="122"/>
      <c r="X16" s="122"/>
      <c r="Y16" s="122"/>
    </row>
    <row r="17" spans="1:25" ht="21" customHeight="1">
      <c r="A17" s="221" t="s">
        <v>98</v>
      </c>
      <c r="B17" s="128"/>
      <c r="C17" s="224">
        <v>4</v>
      </c>
      <c r="D17" s="225"/>
      <c r="E17" s="225">
        <v>51</v>
      </c>
      <c r="F17" s="225"/>
      <c r="G17" s="225">
        <v>71</v>
      </c>
      <c r="H17" s="225"/>
      <c r="I17" s="225">
        <v>68</v>
      </c>
      <c r="J17" s="225"/>
      <c r="K17" s="226">
        <v>194</v>
      </c>
      <c r="L17" s="122"/>
      <c r="M17" s="222" t="s">
        <v>105</v>
      </c>
      <c r="N17" s="223">
        <v>77</v>
      </c>
      <c r="O17" s="122"/>
      <c r="P17" s="122"/>
      <c r="Q17" s="122"/>
      <c r="R17" s="122"/>
      <c r="S17" s="122"/>
      <c r="T17" s="122"/>
      <c r="U17" s="122"/>
      <c r="V17" s="122"/>
      <c r="W17" s="122"/>
      <c r="X17" s="122"/>
      <c r="Y17" s="122"/>
    </row>
    <row r="18" spans="1:25" ht="21" customHeight="1">
      <c r="A18" s="221" t="s">
        <v>99</v>
      </c>
      <c r="B18" s="128"/>
      <c r="C18" s="224"/>
      <c r="D18" s="225"/>
      <c r="E18" s="225"/>
      <c r="F18" s="225"/>
      <c r="G18" s="225"/>
      <c r="H18" s="225"/>
      <c r="I18" s="225">
        <v>2</v>
      </c>
      <c r="J18" s="225"/>
      <c r="K18" s="226">
        <v>2</v>
      </c>
      <c r="L18" s="122"/>
      <c r="M18" s="222" t="s">
        <v>123</v>
      </c>
      <c r="N18" s="223">
        <v>73</v>
      </c>
      <c r="O18" s="122"/>
      <c r="P18" s="122"/>
      <c r="Q18" s="122"/>
      <c r="R18" s="122"/>
      <c r="S18" s="122"/>
      <c r="T18" s="122"/>
      <c r="U18" s="122"/>
      <c r="V18" s="122"/>
      <c r="W18" s="122"/>
      <c r="X18" s="122"/>
      <c r="Y18" s="122"/>
    </row>
    <row r="19" spans="1:25" ht="21" customHeight="1">
      <c r="A19" s="221" t="s">
        <v>103</v>
      </c>
      <c r="B19" s="128"/>
      <c r="C19" s="224"/>
      <c r="D19" s="225"/>
      <c r="E19" s="225">
        <v>20</v>
      </c>
      <c r="F19" s="225"/>
      <c r="G19" s="225">
        <v>17</v>
      </c>
      <c r="H19" s="225"/>
      <c r="I19" s="225">
        <v>23</v>
      </c>
      <c r="J19" s="225"/>
      <c r="K19" s="226">
        <v>60</v>
      </c>
      <c r="L19" s="122"/>
      <c r="M19" s="222" t="s">
        <v>495</v>
      </c>
      <c r="N19" s="223">
        <v>70</v>
      </c>
      <c r="O19" s="122"/>
      <c r="P19" s="122"/>
      <c r="Q19" s="122"/>
      <c r="R19" s="122"/>
      <c r="S19" s="122"/>
      <c r="T19" s="122"/>
      <c r="U19" s="122"/>
      <c r="V19" s="122"/>
      <c r="W19" s="122"/>
      <c r="X19" s="122"/>
      <c r="Y19" s="122"/>
    </row>
    <row r="20" spans="1:25" ht="21" customHeight="1">
      <c r="A20" s="221" t="s">
        <v>108</v>
      </c>
      <c r="B20" s="128"/>
      <c r="C20" s="224">
        <v>3</v>
      </c>
      <c r="D20" s="225"/>
      <c r="E20" s="225">
        <v>28</v>
      </c>
      <c r="F20" s="225"/>
      <c r="G20" s="225">
        <v>38</v>
      </c>
      <c r="H20" s="225"/>
      <c r="I20" s="225">
        <v>17</v>
      </c>
      <c r="J20" s="225"/>
      <c r="K20" s="226">
        <v>86</v>
      </c>
      <c r="L20" s="122"/>
      <c r="M20" s="222" t="s">
        <v>109</v>
      </c>
      <c r="N20" s="223">
        <v>66</v>
      </c>
      <c r="O20" s="122"/>
      <c r="P20" s="122"/>
      <c r="Q20" s="122"/>
      <c r="R20" s="122"/>
      <c r="S20" s="122"/>
      <c r="T20" s="122"/>
      <c r="U20" s="122"/>
      <c r="V20" s="122"/>
      <c r="W20" s="122"/>
      <c r="X20" s="122"/>
      <c r="Y20" s="122"/>
    </row>
    <row r="21" spans="1:25" ht="21" customHeight="1">
      <c r="A21" s="221" t="s">
        <v>104</v>
      </c>
      <c r="B21" s="128"/>
      <c r="C21" s="224">
        <v>8</v>
      </c>
      <c r="D21" s="225"/>
      <c r="E21" s="225">
        <v>18</v>
      </c>
      <c r="F21" s="225"/>
      <c r="G21" s="225">
        <v>10</v>
      </c>
      <c r="H21" s="225"/>
      <c r="I21" s="225">
        <v>9</v>
      </c>
      <c r="J21" s="225"/>
      <c r="K21" s="226">
        <v>45</v>
      </c>
      <c r="L21" s="122"/>
      <c r="M21" s="222" t="s">
        <v>103</v>
      </c>
      <c r="N21" s="223">
        <v>60</v>
      </c>
      <c r="O21" s="122"/>
      <c r="P21" s="122"/>
      <c r="Q21" s="122"/>
      <c r="R21" s="122"/>
      <c r="S21" s="122"/>
      <c r="T21" s="122"/>
      <c r="U21" s="122"/>
      <c r="V21" s="122"/>
      <c r="W21" s="122"/>
      <c r="X21" s="122"/>
      <c r="Y21" s="122"/>
    </row>
    <row r="22" spans="1:25" ht="21" customHeight="1">
      <c r="A22" s="221" t="s">
        <v>105</v>
      </c>
      <c r="B22" s="128"/>
      <c r="C22" s="224">
        <v>11</v>
      </c>
      <c r="D22" s="225"/>
      <c r="E22" s="225">
        <v>17</v>
      </c>
      <c r="F22" s="225"/>
      <c r="G22" s="225">
        <v>29</v>
      </c>
      <c r="H22" s="225"/>
      <c r="I22" s="225">
        <v>20</v>
      </c>
      <c r="J22" s="225"/>
      <c r="K22" s="226">
        <v>77</v>
      </c>
      <c r="L22" s="122"/>
      <c r="M22" s="222" t="s">
        <v>118</v>
      </c>
      <c r="N22" s="223">
        <v>57</v>
      </c>
      <c r="O22" s="122"/>
      <c r="P22" s="122"/>
      <c r="Q22" s="122"/>
      <c r="R22" s="122"/>
      <c r="S22" s="122"/>
      <c r="T22" s="122"/>
      <c r="U22" s="122"/>
      <c r="V22" s="122"/>
      <c r="W22" s="122"/>
      <c r="X22" s="122"/>
      <c r="Y22" s="122"/>
    </row>
    <row r="23" spans="1:25" ht="21" customHeight="1">
      <c r="A23" s="221" t="s">
        <v>106</v>
      </c>
      <c r="B23" s="128"/>
      <c r="C23" s="224"/>
      <c r="D23" s="225"/>
      <c r="E23" s="225">
        <v>5</v>
      </c>
      <c r="F23" s="225"/>
      <c r="G23" s="225">
        <v>7</v>
      </c>
      <c r="H23" s="225"/>
      <c r="I23" s="225">
        <v>3</v>
      </c>
      <c r="J23" s="225"/>
      <c r="K23" s="226">
        <v>15</v>
      </c>
      <c r="L23" s="122"/>
      <c r="M23" s="222" t="s">
        <v>119</v>
      </c>
      <c r="N23" s="223">
        <v>47</v>
      </c>
      <c r="O23" s="122"/>
      <c r="P23" s="122"/>
      <c r="Q23" s="122"/>
      <c r="R23" s="122"/>
      <c r="S23" s="122"/>
      <c r="T23" s="122"/>
      <c r="U23" s="122"/>
      <c r="V23" s="122"/>
      <c r="W23" s="122"/>
      <c r="X23" s="122"/>
      <c r="Y23" s="122"/>
    </row>
    <row r="24" spans="1:25" ht="21" customHeight="1">
      <c r="A24" s="221" t="s">
        <v>107</v>
      </c>
      <c r="B24" s="128"/>
      <c r="C24" s="224">
        <v>1</v>
      </c>
      <c r="D24" s="225"/>
      <c r="E24" s="225">
        <v>9</v>
      </c>
      <c r="F24" s="225"/>
      <c r="G24" s="225">
        <v>16</v>
      </c>
      <c r="H24" s="225"/>
      <c r="I24" s="225">
        <v>12</v>
      </c>
      <c r="J24" s="225"/>
      <c r="K24" s="226">
        <v>38</v>
      </c>
      <c r="L24" s="122"/>
      <c r="M24" s="222" t="s">
        <v>104</v>
      </c>
      <c r="N24" s="223">
        <v>45</v>
      </c>
      <c r="O24" s="122"/>
      <c r="P24" s="122"/>
      <c r="Q24" s="122"/>
      <c r="R24" s="122"/>
      <c r="S24" s="122"/>
      <c r="T24" s="122"/>
      <c r="U24" s="122"/>
      <c r="V24" s="122"/>
      <c r="W24" s="122"/>
      <c r="X24" s="122"/>
      <c r="Y24" s="122"/>
    </row>
    <row r="25" spans="1:25" ht="21" customHeight="1">
      <c r="A25" s="221" t="s">
        <v>109</v>
      </c>
      <c r="B25" s="128"/>
      <c r="C25" s="224"/>
      <c r="D25" s="225"/>
      <c r="E25" s="225">
        <v>7</v>
      </c>
      <c r="F25" s="225"/>
      <c r="G25" s="225">
        <v>32</v>
      </c>
      <c r="H25" s="225"/>
      <c r="I25" s="225">
        <v>27</v>
      </c>
      <c r="J25" s="225"/>
      <c r="K25" s="226">
        <v>66</v>
      </c>
      <c r="L25" s="122"/>
      <c r="M25" s="222" t="s">
        <v>107</v>
      </c>
      <c r="N25" s="223">
        <v>38</v>
      </c>
      <c r="O25" s="122"/>
      <c r="P25" s="122"/>
      <c r="Q25" s="122"/>
      <c r="R25" s="122"/>
      <c r="S25" s="122"/>
      <c r="T25" s="122"/>
      <c r="U25" s="122"/>
      <c r="V25" s="122"/>
      <c r="W25" s="122"/>
      <c r="X25" s="122"/>
      <c r="Y25" s="122"/>
    </row>
    <row r="26" spans="1:25" ht="21" customHeight="1">
      <c r="A26" s="221" t="s">
        <v>110</v>
      </c>
      <c r="B26" s="128"/>
      <c r="C26" s="224"/>
      <c r="D26" s="225"/>
      <c r="E26" s="225">
        <v>5</v>
      </c>
      <c r="F26" s="225"/>
      <c r="G26" s="225">
        <v>10</v>
      </c>
      <c r="H26" s="225"/>
      <c r="I26" s="225">
        <v>4</v>
      </c>
      <c r="J26" s="225"/>
      <c r="K26" s="226">
        <v>19</v>
      </c>
      <c r="L26" s="122"/>
      <c r="M26" s="222" t="s">
        <v>117</v>
      </c>
      <c r="N26" s="223">
        <v>28</v>
      </c>
      <c r="O26" s="122"/>
      <c r="P26" s="122"/>
      <c r="Q26" s="122"/>
      <c r="R26" s="122"/>
      <c r="S26" s="122"/>
      <c r="T26" s="122"/>
      <c r="U26" s="122"/>
      <c r="V26" s="122"/>
      <c r="W26" s="122"/>
      <c r="X26" s="122"/>
      <c r="Y26" s="122"/>
    </row>
    <row r="27" spans="1:25" ht="21" customHeight="1">
      <c r="A27" s="221" t="s">
        <v>111</v>
      </c>
      <c r="B27" s="128"/>
      <c r="C27" s="224"/>
      <c r="D27" s="225"/>
      <c r="E27" s="225">
        <v>1</v>
      </c>
      <c r="F27" s="225"/>
      <c r="G27" s="225">
        <v>5</v>
      </c>
      <c r="H27" s="225"/>
      <c r="I27" s="225">
        <v>2</v>
      </c>
      <c r="J27" s="225"/>
      <c r="K27" s="226">
        <v>8</v>
      </c>
      <c r="L27" s="122"/>
      <c r="M27" s="222" t="s">
        <v>95</v>
      </c>
      <c r="N27" s="223">
        <v>26</v>
      </c>
      <c r="O27" s="122"/>
      <c r="P27" s="122"/>
      <c r="Q27" s="122"/>
      <c r="R27" s="122"/>
      <c r="S27" s="122"/>
      <c r="T27" s="122"/>
      <c r="U27" s="122"/>
      <c r="V27" s="122"/>
      <c r="W27" s="122"/>
      <c r="X27" s="122"/>
      <c r="Y27" s="122"/>
    </row>
    <row r="28" spans="1:25" ht="21" customHeight="1">
      <c r="A28" s="221" t="s">
        <v>112</v>
      </c>
      <c r="B28" s="128"/>
      <c r="C28" s="224">
        <v>38</v>
      </c>
      <c r="D28" s="225"/>
      <c r="E28" s="225">
        <v>138</v>
      </c>
      <c r="F28" s="225"/>
      <c r="G28" s="225">
        <v>30</v>
      </c>
      <c r="H28" s="225"/>
      <c r="I28" s="225">
        <v>75</v>
      </c>
      <c r="J28" s="225"/>
      <c r="K28" s="226">
        <v>281</v>
      </c>
      <c r="L28" s="122"/>
      <c r="M28" s="222" t="s">
        <v>94</v>
      </c>
      <c r="N28" s="223">
        <v>23</v>
      </c>
      <c r="O28" s="122"/>
      <c r="P28" s="122"/>
      <c r="Q28" s="122"/>
      <c r="R28" s="122"/>
      <c r="S28" s="122"/>
      <c r="T28" s="122"/>
      <c r="U28" s="122"/>
      <c r="V28" s="122"/>
      <c r="W28" s="122"/>
      <c r="X28" s="122"/>
      <c r="Y28" s="122"/>
    </row>
    <row r="29" spans="1:25" ht="21" customHeight="1">
      <c r="A29" s="221" t="s">
        <v>113</v>
      </c>
      <c r="B29" s="128"/>
      <c r="C29" s="224">
        <v>1</v>
      </c>
      <c r="D29" s="225"/>
      <c r="E29" s="225">
        <v>2</v>
      </c>
      <c r="F29" s="225"/>
      <c r="G29" s="225">
        <v>7</v>
      </c>
      <c r="H29" s="225"/>
      <c r="I29" s="225">
        <v>6</v>
      </c>
      <c r="J29" s="225"/>
      <c r="K29" s="226">
        <v>16</v>
      </c>
      <c r="L29" s="122"/>
      <c r="M29" s="222" t="s">
        <v>110</v>
      </c>
      <c r="N29" s="223">
        <v>19</v>
      </c>
      <c r="O29" s="122"/>
      <c r="P29" s="122"/>
      <c r="Q29" s="122"/>
      <c r="R29" s="122"/>
      <c r="S29" s="122"/>
      <c r="T29" s="122"/>
      <c r="U29" s="122"/>
      <c r="V29" s="122"/>
      <c r="W29" s="122"/>
      <c r="X29" s="122"/>
      <c r="Y29" s="122"/>
    </row>
    <row r="30" spans="1:25" ht="21" customHeight="1">
      <c r="A30" s="221" t="s">
        <v>114</v>
      </c>
      <c r="B30" s="128"/>
      <c r="C30" s="224">
        <v>3</v>
      </c>
      <c r="D30" s="225"/>
      <c r="E30" s="225">
        <v>3</v>
      </c>
      <c r="F30" s="225"/>
      <c r="G30" s="225">
        <v>10</v>
      </c>
      <c r="H30" s="225"/>
      <c r="I30" s="225">
        <v>2</v>
      </c>
      <c r="J30" s="225"/>
      <c r="K30" s="226">
        <v>18</v>
      </c>
      <c r="L30" s="122"/>
      <c r="M30" s="222" t="s">
        <v>114</v>
      </c>
      <c r="N30" s="223">
        <v>18</v>
      </c>
      <c r="O30" s="122"/>
      <c r="P30" s="122"/>
      <c r="Q30" s="122"/>
      <c r="R30" s="122"/>
      <c r="S30" s="122"/>
      <c r="T30" s="122"/>
      <c r="U30" s="122"/>
      <c r="V30" s="122"/>
      <c r="W30" s="122"/>
      <c r="X30" s="122"/>
      <c r="Y30" s="122"/>
    </row>
    <row r="31" spans="1:25" ht="21" customHeight="1">
      <c r="A31" s="221" t="s">
        <v>115</v>
      </c>
      <c r="B31" s="128"/>
      <c r="C31" s="224"/>
      <c r="D31" s="225"/>
      <c r="E31" s="225"/>
      <c r="F31" s="225"/>
      <c r="G31" s="225">
        <v>1</v>
      </c>
      <c r="H31" s="225"/>
      <c r="I31" s="225">
        <v>3</v>
      </c>
      <c r="J31" s="225"/>
      <c r="K31" s="226">
        <v>4</v>
      </c>
      <c r="L31" s="122"/>
      <c r="M31" s="222" t="s">
        <v>100</v>
      </c>
      <c r="N31" s="223">
        <v>16</v>
      </c>
      <c r="O31" s="122"/>
      <c r="P31" s="122"/>
      <c r="Q31" s="122"/>
      <c r="R31" s="122"/>
      <c r="S31" s="122"/>
      <c r="T31" s="122"/>
      <c r="U31" s="122"/>
      <c r="V31" s="122"/>
      <c r="W31" s="122"/>
      <c r="X31" s="122"/>
      <c r="Y31" s="122"/>
    </row>
    <row r="32" spans="1:25" ht="21" customHeight="1">
      <c r="A32" s="221" t="s">
        <v>116</v>
      </c>
      <c r="B32" s="128"/>
      <c r="C32" s="224"/>
      <c r="D32" s="225"/>
      <c r="E32" s="225">
        <v>1</v>
      </c>
      <c r="F32" s="225"/>
      <c r="G32" s="225"/>
      <c r="H32" s="225"/>
      <c r="I32" s="225">
        <v>2</v>
      </c>
      <c r="J32" s="225"/>
      <c r="K32" s="226">
        <v>3</v>
      </c>
      <c r="L32" s="122"/>
      <c r="M32" s="222" t="s">
        <v>113</v>
      </c>
      <c r="N32" s="223">
        <v>16</v>
      </c>
      <c r="O32" s="122"/>
      <c r="P32" s="122"/>
      <c r="Q32" s="122"/>
      <c r="R32" s="122"/>
      <c r="S32" s="122"/>
      <c r="T32" s="122"/>
      <c r="U32" s="122"/>
      <c r="V32" s="122"/>
      <c r="W32" s="122"/>
      <c r="X32" s="122"/>
      <c r="Y32" s="122"/>
    </row>
    <row r="33" spans="1:25" ht="21" customHeight="1">
      <c r="A33" s="221" t="s">
        <v>117</v>
      </c>
      <c r="B33" s="128"/>
      <c r="C33" s="224">
        <v>4</v>
      </c>
      <c r="D33" s="225"/>
      <c r="E33" s="225">
        <v>5</v>
      </c>
      <c r="F33" s="225"/>
      <c r="G33" s="225">
        <v>13</v>
      </c>
      <c r="H33" s="225"/>
      <c r="I33" s="225">
        <v>6</v>
      </c>
      <c r="J33" s="225"/>
      <c r="K33" s="226">
        <v>28</v>
      </c>
      <c r="L33" s="122"/>
      <c r="M33" s="222" t="s">
        <v>106</v>
      </c>
      <c r="N33" s="223">
        <v>15</v>
      </c>
      <c r="O33" s="122"/>
      <c r="P33" s="122"/>
      <c r="Q33" s="122"/>
      <c r="R33" s="122"/>
      <c r="S33" s="122"/>
      <c r="T33" s="122"/>
      <c r="U33" s="122"/>
      <c r="V33" s="122"/>
      <c r="W33" s="122"/>
      <c r="X33" s="122"/>
      <c r="Y33" s="122"/>
    </row>
    <row r="34" spans="1:25" ht="21" customHeight="1">
      <c r="A34" s="221" t="s">
        <v>118</v>
      </c>
      <c r="B34" s="128"/>
      <c r="C34" s="224">
        <v>2</v>
      </c>
      <c r="D34" s="225"/>
      <c r="E34" s="225">
        <v>18</v>
      </c>
      <c r="F34" s="225"/>
      <c r="G34" s="225">
        <v>14</v>
      </c>
      <c r="H34" s="225"/>
      <c r="I34" s="225">
        <v>23</v>
      </c>
      <c r="J34" s="225"/>
      <c r="K34" s="226">
        <v>57</v>
      </c>
      <c r="L34" s="122"/>
      <c r="M34" s="222" t="s">
        <v>120</v>
      </c>
      <c r="N34" s="223">
        <v>11</v>
      </c>
      <c r="O34" s="122"/>
      <c r="P34" s="122"/>
      <c r="Q34" s="122"/>
      <c r="R34" s="122"/>
      <c r="S34" s="122"/>
      <c r="T34" s="122"/>
      <c r="U34" s="122"/>
      <c r="V34" s="122"/>
      <c r="W34" s="122"/>
      <c r="X34" s="122"/>
      <c r="Y34" s="122"/>
    </row>
    <row r="35" spans="1:25" ht="21" customHeight="1">
      <c r="A35" s="221" t="s">
        <v>119</v>
      </c>
      <c r="B35" s="128"/>
      <c r="C35" s="224"/>
      <c r="D35" s="225"/>
      <c r="E35" s="225">
        <v>38</v>
      </c>
      <c r="F35" s="225"/>
      <c r="G35" s="225">
        <v>7</v>
      </c>
      <c r="H35" s="225"/>
      <c r="I35" s="225">
        <v>2</v>
      </c>
      <c r="J35" s="225"/>
      <c r="K35" s="226">
        <v>47</v>
      </c>
      <c r="L35" s="122"/>
      <c r="M35" s="222" t="s">
        <v>111</v>
      </c>
      <c r="N35" s="223">
        <v>8</v>
      </c>
      <c r="O35" s="122"/>
      <c r="P35" s="122"/>
      <c r="Q35" s="122"/>
      <c r="R35" s="122"/>
      <c r="S35" s="122"/>
      <c r="T35" s="122"/>
      <c r="U35" s="122"/>
      <c r="V35" s="122"/>
      <c r="W35" s="122"/>
      <c r="X35" s="122"/>
      <c r="Y35" s="122"/>
    </row>
    <row r="36" spans="1:25" ht="21" customHeight="1">
      <c r="A36" s="221" t="s">
        <v>120</v>
      </c>
      <c r="B36" s="128"/>
      <c r="C36" s="224"/>
      <c r="D36" s="225"/>
      <c r="E36" s="225">
        <v>1</v>
      </c>
      <c r="F36" s="225"/>
      <c r="G36" s="225">
        <v>6</v>
      </c>
      <c r="H36" s="225"/>
      <c r="I36" s="225">
        <v>4</v>
      </c>
      <c r="J36" s="225"/>
      <c r="K36" s="226">
        <v>11</v>
      </c>
      <c r="L36" s="122"/>
      <c r="M36" s="222" t="s">
        <v>115</v>
      </c>
      <c r="N36" s="223">
        <v>4</v>
      </c>
      <c r="O36" s="122"/>
      <c r="P36" s="122"/>
      <c r="Q36" s="122"/>
      <c r="R36" s="122"/>
      <c r="S36" s="122"/>
      <c r="T36" s="122"/>
      <c r="U36" s="122"/>
      <c r="V36" s="122"/>
      <c r="W36" s="122"/>
      <c r="X36" s="122"/>
      <c r="Y36" s="122"/>
    </row>
    <row r="37" spans="1:25" ht="21" customHeight="1">
      <c r="A37" s="221" t="s">
        <v>121</v>
      </c>
      <c r="B37" s="128"/>
      <c r="C37" s="224">
        <v>6</v>
      </c>
      <c r="D37" s="225"/>
      <c r="E37" s="225">
        <v>17</v>
      </c>
      <c r="F37" s="225"/>
      <c r="G37" s="225">
        <v>45</v>
      </c>
      <c r="H37" s="225"/>
      <c r="I37" s="225">
        <v>70</v>
      </c>
      <c r="J37" s="225"/>
      <c r="K37" s="226">
        <v>138</v>
      </c>
      <c r="L37" s="122"/>
      <c r="M37" s="222" t="s">
        <v>122</v>
      </c>
      <c r="N37" s="223">
        <v>4</v>
      </c>
      <c r="O37" s="122"/>
      <c r="P37" s="122"/>
      <c r="Q37" s="122"/>
      <c r="R37" s="122"/>
      <c r="S37" s="122"/>
      <c r="T37" s="122"/>
      <c r="U37" s="122"/>
      <c r="V37" s="122"/>
      <c r="W37" s="122"/>
      <c r="X37" s="122"/>
      <c r="Y37" s="122"/>
    </row>
    <row r="38" spans="1:25" ht="21" customHeight="1">
      <c r="A38" s="221" t="s">
        <v>122</v>
      </c>
      <c r="B38" s="128"/>
      <c r="C38" s="224"/>
      <c r="D38" s="225"/>
      <c r="E38" s="225">
        <v>1</v>
      </c>
      <c r="F38" s="225"/>
      <c r="G38" s="225">
        <v>3</v>
      </c>
      <c r="H38" s="225"/>
      <c r="I38" s="225"/>
      <c r="J38" s="225"/>
      <c r="K38" s="226">
        <v>4</v>
      </c>
      <c r="L38" s="122"/>
      <c r="M38" s="222" t="s">
        <v>96</v>
      </c>
      <c r="N38" s="223">
        <v>3</v>
      </c>
      <c r="O38" s="122"/>
      <c r="P38" s="122"/>
      <c r="Q38" s="122"/>
      <c r="R38" s="122"/>
      <c r="S38" s="122"/>
      <c r="T38" s="122"/>
      <c r="U38" s="122"/>
      <c r="V38" s="122"/>
      <c r="W38" s="122"/>
      <c r="X38" s="122"/>
      <c r="Y38" s="122"/>
    </row>
    <row r="39" spans="1:25" ht="21" customHeight="1">
      <c r="A39" s="221" t="s">
        <v>123</v>
      </c>
      <c r="B39" s="128"/>
      <c r="C39" s="224">
        <v>8</v>
      </c>
      <c r="D39" s="225"/>
      <c r="E39" s="225">
        <v>18</v>
      </c>
      <c r="F39" s="225"/>
      <c r="G39" s="225">
        <v>23</v>
      </c>
      <c r="H39" s="225"/>
      <c r="I39" s="225">
        <v>24</v>
      </c>
      <c r="J39" s="225"/>
      <c r="K39" s="226">
        <v>73</v>
      </c>
      <c r="L39" s="122"/>
      <c r="M39" s="222" t="s">
        <v>97</v>
      </c>
      <c r="N39" s="223">
        <v>3</v>
      </c>
      <c r="O39" s="122"/>
      <c r="P39" s="122"/>
      <c r="Q39" s="122"/>
      <c r="R39" s="122"/>
      <c r="S39" s="122"/>
      <c r="T39" s="122"/>
      <c r="U39" s="122"/>
      <c r="V39" s="122"/>
      <c r="W39" s="122"/>
      <c r="X39" s="122"/>
      <c r="Y39" s="122"/>
    </row>
    <row r="40" spans="1:25" ht="21" customHeight="1">
      <c r="A40" s="221" t="s">
        <v>124</v>
      </c>
      <c r="B40" s="128"/>
      <c r="C40" s="224"/>
      <c r="D40" s="225"/>
      <c r="E40" s="225"/>
      <c r="F40" s="225"/>
      <c r="G40" s="225">
        <v>1</v>
      </c>
      <c r="H40" s="225"/>
      <c r="I40" s="225"/>
      <c r="J40" s="225"/>
      <c r="K40" s="226">
        <v>1</v>
      </c>
      <c r="L40" s="122"/>
      <c r="M40" s="222" t="s">
        <v>116</v>
      </c>
      <c r="N40" s="223">
        <v>3</v>
      </c>
      <c r="O40" s="122"/>
      <c r="P40" s="122"/>
      <c r="Q40" s="122"/>
      <c r="R40" s="122"/>
      <c r="S40" s="122"/>
      <c r="T40" s="122"/>
      <c r="U40" s="122"/>
      <c r="V40" s="122"/>
      <c r="W40" s="122"/>
      <c r="X40" s="122"/>
      <c r="Y40" s="122"/>
    </row>
    <row r="41" spans="1:25" ht="21" customHeight="1">
      <c r="A41" s="221" t="s">
        <v>125</v>
      </c>
      <c r="B41" s="128"/>
      <c r="C41" s="224">
        <v>2</v>
      </c>
      <c r="D41" s="225"/>
      <c r="E41" s="225">
        <v>51</v>
      </c>
      <c r="F41" s="225"/>
      <c r="G41" s="225">
        <v>5</v>
      </c>
      <c r="H41" s="225"/>
      <c r="I41" s="225">
        <v>33</v>
      </c>
      <c r="J41" s="225"/>
      <c r="K41" s="226">
        <v>91</v>
      </c>
      <c r="L41" s="122"/>
      <c r="M41" s="222" t="s">
        <v>99</v>
      </c>
      <c r="N41" s="223">
        <v>2</v>
      </c>
      <c r="O41" s="122"/>
      <c r="P41" s="122"/>
      <c r="Q41" s="122"/>
      <c r="R41" s="122"/>
      <c r="S41" s="122"/>
      <c r="T41" s="122"/>
      <c r="U41" s="122"/>
      <c r="V41" s="122"/>
      <c r="W41" s="122"/>
      <c r="X41" s="122"/>
      <c r="Y41" s="122"/>
    </row>
    <row r="42" spans="1:25" ht="21" customHeight="1">
      <c r="A42" s="221" t="s">
        <v>495</v>
      </c>
      <c r="B42" s="128"/>
      <c r="C42" s="224"/>
      <c r="D42" s="225"/>
      <c r="E42" s="225">
        <v>10</v>
      </c>
      <c r="F42" s="225"/>
      <c r="G42" s="225">
        <v>35</v>
      </c>
      <c r="H42" s="225"/>
      <c r="I42" s="225">
        <v>25</v>
      </c>
      <c r="J42" s="225"/>
      <c r="K42" s="226">
        <v>70</v>
      </c>
      <c r="L42" s="122"/>
      <c r="M42" s="222" t="s">
        <v>124</v>
      </c>
      <c r="N42" s="223">
        <v>1</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112</v>
      </c>
      <c r="D44" s="229">
        <v>0</v>
      </c>
      <c r="E44" s="229">
        <v>594</v>
      </c>
      <c r="F44" s="229">
        <v>0</v>
      </c>
      <c r="G44" s="229">
        <v>609</v>
      </c>
      <c r="H44" s="229">
        <v>0</v>
      </c>
      <c r="I44" s="229">
        <v>631</v>
      </c>
      <c r="J44" s="229">
        <v>0</v>
      </c>
      <c r="K44" s="230">
        <v>1946</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B2EAF-DCE7-4D48-A055-73944EA5CC89}">
  <dimension ref="A1:Y51"/>
  <sheetViews>
    <sheetView zoomScaleNormal="100" workbookViewId="0">
      <selection activeCell="U17" sqref="U17"/>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109375" customWidth="1"/>
    <col min="8" max="8" width="5.5546875" customWidth="1"/>
    <col min="9" max="9" width="6.109375" customWidth="1"/>
    <col min="10" max="10" width="5.5546875" customWidth="1"/>
    <col min="11" max="11" width="6.109375" bestFit="1" customWidth="1"/>
    <col min="12" max="12" width="1.44140625" customWidth="1"/>
    <col min="13" max="14" width="24.6640625" customWidth="1"/>
  </cols>
  <sheetData>
    <row r="1" spans="1:25"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row>
    <row r="2" spans="1:25" ht="69.900000000000006" customHeight="1">
      <c r="A2" s="624" t="s">
        <v>499</v>
      </c>
      <c r="B2" s="624"/>
      <c r="C2" s="624"/>
      <c r="D2" s="624"/>
      <c r="E2" s="624"/>
      <c r="F2" s="624"/>
      <c r="G2" s="624"/>
      <c r="H2" s="624"/>
      <c r="I2" s="624"/>
      <c r="J2" s="624"/>
      <c r="K2" s="624"/>
      <c r="L2" s="624"/>
      <c r="M2" s="624"/>
      <c r="N2" s="624"/>
      <c r="O2" s="624"/>
      <c r="P2" s="624"/>
      <c r="Q2" s="624"/>
      <c r="R2" s="624"/>
      <c r="S2" s="624"/>
      <c r="T2" s="624"/>
      <c r="U2" s="624"/>
      <c r="V2" s="624"/>
      <c r="W2" s="624"/>
      <c r="X2" s="624"/>
      <c r="Y2" s="624"/>
    </row>
    <row r="3" spans="1:25" ht="30" customHeight="1">
      <c r="A3" s="624" t="str">
        <f>UPPER(CONCATENATE("Octubre 2022"))</f>
        <v>OCTUBRE 2022</v>
      </c>
      <c r="B3" s="624"/>
      <c r="C3" s="624"/>
      <c r="D3" s="624"/>
      <c r="E3" s="624"/>
      <c r="F3" s="624"/>
      <c r="G3" s="624"/>
      <c r="H3" s="624"/>
      <c r="I3" s="624"/>
      <c r="J3" s="624"/>
      <c r="K3" s="624"/>
      <c r="L3" s="624"/>
      <c r="M3" s="624"/>
      <c r="N3" s="624"/>
      <c r="O3" s="624"/>
      <c r="P3" s="624"/>
      <c r="Q3" s="624"/>
      <c r="R3" s="624"/>
      <c r="S3" s="624"/>
      <c r="T3" s="624"/>
      <c r="U3" s="624"/>
      <c r="V3" s="624"/>
      <c r="W3" s="624"/>
      <c r="X3" s="624"/>
      <c r="Y3" s="624"/>
    </row>
    <row r="4" spans="1:25">
      <c r="A4" s="128"/>
      <c r="B4" s="122"/>
      <c r="C4" s="122"/>
      <c r="D4" s="122"/>
      <c r="E4" s="122"/>
      <c r="F4" s="122"/>
      <c r="G4" s="122"/>
      <c r="H4" s="122"/>
      <c r="I4" s="122"/>
      <c r="J4" s="122"/>
      <c r="K4" s="122"/>
      <c r="L4" s="122"/>
      <c r="M4" s="122"/>
      <c r="N4" s="122"/>
      <c r="O4" s="122"/>
      <c r="P4" s="122"/>
      <c r="Q4" s="122"/>
      <c r="R4" s="122"/>
      <c r="S4" s="122"/>
      <c r="T4" s="122"/>
      <c r="U4" s="122"/>
      <c r="V4" s="122"/>
      <c r="W4" s="122"/>
      <c r="X4" s="122"/>
      <c r="Y4" s="122"/>
    </row>
    <row r="5" spans="1:25" ht="30" customHeight="1">
      <c r="A5" s="642" t="s">
        <v>139</v>
      </c>
      <c r="B5" s="642"/>
      <c r="C5" s="642"/>
      <c r="D5" s="642"/>
      <c r="E5" s="642"/>
      <c r="F5" s="642"/>
      <c r="G5" s="642"/>
      <c r="H5" s="642"/>
      <c r="I5" s="642"/>
      <c r="J5" s="642"/>
      <c r="K5" s="642"/>
      <c r="L5" s="642"/>
      <c r="M5" s="642"/>
      <c r="N5" s="642"/>
      <c r="O5" s="642"/>
      <c r="P5" s="642"/>
      <c r="Q5" s="642"/>
      <c r="R5" s="642"/>
      <c r="S5" s="642"/>
      <c r="T5" s="642"/>
      <c r="U5" s="642"/>
      <c r="V5" s="642"/>
      <c r="W5" s="642"/>
      <c r="X5" s="642"/>
      <c r="Y5" s="642"/>
    </row>
    <row r="6" spans="1:25" ht="18" customHeight="1">
      <c r="A6" s="616" t="s">
        <v>183</v>
      </c>
      <c r="B6" s="615"/>
      <c r="C6" s="616" t="s">
        <v>87</v>
      </c>
      <c r="D6" s="616"/>
      <c r="E6" s="616"/>
      <c r="F6" s="616"/>
      <c r="G6" s="616" t="s">
        <v>88</v>
      </c>
      <c r="H6" s="616"/>
      <c r="I6" s="616"/>
      <c r="J6" s="616"/>
      <c r="K6" s="616" t="s">
        <v>69</v>
      </c>
      <c r="L6" s="122"/>
      <c r="M6" s="122"/>
      <c r="N6" s="122"/>
      <c r="O6" s="122"/>
      <c r="P6" s="122"/>
      <c r="Q6" s="122"/>
      <c r="R6" s="122"/>
      <c r="S6" s="122"/>
      <c r="T6" s="122"/>
      <c r="U6" s="122"/>
      <c r="V6" s="122"/>
      <c r="W6" s="122"/>
      <c r="X6" s="122"/>
      <c r="Y6" s="122"/>
    </row>
    <row r="7" spans="1:25" ht="18" customHeight="1">
      <c r="A7" s="616"/>
      <c r="B7" s="615"/>
      <c r="C7" s="616" t="s">
        <v>497</v>
      </c>
      <c r="D7" s="616"/>
      <c r="E7" s="616" t="s">
        <v>498</v>
      </c>
      <c r="F7" s="616"/>
      <c r="G7" s="616" t="s">
        <v>497</v>
      </c>
      <c r="H7" s="616"/>
      <c r="I7" s="616" t="s">
        <v>498</v>
      </c>
      <c r="J7" s="616"/>
      <c r="K7" s="616"/>
      <c r="L7" s="122"/>
      <c r="M7" s="122"/>
      <c r="N7" s="122"/>
      <c r="O7" s="122"/>
      <c r="P7" s="122"/>
      <c r="Q7" s="122"/>
      <c r="R7" s="122"/>
      <c r="S7" s="122"/>
      <c r="T7" s="122"/>
      <c r="U7" s="122"/>
      <c r="V7" s="122"/>
      <c r="W7" s="122"/>
      <c r="X7" s="122"/>
      <c r="Y7" s="122"/>
    </row>
    <row r="8" spans="1:25" ht="18" customHeight="1">
      <c r="A8" s="616"/>
      <c r="B8" s="615"/>
      <c r="C8" s="325" t="s">
        <v>91</v>
      </c>
      <c r="D8" s="325" t="s">
        <v>92</v>
      </c>
      <c r="E8" s="325" t="s">
        <v>91</v>
      </c>
      <c r="F8" s="325" t="s">
        <v>92</v>
      </c>
      <c r="G8" s="325" t="s">
        <v>91</v>
      </c>
      <c r="H8" s="325" t="s">
        <v>92</v>
      </c>
      <c r="I8" s="325" t="s">
        <v>91</v>
      </c>
      <c r="J8" s="325" t="s">
        <v>92</v>
      </c>
      <c r="K8" s="616"/>
      <c r="L8" s="122"/>
      <c r="M8" s="122"/>
      <c r="N8" s="122"/>
      <c r="O8" s="122"/>
      <c r="P8" s="122"/>
      <c r="Q8" s="122"/>
      <c r="R8" s="122"/>
      <c r="S8" s="122"/>
      <c r="T8" s="122"/>
      <c r="U8" s="122"/>
      <c r="V8" s="122"/>
      <c r="W8" s="122"/>
      <c r="X8" s="122"/>
      <c r="Y8" s="122"/>
    </row>
    <row r="9" spans="1:25" ht="8.1" customHeight="1">
      <c r="A9" s="128"/>
      <c r="B9" s="128"/>
      <c r="C9" s="128"/>
      <c r="D9" s="128"/>
      <c r="E9" s="128"/>
      <c r="F9" s="128"/>
      <c r="G9" s="128"/>
      <c r="H9" s="128"/>
      <c r="I9" s="128"/>
      <c r="J9" s="128"/>
      <c r="K9" s="128"/>
      <c r="L9" s="122"/>
      <c r="M9" s="122"/>
      <c r="N9" s="122"/>
      <c r="O9" s="122"/>
      <c r="P9" s="122"/>
      <c r="Q9" s="122"/>
      <c r="R9" s="122"/>
      <c r="S9" s="122"/>
      <c r="T9" s="122"/>
      <c r="U9" s="122"/>
      <c r="V9" s="122"/>
      <c r="W9" s="122"/>
      <c r="X9" s="122"/>
      <c r="Y9" s="122"/>
    </row>
    <row r="10" spans="1:25" ht="21" customHeight="1">
      <c r="A10" s="221" t="s">
        <v>94</v>
      </c>
      <c r="B10" s="128"/>
      <c r="C10" s="224"/>
      <c r="D10" s="225"/>
      <c r="E10" s="225">
        <v>4</v>
      </c>
      <c r="F10" s="225"/>
      <c r="G10" s="225"/>
      <c r="H10" s="225"/>
      <c r="I10" s="225"/>
      <c r="J10" s="225"/>
      <c r="K10" s="226">
        <v>4</v>
      </c>
      <c r="L10" s="122"/>
      <c r="M10" s="222" t="s">
        <v>102</v>
      </c>
      <c r="N10" s="223">
        <v>17</v>
      </c>
      <c r="O10" s="122"/>
      <c r="P10" s="122"/>
      <c r="Q10" s="122"/>
      <c r="R10" s="122"/>
      <c r="S10" s="122"/>
      <c r="T10" s="122"/>
      <c r="U10" s="122"/>
      <c r="V10" s="122"/>
      <c r="W10" s="122"/>
      <c r="X10" s="122"/>
      <c r="Y10" s="122"/>
    </row>
    <row r="11" spans="1:25" ht="21" customHeight="1">
      <c r="A11" s="221" t="s">
        <v>95</v>
      </c>
      <c r="B11" s="128"/>
      <c r="C11" s="224"/>
      <c r="D11" s="225"/>
      <c r="E11" s="225"/>
      <c r="F11" s="225"/>
      <c r="G11" s="225"/>
      <c r="H11" s="225"/>
      <c r="I11" s="225">
        <v>1</v>
      </c>
      <c r="J11" s="225"/>
      <c r="K11" s="226">
        <v>1</v>
      </c>
      <c r="L11" s="122"/>
      <c r="M11" s="222" t="s">
        <v>121</v>
      </c>
      <c r="N11" s="223">
        <v>12</v>
      </c>
      <c r="O11" s="122"/>
      <c r="P11" s="122"/>
      <c r="Q11" s="122"/>
      <c r="R11" s="122"/>
      <c r="S11" s="122"/>
      <c r="T11" s="122"/>
      <c r="U11" s="122"/>
      <c r="V11" s="122"/>
      <c r="W11" s="122"/>
      <c r="X11" s="122"/>
      <c r="Y11" s="122"/>
    </row>
    <row r="12" spans="1:25" ht="21" customHeight="1">
      <c r="A12" s="221" t="s">
        <v>96</v>
      </c>
      <c r="B12" s="128"/>
      <c r="C12" s="224"/>
      <c r="D12" s="225"/>
      <c r="E12" s="225">
        <v>1</v>
      </c>
      <c r="F12" s="225"/>
      <c r="G12" s="225"/>
      <c r="H12" s="225"/>
      <c r="I12" s="225"/>
      <c r="J12" s="225"/>
      <c r="K12" s="226">
        <v>1</v>
      </c>
      <c r="L12" s="122"/>
      <c r="M12" s="222" t="s">
        <v>123</v>
      </c>
      <c r="N12" s="223">
        <v>11</v>
      </c>
      <c r="O12" s="122"/>
      <c r="P12" s="122"/>
      <c r="Q12" s="122"/>
      <c r="R12" s="122"/>
      <c r="S12" s="122"/>
      <c r="T12" s="122"/>
      <c r="U12" s="122"/>
      <c r="V12" s="122"/>
      <c r="W12" s="122"/>
      <c r="X12" s="122"/>
      <c r="Y12" s="122"/>
    </row>
    <row r="13" spans="1:25" ht="21" customHeight="1">
      <c r="A13" s="221" t="s">
        <v>97</v>
      </c>
      <c r="B13" s="128"/>
      <c r="C13" s="224"/>
      <c r="D13" s="225"/>
      <c r="E13" s="225"/>
      <c r="F13" s="225"/>
      <c r="G13" s="225"/>
      <c r="H13" s="225"/>
      <c r="I13" s="225">
        <v>1</v>
      </c>
      <c r="J13" s="225"/>
      <c r="K13" s="226">
        <v>1</v>
      </c>
      <c r="L13" s="122"/>
      <c r="M13" s="222" t="s">
        <v>105</v>
      </c>
      <c r="N13" s="223">
        <v>9</v>
      </c>
      <c r="O13" s="122"/>
      <c r="P13" s="122"/>
      <c r="Q13" s="122"/>
      <c r="R13" s="122"/>
      <c r="S13" s="122"/>
      <c r="T13" s="122"/>
      <c r="U13" s="122"/>
      <c r="V13" s="122"/>
      <c r="W13" s="122"/>
      <c r="X13" s="122"/>
      <c r="Y13" s="122"/>
    </row>
    <row r="14" spans="1:25" ht="21" customHeight="1">
      <c r="A14" s="221" t="s">
        <v>100</v>
      </c>
      <c r="B14" s="128"/>
      <c r="C14" s="224">
        <v>1</v>
      </c>
      <c r="D14" s="225"/>
      <c r="E14" s="225">
        <v>6</v>
      </c>
      <c r="F14" s="225"/>
      <c r="G14" s="225">
        <v>1</v>
      </c>
      <c r="H14" s="225"/>
      <c r="I14" s="225"/>
      <c r="J14" s="225"/>
      <c r="K14" s="226">
        <v>8</v>
      </c>
      <c r="L14" s="122"/>
      <c r="M14" s="222" t="s">
        <v>100</v>
      </c>
      <c r="N14" s="223">
        <v>8</v>
      </c>
      <c r="O14" s="122"/>
      <c r="P14" s="122"/>
      <c r="Q14" s="122"/>
      <c r="R14" s="122"/>
      <c r="S14" s="122"/>
      <c r="T14" s="122"/>
      <c r="U14" s="122"/>
      <c r="V14" s="122"/>
      <c r="W14" s="122"/>
      <c r="X14" s="122"/>
      <c r="Y14" s="122"/>
    </row>
    <row r="15" spans="1:25" ht="21" customHeight="1">
      <c r="A15" s="221" t="s">
        <v>101</v>
      </c>
      <c r="B15" s="128"/>
      <c r="C15" s="224"/>
      <c r="D15" s="225"/>
      <c r="E15" s="225">
        <v>3</v>
      </c>
      <c r="F15" s="225"/>
      <c r="G15" s="225">
        <v>2</v>
      </c>
      <c r="H15" s="225"/>
      <c r="I15" s="225">
        <v>1</v>
      </c>
      <c r="J15" s="225"/>
      <c r="K15" s="226">
        <v>6</v>
      </c>
      <c r="L15" s="122"/>
      <c r="M15" s="222" t="s">
        <v>108</v>
      </c>
      <c r="N15" s="223">
        <v>8</v>
      </c>
      <c r="O15" s="122"/>
      <c r="P15" s="122"/>
      <c r="Q15" s="122"/>
      <c r="R15" s="122"/>
      <c r="S15" s="122"/>
      <c r="T15" s="122"/>
      <c r="U15" s="122"/>
      <c r="V15" s="122"/>
      <c r="W15" s="122"/>
      <c r="X15" s="122"/>
      <c r="Y15" s="122"/>
    </row>
    <row r="16" spans="1:25" ht="21" customHeight="1">
      <c r="A16" s="221" t="s">
        <v>102</v>
      </c>
      <c r="B16" s="128"/>
      <c r="C16" s="224"/>
      <c r="D16" s="225"/>
      <c r="E16" s="225">
        <v>7</v>
      </c>
      <c r="F16" s="225"/>
      <c r="G16" s="225">
        <v>4</v>
      </c>
      <c r="H16" s="225"/>
      <c r="I16" s="225">
        <v>6</v>
      </c>
      <c r="J16" s="225"/>
      <c r="K16" s="226">
        <v>17</v>
      </c>
      <c r="L16" s="122"/>
      <c r="M16" s="222" t="s">
        <v>101</v>
      </c>
      <c r="N16" s="223">
        <v>6</v>
      </c>
      <c r="O16" s="122"/>
      <c r="P16" s="122"/>
      <c r="Q16" s="122"/>
      <c r="R16" s="122"/>
      <c r="S16" s="122"/>
      <c r="T16" s="122"/>
      <c r="U16" s="122"/>
      <c r="V16" s="122"/>
      <c r="W16" s="122"/>
      <c r="X16" s="122"/>
      <c r="Y16" s="122"/>
    </row>
    <row r="17" spans="1:25" ht="21" customHeight="1">
      <c r="A17" s="221" t="s">
        <v>98</v>
      </c>
      <c r="B17" s="128"/>
      <c r="C17" s="224"/>
      <c r="D17" s="225"/>
      <c r="E17" s="225">
        <v>3</v>
      </c>
      <c r="F17" s="225"/>
      <c r="G17" s="225"/>
      <c r="H17" s="225"/>
      <c r="I17" s="225">
        <v>2</v>
      </c>
      <c r="J17" s="225"/>
      <c r="K17" s="226">
        <v>5</v>
      </c>
      <c r="L17" s="122"/>
      <c r="M17" s="222" t="s">
        <v>98</v>
      </c>
      <c r="N17" s="223">
        <v>5</v>
      </c>
      <c r="O17" s="122"/>
      <c r="P17" s="122"/>
      <c r="Q17" s="122"/>
      <c r="R17" s="122"/>
      <c r="S17" s="122"/>
      <c r="T17" s="122"/>
      <c r="U17" s="122"/>
      <c r="V17" s="122"/>
      <c r="W17" s="122"/>
      <c r="X17" s="122"/>
      <c r="Y17" s="122"/>
    </row>
    <row r="18" spans="1:25" ht="21" customHeight="1">
      <c r="A18" s="221" t="s">
        <v>99</v>
      </c>
      <c r="B18" s="128"/>
      <c r="C18" s="224"/>
      <c r="D18" s="225"/>
      <c r="E18" s="225"/>
      <c r="F18" s="225"/>
      <c r="G18" s="225"/>
      <c r="H18" s="225"/>
      <c r="I18" s="225"/>
      <c r="J18" s="225"/>
      <c r="K18" s="226">
        <v>0</v>
      </c>
      <c r="L18" s="122"/>
      <c r="M18" s="222" t="s">
        <v>110</v>
      </c>
      <c r="N18" s="223">
        <v>5</v>
      </c>
      <c r="O18" s="122"/>
      <c r="P18" s="122"/>
      <c r="Q18" s="122"/>
      <c r="R18" s="122"/>
      <c r="S18" s="122"/>
      <c r="T18" s="122"/>
      <c r="U18" s="122"/>
      <c r="V18" s="122"/>
      <c r="W18" s="122"/>
      <c r="X18" s="122"/>
      <c r="Y18" s="122"/>
    </row>
    <row r="19" spans="1:25" ht="21" customHeight="1">
      <c r="A19" s="221" t="s">
        <v>103</v>
      </c>
      <c r="B19" s="128"/>
      <c r="C19" s="224"/>
      <c r="D19" s="225"/>
      <c r="E19" s="225">
        <v>1</v>
      </c>
      <c r="F19" s="225"/>
      <c r="G19" s="225"/>
      <c r="H19" s="225"/>
      <c r="I19" s="225"/>
      <c r="J19" s="225"/>
      <c r="K19" s="226">
        <v>1</v>
      </c>
      <c r="L19" s="122"/>
      <c r="M19" s="222" t="s">
        <v>94</v>
      </c>
      <c r="N19" s="223">
        <v>4</v>
      </c>
      <c r="O19" s="122"/>
      <c r="P19" s="122"/>
      <c r="Q19" s="122"/>
      <c r="R19" s="122"/>
      <c r="S19" s="122"/>
      <c r="T19" s="122"/>
      <c r="U19" s="122"/>
      <c r="V19" s="122"/>
      <c r="W19" s="122"/>
      <c r="X19" s="122"/>
      <c r="Y19" s="122"/>
    </row>
    <row r="20" spans="1:25" ht="21" customHeight="1">
      <c r="A20" s="221" t="s">
        <v>108</v>
      </c>
      <c r="B20" s="128"/>
      <c r="C20" s="224"/>
      <c r="D20" s="225"/>
      <c r="E20" s="225">
        <v>2</v>
      </c>
      <c r="F20" s="225"/>
      <c r="G20" s="225">
        <v>2</v>
      </c>
      <c r="H20" s="225"/>
      <c r="I20" s="225">
        <v>4</v>
      </c>
      <c r="J20" s="225"/>
      <c r="K20" s="226">
        <v>8</v>
      </c>
      <c r="L20" s="122"/>
      <c r="M20" s="222" t="s">
        <v>104</v>
      </c>
      <c r="N20" s="223">
        <v>4</v>
      </c>
      <c r="O20" s="122"/>
      <c r="P20" s="122"/>
      <c r="Q20" s="122"/>
      <c r="R20" s="122"/>
      <c r="S20" s="122"/>
      <c r="T20" s="122"/>
      <c r="U20" s="122"/>
      <c r="V20" s="122"/>
      <c r="W20" s="122"/>
      <c r="X20" s="122"/>
      <c r="Y20" s="122"/>
    </row>
    <row r="21" spans="1:25" ht="21" customHeight="1">
      <c r="A21" s="221" t="s">
        <v>104</v>
      </c>
      <c r="B21" s="128"/>
      <c r="C21" s="224"/>
      <c r="D21" s="225"/>
      <c r="E21" s="225">
        <v>2</v>
      </c>
      <c r="F21" s="225"/>
      <c r="G21" s="225"/>
      <c r="H21" s="225"/>
      <c r="I21" s="225">
        <v>2</v>
      </c>
      <c r="J21" s="225"/>
      <c r="K21" s="226">
        <v>4</v>
      </c>
      <c r="L21" s="122"/>
      <c r="M21" s="222" t="s">
        <v>109</v>
      </c>
      <c r="N21" s="223">
        <v>4</v>
      </c>
      <c r="O21" s="122"/>
      <c r="P21" s="122"/>
      <c r="Q21" s="122"/>
      <c r="R21" s="122"/>
      <c r="S21" s="122"/>
      <c r="T21" s="122"/>
      <c r="U21" s="122"/>
      <c r="V21" s="122"/>
      <c r="W21" s="122"/>
      <c r="X21" s="122"/>
      <c r="Y21" s="122"/>
    </row>
    <row r="22" spans="1:25" ht="21" customHeight="1">
      <c r="A22" s="221" t="s">
        <v>105</v>
      </c>
      <c r="B22" s="128"/>
      <c r="C22" s="224"/>
      <c r="D22" s="225"/>
      <c r="E22" s="225">
        <v>3</v>
      </c>
      <c r="F22" s="225"/>
      <c r="G22" s="225">
        <v>3</v>
      </c>
      <c r="H22" s="225"/>
      <c r="I22" s="225">
        <v>3</v>
      </c>
      <c r="J22" s="225"/>
      <c r="K22" s="226">
        <v>9</v>
      </c>
      <c r="L22" s="122"/>
      <c r="M22" s="222" t="s">
        <v>112</v>
      </c>
      <c r="N22" s="223">
        <v>4</v>
      </c>
      <c r="O22" s="122"/>
      <c r="P22" s="122"/>
      <c r="Q22" s="122"/>
      <c r="R22" s="122"/>
      <c r="S22" s="122"/>
      <c r="T22" s="122"/>
      <c r="U22" s="122"/>
      <c r="V22" s="122"/>
      <c r="W22" s="122"/>
      <c r="X22" s="122"/>
      <c r="Y22" s="122"/>
    </row>
    <row r="23" spans="1:25" ht="21" customHeight="1">
      <c r="A23" s="221" t="s">
        <v>106</v>
      </c>
      <c r="B23" s="128"/>
      <c r="C23" s="224">
        <v>1</v>
      </c>
      <c r="D23" s="225"/>
      <c r="E23" s="225">
        <v>2</v>
      </c>
      <c r="F23" s="225"/>
      <c r="G23" s="225"/>
      <c r="H23" s="225"/>
      <c r="I23" s="225"/>
      <c r="J23" s="225"/>
      <c r="K23" s="226">
        <v>3</v>
      </c>
      <c r="L23" s="122"/>
      <c r="M23" s="222" t="s">
        <v>114</v>
      </c>
      <c r="N23" s="223">
        <v>4</v>
      </c>
      <c r="O23" s="122"/>
      <c r="P23" s="122"/>
      <c r="Q23" s="122"/>
      <c r="R23" s="122"/>
      <c r="S23" s="122"/>
      <c r="T23" s="122"/>
      <c r="U23" s="122"/>
      <c r="V23" s="122"/>
      <c r="W23" s="122"/>
      <c r="X23" s="122"/>
      <c r="Y23" s="122"/>
    </row>
    <row r="24" spans="1:25" ht="21" customHeight="1">
      <c r="A24" s="221" t="s">
        <v>107</v>
      </c>
      <c r="B24" s="128"/>
      <c r="C24" s="224">
        <v>2</v>
      </c>
      <c r="D24" s="225"/>
      <c r="E24" s="225"/>
      <c r="F24" s="225"/>
      <c r="G24" s="225"/>
      <c r="H24" s="225"/>
      <c r="I24" s="225"/>
      <c r="J24" s="225"/>
      <c r="K24" s="226">
        <v>2</v>
      </c>
      <c r="L24" s="122"/>
      <c r="M24" s="222" t="s">
        <v>118</v>
      </c>
      <c r="N24" s="223">
        <v>4</v>
      </c>
      <c r="O24" s="122"/>
      <c r="P24" s="122"/>
      <c r="Q24" s="122"/>
      <c r="R24" s="122"/>
      <c r="S24" s="122"/>
      <c r="T24" s="122"/>
      <c r="U24" s="122"/>
      <c r="V24" s="122"/>
      <c r="W24" s="122"/>
      <c r="X24" s="122"/>
      <c r="Y24" s="122"/>
    </row>
    <row r="25" spans="1:25" ht="21" customHeight="1">
      <c r="A25" s="221" t="s">
        <v>109</v>
      </c>
      <c r="B25" s="128"/>
      <c r="C25" s="224"/>
      <c r="D25" s="225"/>
      <c r="E25" s="225"/>
      <c r="F25" s="225"/>
      <c r="G25" s="225"/>
      <c r="H25" s="225"/>
      <c r="I25" s="225">
        <v>4</v>
      </c>
      <c r="J25" s="225"/>
      <c r="K25" s="226">
        <v>4</v>
      </c>
      <c r="L25" s="122"/>
      <c r="M25" s="222" t="s">
        <v>125</v>
      </c>
      <c r="N25" s="223">
        <v>4</v>
      </c>
      <c r="O25" s="122"/>
      <c r="P25" s="122"/>
      <c r="Q25" s="122"/>
      <c r="R25" s="122"/>
      <c r="S25" s="122"/>
      <c r="T25" s="122"/>
      <c r="U25" s="122"/>
      <c r="V25" s="122"/>
      <c r="W25" s="122"/>
      <c r="X25" s="122"/>
      <c r="Y25" s="122"/>
    </row>
    <row r="26" spans="1:25" ht="21" customHeight="1">
      <c r="A26" s="221" t="s">
        <v>110</v>
      </c>
      <c r="B26" s="128"/>
      <c r="C26" s="224">
        <v>1</v>
      </c>
      <c r="D26" s="225"/>
      <c r="E26" s="225">
        <v>1</v>
      </c>
      <c r="F26" s="225"/>
      <c r="G26" s="225">
        <v>2</v>
      </c>
      <c r="H26" s="225"/>
      <c r="I26" s="225">
        <v>1</v>
      </c>
      <c r="J26" s="225"/>
      <c r="K26" s="226">
        <v>5</v>
      </c>
      <c r="L26" s="122"/>
      <c r="M26" s="222" t="s">
        <v>495</v>
      </c>
      <c r="N26" s="223">
        <v>4</v>
      </c>
      <c r="O26" s="122"/>
      <c r="P26" s="122"/>
      <c r="Q26" s="122"/>
      <c r="R26" s="122"/>
      <c r="S26" s="122"/>
      <c r="T26" s="122"/>
      <c r="U26" s="122"/>
      <c r="V26" s="122"/>
      <c r="W26" s="122"/>
      <c r="X26" s="122"/>
      <c r="Y26" s="122"/>
    </row>
    <row r="27" spans="1:25" ht="21" customHeight="1">
      <c r="A27" s="221" t="s">
        <v>111</v>
      </c>
      <c r="B27" s="128"/>
      <c r="C27" s="224"/>
      <c r="D27" s="225"/>
      <c r="E27" s="225">
        <v>1</v>
      </c>
      <c r="F27" s="225"/>
      <c r="G27" s="225"/>
      <c r="H27" s="225"/>
      <c r="I27" s="225">
        <v>1</v>
      </c>
      <c r="J27" s="225"/>
      <c r="K27" s="226">
        <v>2</v>
      </c>
      <c r="L27" s="122"/>
      <c r="M27" s="222" t="s">
        <v>106</v>
      </c>
      <c r="N27" s="223">
        <v>3</v>
      </c>
      <c r="O27" s="122"/>
      <c r="P27" s="122"/>
      <c r="Q27" s="122"/>
      <c r="R27" s="122"/>
      <c r="S27" s="122"/>
      <c r="T27" s="122"/>
      <c r="U27" s="122"/>
      <c r="V27" s="122"/>
      <c r="W27" s="122"/>
      <c r="X27" s="122"/>
      <c r="Y27" s="122"/>
    </row>
    <row r="28" spans="1:25" ht="21" customHeight="1">
      <c r="A28" s="221" t="s">
        <v>112</v>
      </c>
      <c r="B28" s="128"/>
      <c r="C28" s="224">
        <v>2</v>
      </c>
      <c r="D28" s="225"/>
      <c r="E28" s="225">
        <v>2</v>
      </c>
      <c r="F28" s="225"/>
      <c r="G28" s="225"/>
      <c r="H28" s="225"/>
      <c r="I28" s="225"/>
      <c r="J28" s="225"/>
      <c r="K28" s="226">
        <v>4</v>
      </c>
      <c r="L28" s="122"/>
      <c r="M28" s="222" t="s">
        <v>113</v>
      </c>
      <c r="N28" s="223">
        <v>3</v>
      </c>
      <c r="O28" s="122"/>
      <c r="P28" s="122"/>
      <c r="Q28" s="122"/>
      <c r="R28" s="122"/>
      <c r="S28" s="122"/>
      <c r="T28" s="122"/>
      <c r="U28" s="122"/>
      <c r="V28" s="122"/>
      <c r="W28" s="122"/>
      <c r="X28" s="122"/>
      <c r="Y28" s="122"/>
    </row>
    <row r="29" spans="1:25" ht="21" customHeight="1">
      <c r="A29" s="221" t="s">
        <v>113</v>
      </c>
      <c r="B29" s="128"/>
      <c r="C29" s="224">
        <v>1</v>
      </c>
      <c r="D29" s="225"/>
      <c r="E29" s="225"/>
      <c r="F29" s="225"/>
      <c r="G29" s="225">
        <v>1</v>
      </c>
      <c r="H29" s="225"/>
      <c r="I29" s="225">
        <v>1</v>
      </c>
      <c r="J29" s="225"/>
      <c r="K29" s="226">
        <v>3</v>
      </c>
      <c r="L29" s="122"/>
      <c r="M29" s="222" t="s">
        <v>107</v>
      </c>
      <c r="N29" s="223">
        <v>2</v>
      </c>
      <c r="O29" s="122"/>
      <c r="P29" s="122"/>
      <c r="Q29" s="122"/>
      <c r="R29" s="122"/>
      <c r="S29" s="122"/>
      <c r="T29" s="122"/>
      <c r="U29" s="122"/>
      <c r="V29" s="122"/>
      <c r="W29" s="122"/>
      <c r="X29" s="122"/>
      <c r="Y29" s="122"/>
    </row>
    <row r="30" spans="1:25" ht="21" customHeight="1">
      <c r="A30" s="221" t="s">
        <v>114</v>
      </c>
      <c r="B30" s="128"/>
      <c r="C30" s="224">
        <v>2</v>
      </c>
      <c r="D30" s="225"/>
      <c r="E30" s="225"/>
      <c r="F30" s="225"/>
      <c r="G30" s="225"/>
      <c r="H30" s="225"/>
      <c r="I30" s="225">
        <v>2</v>
      </c>
      <c r="J30" s="225"/>
      <c r="K30" s="226">
        <v>4</v>
      </c>
      <c r="L30" s="122"/>
      <c r="M30" s="222" t="s">
        <v>111</v>
      </c>
      <c r="N30" s="223">
        <v>2</v>
      </c>
      <c r="O30" s="122"/>
      <c r="P30" s="122"/>
      <c r="Q30" s="122"/>
      <c r="R30" s="122"/>
      <c r="S30" s="122"/>
      <c r="T30" s="122"/>
      <c r="U30" s="122"/>
      <c r="V30" s="122"/>
      <c r="W30" s="122"/>
      <c r="X30" s="122"/>
      <c r="Y30" s="122"/>
    </row>
    <row r="31" spans="1:25" ht="21" customHeight="1">
      <c r="A31" s="221" t="s">
        <v>115</v>
      </c>
      <c r="B31" s="128"/>
      <c r="C31" s="224"/>
      <c r="D31" s="225"/>
      <c r="E31" s="225"/>
      <c r="F31" s="225"/>
      <c r="G31" s="225">
        <v>1</v>
      </c>
      <c r="H31" s="225"/>
      <c r="I31" s="225">
        <v>1</v>
      </c>
      <c r="J31" s="225"/>
      <c r="K31" s="226">
        <v>2</v>
      </c>
      <c r="L31" s="122"/>
      <c r="M31" s="222" t="s">
        <v>115</v>
      </c>
      <c r="N31" s="223">
        <v>2</v>
      </c>
      <c r="O31" s="122"/>
      <c r="P31" s="122"/>
      <c r="Q31" s="122"/>
      <c r="R31" s="122"/>
      <c r="S31" s="122"/>
      <c r="T31" s="122"/>
      <c r="U31" s="122"/>
      <c r="V31" s="122"/>
      <c r="W31" s="122"/>
      <c r="X31" s="122"/>
      <c r="Y31" s="122"/>
    </row>
    <row r="32" spans="1:25" ht="21" customHeight="1">
      <c r="A32" s="221" t="s">
        <v>116</v>
      </c>
      <c r="B32" s="128"/>
      <c r="C32" s="224"/>
      <c r="D32" s="225"/>
      <c r="E32" s="225"/>
      <c r="F32" s="225"/>
      <c r="G32" s="225">
        <v>1</v>
      </c>
      <c r="H32" s="225"/>
      <c r="I32" s="225"/>
      <c r="J32" s="225"/>
      <c r="K32" s="226">
        <v>1</v>
      </c>
      <c r="L32" s="122"/>
      <c r="M32" s="222" t="s">
        <v>119</v>
      </c>
      <c r="N32" s="223">
        <v>2</v>
      </c>
      <c r="O32" s="122"/>
      <c r="P32" s="122"/>
      <c r="Q32" s="122"/>
      <c r="R32" s="122"/>
      <c r="S32" s="122"/>
      <c r="T32" s="122"/>
      <c r="U32" s="122"/>
      <c r="V32" s="122"/>
      <c r="W32" s="122"/>
      <c r="X32" s="122"/>
      <c r="Y32" s="122"/>
    </row>
    <row r="33" spans="1:25" ht="21" customHeight="1">
      <c r="A33" s="221" t="s">
        <v>117</v>
      </c>
      <c r="B33" s="128"/>
      <c r="C33" s="224">
        <v>1</v>
      </c>
      <c r="D33" s="225"/>
      <c r="E33" s="225"/>
      <c r="F33" s="225"/>
      <c r="G33" s="225"/>
      <c r="H33" s="225"/>
      <c r="I33" s="225"/>
      <c r="J33" s="225"/>
      <c r="K33" s="226">
        <v>1</v>
      </c>
      <c r="L33" s="122"/>
      <c r="M33" s="222" t="s">
        <v>95</v>
      </c>
      <c r="N33" s="223">
        <v>1</v>
      </c>
      <c r="O33" s="122"/>
      <c r="P33" s="122"/>
      <c r="Q33" s="122"/>
      <c r="R33" s="122"/>
      <c r="S33" s="122"/>
      <c r="T33" s="122"/>
      <c r="U33" s="122"/>
      <c r="V33" s="122"/>
      <c r="W33" s="122"/>
      <c r="X33" s="122"/>
      <c r="Y33" s="122"/>
    </row>
    <row r="34" spans="1:25" ht="21" customHeight="1">
      <c r="A34" s="221" t="s">
        <v>118</v>
      </c>
      <c r="B34" s="128"/>
      <c r="C34" s="224"/>
      <c r="D34" s="225"/>
      <c r="E34" s="225">
        <v>1</v>
      </c>
      <c r="F34" s="225"/>
      <c r="G34" s="225">
        <v>2</v>
      </c>
      <c r="H34" s="225"/>
      <c r="I34" s="225">
        <v>1</v>
      </c>
      <c r="J34" s="225"/>
      <c r="K34" s="226">
        <v>4</v>
      </c>
      <c r="L34" s="122"/>
      <c r="M34" s="222" t="s">
        <v>96</v>
      </c>
      <c r="N34" s="223">
        <v>1</v>
      </c>
      <c r="O34" s="122"/>
      <c r="P34" s="122"/>
      <c r="Q34" s="122"/>
      <c r="R34" s="122"/>
      <c r="S34" s="122"/>
      <c r="T34" s="122"/>
      <c r="U34" s="122"/>
      <c r="V34" s="122"/>
      <c r="W34" s="122"/>
      <c r="X34" s="122"/>
      <c r="Y34" s="122"/>
    </row>
    <row r="35" spans="1:25" ht="21" customHeight="1">
      <c r="A35" s="221" t="s">
        <v>119</v>
      </c>
      <c r="B35" s="128"/>
      <c r="C35" s="224"/>
      <c r="D35" s="225"/>
      <c r="E35" s="225">
        <v>2</v>
      </c>
      <c r="F35" s="225"/>
      <c r="G35" s="225"/>
      <c r="H35" s="225"/>
      <c r="I35" s="225"/>
      <c r="J35" s="225"/>
      <c r="K35" s="226">
        <v>2</v>
      </c>
      <c r="L35" s="122"/>
      <c r="M35" s="222" t="s">
        <v>97</v>
      </c>
      <c r="N35" s="223">
        <v>1</v>
      </c>
      <c r="O35" s="122"/>
      <c r="P35" s="122"/>
      <c r="Q35" s="122"/>
      <c r="R35" s="122"/>
      <c r="S35" s="122"/>
      <c r="T35" s="122"/>
      <c r="U35" s="122"/>
      <c r="V35" s="122"/>
      <c r="W35" s="122"/>
      <c r="X35" s="122"/>
      <c r="Y35" s="122"/>
    </row>
    <row r="36" spans="1:25" ht="21" customHeight="1">
      <c r="A36" s="221" t="s">
        <v>120</v>
      </c>
      <c r="B36" s="128"/>
      <c r="C36" s="224"/>
      <c r="D36" s="225"/>
      <c r="E36" s="225"/>
      <c r="F36" s="225"/>
      <c r="G36" s="225"/>
      <c r="H36" s="225"/>
      <c r="I36" s="225"/>
      <c r="J36" s="225"/>
      <c r="K36" s="226">
        <v>0</v>
      </c>
      <c r="L36" s="122"/>
      <c r="M36" s="222" t="s">
        <v>103</v>
      </c>
      <c r="N36" s="223">
        <v>1</v>
      </c>
      <c r="O36" s="122"/>
      <c r="P36" s="122"/>
      <c r="Q36" s="122"/>
      <c r="R36" s="122"/>
      <c r="S36" s="122"/>
      <c r="T36" s="122"/>
      <c r="U36" s="122"/>
      <c r="V36" s="122"/>
      <c r="W36" s="122"/>
      <c r="X36" s="122"/>
      <c r="Y36" s="122"/>
    </row>
    <row r="37" spans="1:25" ht="21" customHeight="1">
      <c r="A37" s="221" t="s">
        <v>121</v>
      </c>
      <c r="B37" s="128"/>
      <c r="C37" s="224">
        <v>1</v>
      </c>
      <c r="D37" s="225"/>
      <c r="E37" s="225">
        <v>3</v>
      </c>
      <c r="F37" s="225"/>
      <c r="G37" s="225">
        <v>3</v>
      </c>
      <c r="H37" s="225"/>
      <c r="I37" s="225">
        <v>5</v>
      </c>
      <c r="J37" s="225"/>
      <c r="K37" s="226">
        <v>12</v>
      </c>
      <c r="L37" s="122"/>
      <c r="M37" s="222" t="s">
        <v>116</v>
      </c>
      <c r="N37" s="223">
        <v>1</v>
      </c>
      <c r="O37" s="122"/>
      <c r="P37" s="122"/>
      <c r="Q37" s="122"/>
      <c r="R37" s="122"/>
      <c r="S37" s="122"/>
      <c r="T37" s="122"/>
      <c r="U37" s="122"/>
      <c r="V37" s="122"/>
      <c r="W37" s="122"/>
      <c r="X37" s="122"/>
      <c r="Y37" s="122"/>
    </row>
    <row r="38" spans="1:25" ht="21" customHeight="1">
      <c r="A38" s="221" t="s">
        <v>122</v>
      </c>
      <c r="B38" s="128"/>
      <c r="C38" s="224"/>
      <c r="D38" s="225"/>
      <c r="E38" s="225">
        <v>1</v>
      </c>
      <c r="F38" s="225"/>
      <c r="G38" s="225"/>
      <c r="H38" s="225"/>
      <c r="I38" s="225"/>
      <c r="J38" s="225"/>
      <c r="K38" s="226">
        <v>1</v>
      </c>
      <c r="L38" s="122"/>
      <c r="M38" s="222" t="s">
        <v>117</v>
      </c>
      <c r="N38" s="223">
        <v>1</v>
      </c>
      <c r="O38" s="122"/>
      <c r="P38" s="122"/>
      <c r="Q38" s="122"/>
      <c r="R38" s="122"/>
      <c r="S38" s="122"/>
      <c r="T38" s="122"/>
      <c r="U38" s="122"/>
      <c r="V38" s="122"/>
      <c r="W38" s="122"/>
      <c r="X38" s="122"/>
      <c r="Y38" s="122"/>
    </row>
    <row r="39" spans="1:25" ht="21" customHeight="1">
      <c r="A39" s="221" t="s">
        <v>123</v>
      </c>
      <c r="B39" s="128"/>
      <c r="C39" s="224">
        <v>1</v>
      </c>
      <c r="D39" s="225"/>
      <c r="E39" s="225">
        <v>7</v>
      </c>
      <c r="F39" s="225"/>
      <c r="G39" s="225">
        <v>1</v>
      </c>
      <c r="H39" s="225"/>
      <c r="I39" s="225">
        <v>2</v>
      </c>
      <c r="J39" s="225"/>
      <c r="K39" s="226">
        <v>11</v>
      </c>
      <c r="L39" s="122"/>
      <c r="M39" s="222" t="s">
        <v>122</v>
      </c>
      <c r="N39" s="223">
        <v>1</v>
      </c>
      <c r="O39" s="122"/>
      <c r="P39" s="122"/>
      <c r="Q39" s="122"/>
      <c r="R39" s="122"/>
      <c r="S39" s="122"/>
      <c r="T39" s="122"/>
      <c r="U39" s="122"/>
      <c r="V39" s="122"/>
      <c r="W39" s="122"/>
      <c r="X39" s="122"/>
      <c r="Y39" s="122"/>
    </row>
    <row r="40" spans="1:25" ht="21" customHeight="1">
      <c r="A40" s="221" t="s">
        <v>124</v>
      </c>
      <c r="B40" s="128"/>
      <c r="C40" s="224"/>
      <c r="D40" s="225"/>
      <c r="E40" s="225"/>
      <c r="F40" s="225"/>
      <c r="G40" s="225"/>
      <c r="H40" s="225"/>
      <c r="I40" s="225">
        <v>1</v>
      </c>
      <c r="J40" s="225"/>
      <c r="K40" s="226">
        <v>1</v>
      </c>
      <c r="L40" s="122"/>
      <c r="M40" s="222" t="s">
        <v>124</v>
      </c>
      <c r="N40" s="223">
        <v>1</v>
      </c>
      <c r="O40" s="122"/>
      <c r="P40" s="122"/>
      <c r="Q40" s="122"/>
      <c r="R40" s="122"/>
      <c r="S40" s="122"/>
      <c r="T40" s="122"/>
      <c r="U40" s="122"/>
      <c r="V40" s="122"/>
      <c r="W40" s="122"/>
      <c r="X40" s="122"/>
      <c r="Y40" s="122"/>
    </row>
    <row r="41" spans="1:25" ht="21" customHeight="1">
      <c r="A41" s="221" t="s">
        <v>125</v>
      </c>
      <c r="B41" s="128"/>
      <c r="C41" s="224"/>
      <c r="D41" s="225"/>
      <c r="E41" s="225">
        <v>3</v>
      </c>
      <c r="F41" s="225"/>
      <c r="G41" s="225"/>
      <c r="H41" s="225"/>
      <c r="I41" s="225">
        <v>1</v>
      </c>
      <c r="J41" s="225"/>
      <c r="K41" s="226">
        <v>4</v>
      </c>
      <c r="L41" s="122"/>
      <c r="M41" s="222" t="s">
        <v>99</v>
      </c>
      <c r="N41" s="223">
        <v>0</v>
      </c>
      <c r="O41" s="122"/>
      <c r="P41" s="122"/>
      <c r="Q41" s="122"/>
      <c r="R41" s="122"/>
      <c r="S41" s="122"/>
      <c r="T41" s="122"/>
      <c r="U41" s="122"/>
      <c r="V41" s="122"/>
      <c r="W41" s="122"/>
      <c r="X41" s="122"/>
      <c r="Y41" s="122"/>
    </row>
    <row r="42" spans="1:25" ht="21" customHeight="1">
      <c r="A42" s="221" t="s">
        <v>495</v>
      </c>
      <c r="B42" s="128"/>
      <c r="C42" s="224">
        <v>1</v>
      </c>
      <c r="D42" s="225"/>
      <c r="E42" s="225"/>
      <c r="F42" s="225"/>
      <c r="G42" s="225"/>
      <c r="H42" s="225"/>
      <c r="I42" s="225">
        <v>3</v>
      </c>
      <c r="J42" s="225"/>
      <c r="K42" s="226">
        <v>4</v>
      </c>
      <c r="L42" s="122"/>
      <c r="M42" s="222" t="s">
        <v>120</v>
      </c>
      <c r="N42" s="223">
        <v>0</v>
      </c>
      <c r="O42" s="122"/>
      <c r="P42" s="122"/>
      <c r="Q42" s="122"/>
      <c r="R42" s="122"/>
      <c r="S42" s="122"/>
      <c r="T42" s="122"/>
      <c r="U42" s="122"/>
      <c r="V42" s="122"/>
      <c r="W42" s="122"/>
      <c r="X42" s="122"/>
      <c r="Y42" s="122"/>
    </row>
    <row r="43" spans="1:25" ht="8.1" customHeight="1">
      <c r="A43" s="128"/>
      <c r="B43" s="128"/>
      <c r="C43" s="227"/>
      <c r="D43" s="227"/>
      <c r="E43" s="227"/>
      <c r="F43" s="227"/>
      <c r="G43" s="227"/>
      <c r="H43" s="227"/>
      <c r="I43" s="227"/>
      <c r="J43" s="227"/>
      <c r="K43" s="227"/>
      <c r="L43" s="122"/>
      <c r="M43" s="122"/>
      <c r="N43" s="122"/>
      <c r="O43" s="122"/>
      <c r="P43" s="122"/>
      <c r="Q43" s="122"/>
      <c r="R43" s="122"/>
      <c r="S43" s="122"/>
      <c r="T43" s="122"/>
      <c r="U43" s="122"/>
      <c r="V43" s="122"/>
      <c r="W43" s="122"/>
      <c r="X43" s="122"/>
      <c r="Y43" s="122"/>
    </row>
    <row r="44" spans="1:25" ht="21" customHeight="1">
      <c r="A44" s="217" t="s">
        <v>90</v>
      </c>
      <c r="B44" s="128"/>
      <c r="C44" s="228">
        <v>14</v>
      </c>
      <c r="D44" s="229">
        <v>0</v>
      </c>
      <c r="E44" s="229">
        <v>55</v>
      </c>
      <c r="F44" s="229">
        <v>0</v>
      </c>
      <c r="G44" s="229">
        <v>23</v>
      </c>
      <c r="H44" s="229">
        <v>0</v>
      </c>
      <c r="I44" s="229">
        <v>43</v>
      </c>
      <c r="J44" s="229">
        <v>0</v>
      </c>
      <c r="K44" s="230">
        <v>135</v>
      </c>
      <c r="L44" s="122"/>
      <c r="M44" s="122"/>
      <c r="N44" s="122"/>
      <c r="O44" s="122"/>
      <c r="P44" s="122"/>
      <c r="Q44" s="122"/>
      <c r="R44" s="122"/>
      <c r="S44" s="122"/>
      <c r="T44" s="122"/>
      <c r="U44" s="122"/>
      <c r="V44" s="122"/>
      <c r="W44" s="122"/>
      <c r="X44" s="122"/>
      <c r="Y44" s="122"/>
    </row>
    <row r="45" spans="1:25">
      <c r="A45" s="128"/>
      <c r="B45" s="128"/>
      <c r="C45" s="122"/>
      <c r="D45" s="122"/>
      <c r="E45" s="122"/>
      <c r="F45" s="122"/>
      <c r="G45" s="122"/>
      <c r="H45" s="122"/>
      <c r="I45" s="122"/>
      <c r="J45" s="122"/>
      <c r="K45" s="122"/>
      <c r="L45" s="122"/>
      <c r="M45" s="122"/>
      <c r="N45" s="122"/>
      <c r="O45" s="122"/>
      <c r="P45" s="122"/>
      <c r="Q45" s="122"/>
      <c r="R45" s="122"/>
      <c r="S45" s="122"/>
      <c r="T45" s="122"/>
      <c r="U45" s="122"/>
      <c r="V45" s="122"/>
      <c r="W45" s="122"/>
      <c r="X45" s="122"/>
      <c r="Y45" s="122"/>
    </row>
    <row r="46" spans="1:25">
      <c r="A46" s="128"/>
      <c r="B46" s="128"/>
      <c r="C46" s="122"/>
      <c r="D46" s="122"/>
      <c r="E46" s="122"/>
      <c r="F46" s="122"/>
      <c r="G46" s="122"/>
      <c r="H46" s="122"/>
      <c r="I46" s="122"/>
      <c r="J46" s="122"/>
      <c r="K46" s="122"/>
      <c r="L46" s="122"/>
      <c r="M46" s="122"/>
      <c r="N46" s="122"/>
      <c r="O46" s="122"/>
      <c r="P46" s="122"/>
      <c r="Q46" s="122"/>
      <c r="R46" s="122"/>
      <c r="S46" s="122"/>
      <c r="T46" s="122"/>
      <c r="U46" s="122"/>
      <c r="V46" s="122"/>
      <c r="W46" s="122"/>
      <c r="X46" s="122"/>
      <c r="Y46" s="122"/>
    </row>
    <row r="47" spans="1:25">
      <c r="A47" s="128"/>
      <c r="B47" s="128"/>
      <c r="C47" s="122"/>
      <c r="D47" s="122"/>
      <c r="E47" s="122"/>
      <c r="F47" s="122"/>
      <c r="G47" s="122"/>
      <c r="H47" s="122"/>
      <c r="I47" s="122"/>
      <c r="J47" s="122"/>
      <c r="K47" s="122"/>
      <c r="L47" s="122"/>
      <c r="M47" s="122"/>
      <c r="N47" s="122"/>
      <c r="O47" s="122"/>
      <c r="P47" s="122"/>
      <c r="Q47" s="122"/>
      <c r="R47" s="122"/>
      <c r="S47" s="122"/>
      <c r="T47" s="122"/>
      <c r="U47" s="122"/>
      <c r="V47" s="122"/>
      <c r="W47" s="122"/>
      <c r="X47" s="122"/>
      <c r="Y47" s="122"/>
    </row>
    <row r="48" spans="1:25" ht="14.1" customHeight="1">
      <c r="A48" s="122" t="s">
        <v>496</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5" ht="14.1" customHeight="1">
      <c r="A49" s="122" t="s">
        <v>494</v>
      </c>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25" ht="14.1" customHeight="1">
      <c r="A50" s="122" t="s">
        <v>82</v>
      </c>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row>
    <row r="51" spans="1:25" ht="14.1" customHeight="1">
      <c r="A51" s="220"/>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4967B-677B-4B8D-865E-C27F047B08B5}">
  <dimension ref="A1:M64"/>
  <sheetViews>
    <sheetView topLeftCell="A30" zoomScale="70" zoomScaleNormal="70" workbookViewId="0">
      <selection activeCell="F20" sqref="F20"/>
    </sheetView>
  </sheetViews>
  <sheetFormatPr baseColWidth="10" defaultColWidth="11.44140625" defaultRowHeight="13.2"/>
  <cols>
    <col min="1" max="1" width="67.109375" style="232" customWidth="1"/>
    <col min="2" max="2" width="1.6640625" style="232" customWidth="1"/>
    <col min="3" max="11" width="30.6640625" style="232" customWidth="1"/>
    <col min="12" max="12" width="1.6640625" style="232" customWidth="1"/>
    <col min="13" max="13" width="15.6640625" style="232" customWidth="1"/>
    <col min="14" max="16384" width="11.44140625" style="232"/>
  </cols>
  <sheetData>
    <row r="1" spans="1:13">
      <c r="A1" s="232" t="s">
        <v>22</v>
      </c>
    </row>
    <row r="2" spans="1:13" ht="30.75" customHeight="1">
      <c r="A2" s="643" t="s">
        <v>687</v>
      </c>
      <c r="B2" s="643"/>
      <c r="C2" s="643"/>
      <c r="D2" s="643"/>
      <c r="E2" s="643"/>
      <c r="F2" s="643"/>
      <c r="G2" s="643"/>
      <c r="H2" s="643"/>
      <c r="I2" s="643"/>
      <c r="J2" s="643"/>
      <c r="K2" s="643"/>
      <c r="L2" s="643"/>
      <c r="M2" s="643"/>
    </row>
    <row r="3" spans="1:13" ht="30.75" customHeight="1">
      <c r="A3" s="643" t="str">
        <f>UPPER(CONCATENATE("Octubre 2022"))</f>
        <v>OCTUBRE 2022</v>
      </c>
      <c r="B3" s="643"/>
      <c r="C3" s="643"/>
      <c r="D3" s="643"/>
      <c r="E3" s="643"/>
      <c r="F3" s="643"/>
      <c r="G3" s="643"/>
      <c r="H3" s="643"/>
      <c r="I3" s="643"/>
      <c r="J3" s="643"/>
      <c r="K3" s="643"/>
      <c r="L3" s="643"/>
      <c r="M3" s="643"/>
    </row>
    <row r="4" spans="1:13">
      <c r="A4" s="233"/>
    </row>
    <row r="5" spans="1:13" s="258" customFormat="1" ht="31.5" customHeight="1">
      <c r="A5" s="644" t="s">
        <v>86</v>
      </c>
      <c r="B5" s="645"/>
      <c r="C5" s="644" t="s">
        <v>500</v>
      </c>
      <c r="D5" s="644"/>
      <c r="E5" s="644"/>
      <c r="F5" s="644"/>
      <c r="G5" s="644"/>
      <c r="H5" s="644"/>
      <c r="I5" s="644"/>
      <c r="J5" s="644"/>
      <c r="K5" s="644"/>
      <c r="M5" s="646" t="s">
        <v>90</v>
      </c>
    </row>
    <row r="6" spans="1:13" s="258" customFormat="1" ht="31.5" customHeight="1">
      <c r="A6" s="644"/>
      <c r="B6" s="645"/>
      <c r="C6" s="416" t="s">
        <v>508</v>
      </c>
      <c r="D6" s="416" t="s">
        <v>507</v>
      </c>
      <c r="E6" s="416" t="s">
        <v>506</v>
      </c>
      <c r="F6" s="416" t="s">
        <v>505</v>
      </c>
      <c r="G6" s="416" t="s">
        <v>504</v>
      </c>
      <c r="H6" s="416" t="s">
        <v>503</v>
      </c>
      <c r="I6" s="416" t="s">
        <v>502</v>
      </c>
      <c r="J6" s="416" t="s">
        <v>501</v>
      </c>
      <c r="K6" s="416" t="s">
        <v>510</v>
      </c>
      <c r="M6" s="646"/>
    </row>
    <row r="7" spans="1:13" ht="8.1" customHeight="1">
      <c r="A7" s="234"/>
      <c r="B7" s="235"/>
      <c r="K7" s="235"/>
    </row>
    <row r="8" spans="1:13" ht="24" customHeight="1">
      <c r="A8" s="236" t="s">
        <v>94</v>
      </c>
      <c r="B8" s="233"/>
      <c r="C8" s="237">
        <v>320</v>
      </c>
      <c r="D8" s="237">
        <v>334</v>
      </c>
      <c r="E8" s="237">
        <v>377</v>
      </c>
      <c r="F8" s="237">
        <v>320</v>
      </c>
      <c r="G8" s="237">
        <v>251</v>
      </c>
      <c r="H8" s="237">
        <v>159</v>
      </c>
      <c r="I8" s="237">
        <v>148</v>
      </c>
      <c r="J8" s="237">
        <v>87</v>
      </c>
      <c r="K8" s="237">
        <v>114</v>
      </c>
      <c r="M8" s="567">
        <v>2110</v>
      </c>
    </row>
    <row r="9" spans="1:13" ht="24" customHeight="1">
      <c r="A9" s="236" t="s">
        <v>95</v>
      </c>
      <c r="B9" s="233"/>
      <c r="C9" s="239">
        <v>1886</v>
      </c>
      <c r="D9" s="239">
        <v>2595</v>
      </c>
      <c r="E9" s="239">
        <v>2608</v>
      </c>
      <c r="F9" s="239">
        <v>2331</v>
      </c>
      <c r="G9" s="239">
        <v>1892</v>
      </c>
      <c r="H9" s="239">
        <v>1032</v>
      </c>
      <c r="I9" s="237">
        <v>490</v>
      </c>
      <c r="J9" s="237">
        <v>266</v>
      </c>
      <c r="K9" s="237">
        <v>242</v>
      </c>
      <c r="M9" s="567">
        <v>13342</v>
      </c>
    </row>
    <row r="10" spans="1:13" ht="24" customHeight="1">
      <c r="A10" s="236" t="s">
        <v>96</v>
      </c>
      <c r="B10" s="233"/>
      <c r="C10" s="237">
        <v>150</v>
      </c>
      <c r="D10" s="237">
        <v>215</v>
      </c>
      <c r="E10" s="237">
        <v>214</v>
      </c>
      <c r="F10" s="237">
        <v>234</v>
      </c>
      <c r="G10" s="237">
        <v>194</v>
      </c>
      <c r="H10" s="237">
        <v>118</v>
      </c>
      <c r="I10" s="237">
        <v>61</v>
      </c>
      <c r="J10" s="237">
        <v>41</v>
      </c>
      <c r="K10" s="237">
        <v>34</v>
      </c>
      <c r="M10" s="567">
        <v>1261</v>
      </c>
    </row>
    <row r="11" spans="1:13" ht="24" customHeight="1">
      <c r="A11" s="236" t="s">
        <v>97</v>
      </c>
      <c r="B11" s="233"/>
      <c r="C11" s="237">
        <v>111</v>
      </c>
      <c r="D11" s="237">
        <v>169</v>
      </c>
      <c r="E11" s="237">
        <v>195</v>
      </c>
      <c r="F11" s="237">
        <v>179</v>
      </c>
      <c r="G11" s="237">
        <v>149</v>
      </c>
      <c r="H11" s="237">
        <v>118</v>
      </c>
      <c r="I11" s="237">
        <v>77</v>
      </c>
      <c r="J11" s="237">
        <v>37</v>
      </c>
      <c r="K11" s="237">
        <v>54</v>
      </c>
      <c r="M11" s="567">
        <v>1089</v>
      </c>
    </row>
    <row r="12" spans="1:13" ht="24" customHeight="1">
      <c r="A12" s="236" t="s">
        <v>100</v>
      </c>
      <c r="B12" s="233"/>
      <c r="C12" s="237">
        <v>837</v>
      </c>
      <c r="D12" s="237">
        <v>812</v>
      </c>
      <c r="E12" s="237">
        <v>751</v>
      </c>
      <c r="F12" s="237">
        <v>719</v>
      </c>
      <c r="G12" s="237">
        <v>624</v>
      </c>
      <c r="H12" s="237">
        <v>431</v>
      </c>
      <c r="I12" s="237">
        <v>323</v>
      </c>
      <c r="J12" s="237">
        <v>253</v>
      </c>
      <c r="K12" s="237">
        <v>228</v>
      </c>
      <c r="M12" s="567">
        <v>4978</v>
      </c>
    </row>
    <row r="13" spans="1:13" ht="24" customHeight="1">
      <c r="A13" s="236" t="s">
        <v>101</v>
      </c>
      <c r="B13" s="233"/>
      <c r="C13" s="239">
        <v>1131</v>
      </c>
      <c r="D13" s="239">
        <v>1606</v>
      </c>
      <c r="E13" s="239">
        <v>1827</v>
      </c>
      <c r="F13" s="239">
        <v>1461</v>
      </c>
      <c r="G13" s="239">
        <v>1038</v>
      </c>
      <c r="H13" s="237">
        <v>753</v>
      </c>
      <c r="I13" s="237">
        <v>506</v>
      </c>
      <c r="J13" s="237">
        <v>310</v>
      </c>
      <c r="K13" s="237">
        <v>276</v>
      </c>
      <c r="M13" s="567">
        <v>8908</v>
      </c>
    </row>
    <row r="14" spans="1:13" ht="24" customHeight="1">
      <c r="A14" s="236" t="s">
        <v>102</v>
      </c>
      <c r="B14" s="233"/>
      <c r="C14" s="239">
        <v>1991</v>
      </c>
      <c r="D14" s="239">
        <v>3506</v>
      </c>
      <c r="E14" s="239">
        <v>4510</v>
      </c>
      <c r="F14" s="239">
        <v>4706</v>
      </c>
      <c r="G14" s="239">
        <v>3859</v>
      </c>
      <c r="H14" s="239">
        <v>3052</v>
      </c>
      <c r="I14" s="239">
        <v>1995</v>
      </c>
      <c r="J14" s="239">
        <v>1161</v>
      </c>
      <c r="K14" s="237">
        <v>1022</v>
      </c>
      <c r="M14" s="567">
        <v>25802</v>
      </c>
    </row>
    <row r="15" spans="1:13" ht="24" customHeight="1">
      <c r="A15" s="236" t="s">
        <v>98</v>
      </c>
      <c r="B15" s="233"/>
      <c r="C15" s="237">
        <v>808</v>
      </c>
      <c r="D15" s="237">
        <v>861</v>
      </c>
      <c r="E15" s="237">
        <v>815</v>
      </c>
      <c r="F15" s="237">
        <v>634</v>
      </c>
      <c r="G15" s="237">
        <v>514</v>
      </c>
      <c r="H15" s="237">
        <v>284</v>
      </c>
      <c r="I15" s="237">
        <v>194</v>
      </c>
      <c r="J15" s="237">
        <v>82</v>
      </c>
      <c r="K15" s="237">
        <v>141</v>
      </c>
      <c r="M15" s="567">
        <v>4333</v>
      </c>
    </row>
    <row r="16" spans="1:13" ht="24" customHeight="1">
      <c r="A16" s="236" t="s">
        <v>99</v>
      </c>
      <c r="B16" s="233"/>
      <c r="C16" s="237">
        <v>126</v>
      </c>
      <c r="D16" s="237">
        <v>216</v>
      </c>
      <c r="E16" s="237">
        <v>227</v>
      </c>
      <c r="F16" s="237">
        <v>194</v>
      </c>
      <c r="G16" s="237">
        <v>169</v>
      </c>
      <c r="H16" s="237">
        <v>139</v>
      </c>
      <c r="I16" s="237">
        <v>105</v>
      </c>
      <c r="J16" s="237">
        <v>57</v>
      </c>
      <c r="K16" s="237">
        <v>53</v>
      </c>
      <c r="M16" s="567">
        <v>1286</v>
      </c>
    </row>
    <row r="17" spans="1:13" ht="24" customHeight="1">
      <c r="A17" s="236" t="s">
        <v>103</v>
      </c>
      <c r="B17" s="233"/>
      <c r="C17" s="237">
        <v>406</v>
      </c>
      <c r="D17" s="237">
        <v>694</v>
      </c>
      <c r="E17" s="237">
        <v>764</v>
      </c>
      <c r="F17" s="237">
        <v>643</v>
      </c>
      <c r="G17" s="237">
        <v>547</v>
      </c>
      <c r="H17" s="237">
        <v>345</v>
      </c>
      <c r="I17" s="237">
        <v>215</v>
      </c>
      <c r="J17" s="237">
        <v>120</v>
      </c>
      <c r="K17" s="237">
        <v>138</v>
      </c>
      <c r="M17" s="567">
        <v>3872</v>
      </c>
    </row>
    <row r="18" spans="1:13" ht="24" customHeight="1">
      <c r="A18" s="236" t="s">
        <v>108</v>
      </c>
      <c r="B18" s="233"/>
      <c r="C18" s="239">
        <v>6993</v>
      </c>
      <c r="D18" s="239">
        <v>5811</v>
      </c>
      <c r="E18" s="239">
        <v>5806</v>
      </c>
      <c r="F18" s="239">
        <v>5352</v>
      </c>
      <c r="G18" s="239">
        <v>4192</v>
      </c>
      <c r="H18" s="239">
        <v>2975</v>
      </c>
      <c r="I18" s="239">
        <v>1684</v>
      </c>
      <c r="J18" s="237">
        <v>971</v>
      </c>
      <c r="K18" s="237">
        <v>821</v>
      </c>
      <c r="M18" s="567">
        <v>34605</v>
      </c>
    </row>
    <row r="19" spans="1:13" ht="24" customHeight="1">
      <c r="A19" s="236" t="s">
        <v>104</v>
      </c>
      <c r="B19" s="233"/>
      <c r="C19" s="239">
        <v>1141</v>
      </c>
      <c r="D19" s="239">
        <v>1596</v>
      </c>
      <c r="E19" s="239">
        <v>1442</v>
      </c>
      <c r="F19" s="239">
        <v>1094</v>
      </c>
      <c r="G19" s="237">
        <v>810</v>
      </c>
      <c r="H19" s="237">
        <v>552</v>
      </c>
      <c r="I19" s="237">
        <v>254</v>
      </c>
      <c r="J19" s="237">
        <v>150</v>
      </c>
      <c r="K19" s="237">
        <v>250</v>
      </c>
      <c r="M19" s="567">
        <v>7289</v>
      </c>
    </row>
    <row r="20" spans="1:13" ht="24" customHeight="1">
      <c r="A20" s="236" t="s">
        <v>105</v>
      </c>
      <c r="B20" s="233"/>
      <c r="C20" s="237">
        <v>307</v>
      </c>
      <c r="D20" s="237">
        <v>559</v>
      </c>
      <c r="E20" s="237">
        <v>707</v>
      </c>
      <c r="F20" s="237">
        <v>679</v>
      </c>
      <c r="G20" s="237">
        <v>571</v>
      </c>
      <c r="H20" s="237">
        <v>477</v>
      </c>
      <c r="I20" s="237">
        <v>314</v>
      </c>
      <c r="J20" s="237">
        <v>226</v>
      </c>
      <c r="K20" s="237">
        <v>267</v>
      </c>
      <c r="M20" s="567">
        <v>4107</v>
      </c>
    </row>
    <row r="21" spans="1:13" ht="24" customHeight="1">
      <c r="A21" s="236" t="s">
        <v>106</v>
      </c>
      <c r="B21" s="233"/>
      <c r="C21" s="237">
        <v>429</v>
      </c>
      <c r="D21" s="237">
        <v>732</v>
      </c>
      <c r="E21" s="237">
        <v>837</v>
      </c>
      <c r="F21" s="237">
        <v>866</v>
      </c>
      <c r="G21" s="237">
        <v>659</v>
      </c>
      <c r="H21" s="237">
        <v>483</v>
      </c>
      <c r="I21" s="237">
        <v>313</v>
      </c>
      <c r="J21" s="237">
        <v>172</v>
      </c>
      <c r="K21" s="237">
        <v>262</v>
      </c>
      <c r="M21" s="567">
        <v>4753</v>
      </c>
    </row>
    <row r="22" spans="1:13" ht="24" customHeight="1">
      <c r="A22" s="236" t="s">
        <v>107</v>
      </c>
      <c r="B22" s="233"/>
      <c r="C22" s="239">
        <v>1481</v>
      </c>
      <c r="D22" s="239">
        <v>2357</v>
      </c>
      <c r="E22" s="239">
        <v>2685</v>
      </c>
      <c r="F22" s="239">
        <v>2293</v>
      </c>
      <c r="G22" s="239">
        <v>1856</v>
      </c>
      <c r="H22" s="239">
        <v>1220</v>
      </c>
      <c r="I22" s="237">
        <v>804</v>
      </c>
      <c r="J22" s="237">
        <v>425</v>
      </c>
      <c r="K22" s="237">
        <v>436</v>
      </c>
      <c r="M22" s="567">
        <v>13557</v>
      </c>
    </row>
    <row r="23" spans="1:13" ht="24" customHeight="1">
      <c r="A23" s="236" t="s">
        <v>109</v>
      </c>
      <c r="B23" s="233"/>
      <c r="C23" s="237">
        <v>794</v>
      </c>
      <c r="D23" s="239">
        <v>1174</v>
      </c>
      <c r="E23" s="239">
        <v>1150</v>
      </c>
      <c r="F23" s="239">
        <v>1011</v>
      </c>
      <c r="G23" s="237">
        <v>838</v>
      </c>
      <c r="H23" s="237">
        <v>618</v>
      </c>
      <c r="I23" s="237">
        <v>407</v>
      </c>
      <c r="J23" s="237">
        <v>253</v>
      </c>
      <c r="K23" s="237">
        <v>220</v>
      </c>
      <c r="M23" s="567">
        <v>6465</v>
      </c>
    </row>
    <row r="24" spans="1:13" ht="24" customHeight="1">
      <c r="A24" s="236" t="s">
        <v>110</v>
      </c>
      <c r="B24" s="233"/>
      <c r="C24" s="237">
        <v>384</v>
      </c>
      <c r="D24" s="237">
        <v>616</v>
      </c>
      <c r="E24" s="237">
        <v>653</v>
      </c>
      <c r="F24" s="237">
        <v>682</v>
      </c>
      <c r="G24" s="237">
        <v>561</v>
      </c>
      <c r="H24" s="237">
        <v>418</v>
      </c>
      <c r="I24" s="237">
        <v>252</v>
      </c>
      <c r="J24" s="237">
        <v>168</v>
      </c>
      <c r="K24" s="237">
        <v>228</v>
      </c>
      <c r="M24" s="567">
        <v>3962</v>
      </c>
    </row>
    <row r="25" spans="1:13" ht="24" customHeight="1">
      <c r="A25" s="236" t="s">
        <v>111</v>
      </c>
      <c r="B25" s="233"/>
      <c r="C25" s="237">
        <v>52</v>
      </c>
      <c r="D25" s="237">
        <v>304</v>
      </c>
      <c r="E25" s="237">
        <v>506</v>
      </c>
      <c r="F25" s="237">
        <v>477</v>
      </c>
      <c r="G25" s="237">
        <v>314</v>
      </c>
      <c r="H25" s="237">
        <v>316</v>
      </c>
      <c r="I25" s="237">
        <v>168</v>
      </c>
      <c r="J25" s="237">
        <v>85</v>
      </c>
      <c r="K25" s="237">
        <v>128</v>
      </c>
      <c r="M25" s="567">
        <v>2350</v>
      </c>
    </row>
    <row r="26" spans="1:13" ht="24" customHeight="1">
      <c r="A26" s="236" t="s">
        <v>112</v>
      </c>
      <c r="B26" s="233"/>
      <c r="C26" s="239">
        <v>1319</v>
      </c>
      <c r="D26" s="239">
        <v>1957</v>
      </c>
      <c r="E26" s="239">
        <v>1989</v>
      </c>
      <c r="F26" s="239">
        <v>1636</v>
      </c>
      <c r="G26" s="239">
        <v>1131</v>
      </c>
      <c r="H26" s="237">
        <v>785</v>
      </c>
      <c r="I26" s="237">
        <v>433</v>
      </c>
      <c r="J26" s="237">
        <v>231</v>
      </c>
      <c r="K26" s="237">
        <v>208</v>
      </c>
      <c r="M26" s="567">
        <v>9689</v>
      </c>
    </row>
    <row r="27" spans="1:13" ht="24" customHeight="1">
      <c r="A27" s="236" t="s">
        <v>113</v>
      </c>
      <c r="B27" s="233"/>
      <c r="C27" s="237">
        <v>239</v>
      </c>
      <c r="D27" s="237">
        <v>487</v>
      </c>
      <c r="E27" s="237">
        <v>645</v>
      </c>
      <c r="F27" s="237">
        <v>625</v>
      </c>
      <c r="G27" s="237">
        <v>615</v>
      </c>
      <c r="H27" s="237">
        <v>452</v>
      </c>
      <c r="I27" s="237">
        <v>364</v>
      </c>
      <c r="J27" s="237">
        <v>218</v>
      </c>
      <c r="K27" s="237">
        <v>264</v>
      </c>
      <c r="M27" s="567">
        <v>3909</v>
      </c>
    </row>
    <row r="28" spans="1:13" ht="24" customHeight="1">
      <c r="A28" s="236" t="s">
        <v>114</v>
      </c>
      <c r="B28" s="233"/>
      <c r="C28" s="237">
        <v>902</v>
      </c>
      <c r="D28" s="239">
        <v>1302</v>
      </c>
      <c r="E28" s="239">
        <v>1444</v>
      </c>
      <c r="F28" s="239">
        <v>1382</v>
      </c>
      <c r="G28" s="239">
        <v>1130</v>
      </c>
      <c r="H28" s="237">
        <v>902</v>
      </c>
      <c r="I28" s="237">
        <v>646</v>
      </c>
      <c r="J28" s="237">
        <v>417</v>
      </c>
      <c r="K28" s="237">
        <v>499</v>
      </c>
      <c r="M28" s="567">
        <v>8624</v>
      </c>
    </row>
    <row r="29" spans="1:13" ht="24" customHeight="1">
      <c r="A29" s="236" t="s">
        <v>115</v>
      </c>
      <c r="B29" s="233"/>
      <c r="C29" s="237">
        <v>418</v>
      </c>
      <c r="D29" s="237">
        <v>548</v>
      </c>
      <c r="E29" s="237">
        <v>642</v>
      </c>
      <c r="F29" s="237">
        <v>506</v>
      </c>
      <c r="G29" s="237">
        <v>353</v>
      </c>
      <c r="H29" s="237">
        <v>255</v>
      </c>
      <c r="I29" s="237">
        <v>144</v>
      </c>
      <c r="J29" s="237">
        <v>102</v>
      </c>
      <c r="K29" s="237">
        <v>87</v>
      </c>
      <c r="M29" s="567">
        <v>3055</v>
      </c>
    </row>
    <row r="30" spans="1:13" ht="24" customHeight="1">
      <c r="A30" s="236" t="s">
        <v>116</v>
      </c>
      <c r="B30" s="233"/>
      <c r="C30" s="237">
        <v>575</v>
      </c>
      <c r="D30" s="237">
        <v>754</v>
      </c>
      <c r="E30" s="237">
        <v>740</v>
      </c>
      <c r="F30" s="237">
        <v>573</v>
      </c>
      <c r="G30" s="237">
        <v>394</v>
      </c>
      <c r="H30" s="237">
        <v>293</v>
      </c>
      <c r="I30" s="237">
        <v>166</v>
      </c>
      <c r="J30" s="237">
        <v>98</v>
      </c>
      <c r="K30" s="237">
        <v>107</v>
      </c>
      <c r="M30" s="567">
        <v>3700</v>
      </c>
    </row>
    <row r="31" spans="1:13" ht="24" customHeight="1">
      <c r="A31" s="236" t="s">
        <v>117</v>
      </c>
      <c r="B31" s="233"/>
      <c r="C31" s="237">
        <v>310</v>
      </c>
      <c r="D31" s="237">
        <v>477</v>
      </c>
      <c r="E31" s="237">
        <v>530</v>
      </c>
      <c r="F31" s="237">
        <v>405</v>
      </c>
      <c r="G31" s="237">
        <v>308</v>
      </c>
      <c r="H31" s="237">
        <v>200</v>
      </c>
      <c r="I31" s="237">
        <v>138</v>
      </c>
      <c r="J31" s="237">
        <v>87</v>
      </c>
      <c r="K31" s="237">
        <v>111</v>
      </c>
      <c r="M31" s="567">
        <v>2566</v>
      </c>
    </row>
    <row r="32" spans="1:13" ht="24" customHeight="1">
      <c r="A32" s="236" t="s">
        <v>118</v>
      </c>
      <c r="B32" s="233"/>
      <c r="C32" s="237">
        <v>562</v>
      </c>
      <c r="D32" s="237">
        <v>746</v>
      </c>
      <c r="E32" s="237">
        <v>774</v>
      </c>
      <c r="F32" s="237">
        <v>610</v>
      </c>
      <c r="G32" s="237">
        <v>452</v>
      </c>
      <c r="H32" s="237">
        <v>390</v>
      </c>
      <c r="I32" s="237">
        <v>248</v>
      </c>
      <c r="J32" s="237">
        <v>205</v>
      </c>
      <c r="K32" s="237">
        <v>187</v>
      </c>
      <c r="M32" s="567">
        <v>4174</v>
      </c>
    </row>
    <row r="33" spans="1:13" ht="24" customHeight="1">
      <c r="A33" s="236" t="s">
        <v>119</v>
      </c>
      <c r="B33" s="233"/>
      <c r="C33" s="239">
        <v>1668</v>
      </c>
      <c r="D33" s="239">
        <v>1989</v>
      </c>
      <c r="E33" s="239">
        <v>1841</v>
      </c>
      <c r="F33" s="239">
        <v>1677</v>
      </c>
      <c r="G33" s="239">
        <v>1261</v>
      </c>
      <c r="H33" s="239">
        <v>1020</v>
      </c>
      <c r="I33" s="237">
        <v>590</v>
      </c>
      <c r="J33" s="237">
        <v>285</v>
      </c>
      <c r="K33" s="237">
        <v>298</v>
      </c>
      <c r="M33" s="567">
        <v>10629</v>
      </c>
    </row>
    <row r="34" spans="1:13" ht="24" customHeight="1">
      <c r="A34" s="236" t="s">
        <v>120</v>
      </c>
      <c r="B34" s="233"/>
      <c r="C34" s="237">
        <v>919</v>
      </c>
      <c r="D34" s="237">
        <v>822</v>
      </c>
      <c r="E34" s="237">
        <v>772</v>
      </c>
      <c r="F34" s="237">
        <v>636</v>
      </c>
      <c r="G34" s="237">
        <v>458</v>
      </c>
      <c r="H34" s="237">
        <v>360</v>
      </c>
      <c r="I34" s="237">
        <v>211</v>
      </c>
      <c r="J34" s="237">
        <v>156</v>
      </c>
      <c r="K34" s="237">
        <v>244</v>
      </c>
      <c r="M34" s="567">
        <v>4578</v>
      </c>
    </row>
    <row r="35" spans="1:13" ht="24" customHeight="1">
      <c r="A35" s="236" t="s">
        <v>121</v>
      </c>
      <c r="B35" s="233"/>
      <c r="C35" s="237">
        <v>409</v>
      </c>
      <c r="D35" s="237">
        <v>726</v>
      </c>
      <c r="E35" s="237">
        <v>705</v>
      </c>
      <c r="F35" s="237">
        <v>650</v>
      </c>
      <c r="G35" s="237">
        <v>534</v>
      </c>
      <c r="H35" s="237">
        <v>409</v>
      </c>
      <c r="I35" s="237">
        <v>284</v>
      </c>
      <c r="J35" s="237">
        <v>141</v>
      </c>
      <c r="K35" s="237">
        <v>211</v>
      </c>
      <c r="M35" s="567">
        <v>4069</v>
      </c>
    </row>
    <row r="36" spans="1:13" ht="24" customHeight="1">
      <c r="A36" s="236" t="s">
        <v>122</v>
      </c>
      <c r="B36" s="233"/>
      <c r="C36" s="237">
        <v>110</v>
      </c>
      <c r="D36" s="237">
        <v>196</v>
      </c>
      <c r="E36" s="237">
        <v>186</v>
      </c>
      <c r="F36" s="237">
        <v>155</v>
      </c>
      <c r="G36" s="237">
        <v>109</v>
      </c>
      <c r="H36" s="237">
        <v>85</v>
      </c>
      <c r="I36" s="237">
        <v>53</v>
      </c>
      <c r="J36" s="237">
        <v>26</v>
      </c>
      <c r="K36" s="237">
        <v>24</v>
      </c>
      <c r="M36" s="567">
        <v>944</v>
      </c>
    </row>
    <row r="37" spans="1:13" ht="24" customHeight="1">
      <c r="A37" s="236" t="s">
        <v>123</v>
      </c>
      <c r="B37" s="233"/>
      <c r="C37" s="239">
        <v>1007</v>
      </c>
      <c r="D37" s="239">
        <v>1047</v>
      </c>
      <c r="E37" s="239">
        <v>1037</v>
      </c>
      <c r="F37" s="239">
        <v>1029</v>
      </c>
      <c r="G37" s="237">
        <v>906</v>
      </c>
      <c r="H37" s="237">
        <v>828</v>
      </c>
      <c r="I37" s="237">
        <v>629</v>
      </c>
      <c r="J37" s="237">
        <v>428</v>
      </c>
      <c r="K37" s="237">
        <v>356</v>
      </c>
      <c r="M37" s="567">
        <v>7267</v>
      </c>
    </row>
    <row r="38" spans="1:13" ht="24" customHeight="1">
      <c r="A38" s="236" t="s">
        <v>124</v>
      </c>
      <c r="B38" s="233"/>
      <c r="C38" s="237">
        <v>127</v>
      </c>
      <c r="D38" s="237">
        <v>235</v>
      </c>
      <c r="E38" s="237">
        <v>221</v>
      </c>
      <c r="F38" s="237">
        <v>243</v>
      </c>
      <c r="G38" s="237">
        <v>196</v>
      </c>
      <c r="H38" s="237">
        <v>171</v>
      </c>
      <c r="I38" s="237">
        <v>120</v>
      </c>
      <c r="J38" s="237">
        <v>62</v>
      </c>
      <c r="K38" s="237">
        <v>101</v>
      </c>
      <c r="M38" s="567">
        <v>1476</v>
      </c>
    </row>
    <row r="39" spans="1:13" ht="24" customHeight="1">
      <c r="A39" s="236" t="s">
        <v>125</v>
      </c>
      <c r="B39" s="233"/>
      <c r="C39" s="237">
        <v>439</v>
      </c>
      <c r="D39" s="237">
        <v>491</v>
      </c>
      <c r="E39" s="237">
        <v>432</v>
      </c>
      <c r="F39" s="237">
        <v>341</v>
      </c>
      <c r="G39" s="237">
        <v>273</v>
      </c>
      <c r="H39" s="237">
        <v>167</v>
      </c>
      <c r="I39" s="237">
        <v>135</v>
      </c>
      <c r="J39" s="237">
        <v>76</v>
      </c>
      <c r="K39" s="237">
        <v>108</v>
      </c>
      <c r="M39" s="567">
        <v>2462</v>
      </c>
    </row>
    <row r="40" spans="1:13" ht="8.1" customHeight="1">
      <c r="A40" s="242"/>
      <c r="B40" s="233"/>
      <c r="C40" s="241"/>
      <c r="D40" s="241"/>
      <c r="E40" s="241"/>
      <c r="F40" s="241"/>
      <c r="G40" s="241"/>
      <c r="H40" s="241"/>
      <c r="I40" s="241"/>
      <c r="J40" s="241"/>
      <c r="K40" s="241"/>
      <c r="M40" s="568"/>
    </row>
    <row r="41" spans="1:13" ht="24" customHeight="1">
      <c r="A41" s="245" t="s">
        <v>93</v>
      </c>
      <c r="B41" s="233"/>
      <c r="C41" s="246">
        <v>28351</v>
      </c>
      <c r="D41" s="246">
        <v>35934</v>
      </c>
      <c r="E41" s="246">
        <v>38032</v>
      </c>
      <c r="F41" s="246">
        <v>34343</v>
      </c>
      <c r="G41" s="246">
        <v>27158</v>
      </c>
      <c r="H41" s="246">
        <v>19807</v>
      </c>
      <c r="I41" s="246">
        <v>12471</v>
      </c>
      <c r="J41" s="246">
        <v>7396</v>
      </c>
      <c r="K41" s="246">
        <v>7719</v>
      </c>
      <c r="M41" s="566">
        <v>211211</v>
      </c>
    </row>
    <row r="42" spans="1:13" ht="8.1" customHeight="1">
      <c r="A42" s="233"/>
      <c r="B42" s="233"/>
      <c r="K42" s="233"/>
    </row>
    <row r="43" spans="1:13" ht="24" customHeight="1">
      <c r="A43" s="236" t="s">
        <v>126</v>
      </c>
      <c r="B43" s="234"/>
      <c r="C43" s="237">
        <v>6</v>
      </c>
      <c r="D43" s="237">
        <v>34</v>
      </c>
      <c r="E43" s="237">
        <v>71</v>
      </c>
      <c r="F43" s="237">
        <v>104</v>
      </c>
      <c r="G43" s="237">
        <v>109</v>
      </c>
      <c r="H43" s="237">
        <v>93</v>
      </c>
      <c r="I43" s="237">
        <v>75</v>
      </c>
      <c r="J43" s="237">
        <v>37</v>
      </c>
      <c r="K43" s="237">
        <v>51</v>
      </c>
      <c r="M43" s="567">
        <v>580</v>
      </c>
    </row>
    <row r="44" spans="1:13" ht="24" customHeight="1">
      <c r="A44" s="236" t="s">
        <v>127</v>
      </c>
      <c r="B44" s="234"/>
      <c r="C44" s="237">
        <v>48</v>
      </c>
      <c r="D44" s="237">
        <v>242</v>
      </c>
      <c r="E44" s="237">
        <v>282</v>
      </c>
      <c r="F44" s="237">
        <v>276</v>
      </c>
      <c r="G44" s="237">
        <v>265</v>
      </c>
      <c r="H44" s="237">
        <v>228</v>
      </c>
      <c r="I44" s="237">
        <v>167</v>
      </c>
      <c r="J44" s="237">
        <v>112</v>
      </c>
      <c r="K44" s="237">
        <v>55</v>
      </c>
      <c r="M44" s="567">
        <v>1675</v>
      </c>
    </row>
    <row r="45" spans="1:13" ht="24" customHeight="1">
      <c r="A45" s="236" t="s">
        <v>128</v>
      </c>
      <c r="B45" s="234"/>
      <c r="C45" s="237">
        <v>80</v>
      </c>
      <c r="D45" s="237">
        <v>277</v>
      </c>
      <c r="E45" s="237">
        <v>361</v>
      </c>
      <c r="F45" s="237">
        <v>344</v>
      </c>
      <c r="G45" s="237">
        <v>254</v>
      </c>
      <c r="H45" s="237">
        <v>183</v>
      </c>
      <c r="I45" s="237">
        <v>96</v>
      </c>
      <c r="J45" s="237">
        <v>47</v>
      </c>
      <c r="K45" s="237">
        <v>27</v>
      </c>
      <c r="M45" s="567">
        <v>1669</v>
      </c>
    </row>
    <row r="46" spans="1:13" ht="24" customHeight="1">
      <c r="A46" s="236" t="s">
        <v>129</v>
      </c>
      <c r="B46" s="234"/>
      <c r="C46" s="237">
        <v>8</v>
      </c>
      <c r="D46" s="237">
        <v>15</v>
      </c>
      <c r="E46" s="237">
        <v>31</v>
      </c>
      <c r="F46" s="237">
        <v>24</v>
      </c>
      <c r="G46" s="237">
        <v>23</v>
      </c>
      <c r="H46" s="237">
        <v>38</v>
      </c>
      <c r="I46" s="237">
        <v>13</v>
      </c>
      <c r="J46" s="237">
        <v>8</v>
      </c>
      <c r="K46" s="237">
        <v>4</v>
      </c>
      <c r="M46" s="567">
        <v>164</v>
      </c>
    </row>
    <row r="47" spans="1:13" ht="24" customHeight="1">
      <c r="A47" s="236" t="s">
        <v>130</v>
      </c>
      <c r="B47" s="234"/>
      <c r="C47" s="237">
        <v>8</v>
      </c>
      <c r="D47" s="237">
        <v>67</v>
      </c>
      <c r="E47" s="237">
        <v>88</v>
      </c>
      <c r="F47" s="237">
        <v>99</v>
      </c>
      <c r="G47" s="237">
        <v>96</v>
      </c>
      <c r="H47" s="237">
        <v>54</v>
      </c>
      <c r="I47" s="237">
        <v>63</v>
      </c>
      <c r="J47" s="237">
        <v>25</v>
      </c>
      <c r="K47" s="237">
        <v>13</v>
      </c>
      <c r="M47" s="567">
        <v>513</v>
      </c>
    </row>
    <row r="48" spans="1:13" ht="24" customHeight="1">
      <c r="A48" s="236" t="s">
        <v>131</v>
      </c>
      <c r="B48" s="234"/>
      <c r="C48" s="237">
        <v>231</v>
      </c>
      <c r="D48" s="237">
        <v>302</v>
      </c>
      <c r="E48" s="237">
        <v>438</v>
      </c>
      <c r="F48" s="237">
        <v>455</v>
      </c>
      <c r="G48" s="237">
        <v>319</v>
      </c>
      <c r="H48" s="237">
        <v>199</v>
      </c>
      <c r="I48" s="237">
        <v>138</v>
      </c>
      <c r="J48" s="237">
        <v>73</v>
      </c>
      <c r="K48" s="237">
        <v>24</v>
      </c>
      <c r="M48" s="567">
        <v>2179</v>
      </c>
    </row>
    <row r="49" spans="1:13" ht="24" customHeight="1">
      <c r="A49" s="236" t="s">
        <v>132</v>
      </c>
      <c r="B49" s="234"/>
      <c r="C49" s="237">
        <v>225</v>
      </c>
      <c r="D49" s="237">
        <v>384</v>
      </c>
      <c r="E49" s="237">
        <v>437</v>
      </c>
      <c r="F49" s="237">
        <v>407</v>
      </c>
      <c r="G49" s="237">
        <v>283</v>
      </c>
      <c r="H49" s="237">
        <v>182</v>
      </c>
      <c r="I49" s="237">
        <v>108</v>
      </c>
      <c r="J49" s="237">
        <v>52</v>
      </c>
      <c r="K49" s="237">
        <v>55</v>
      </c>
      <c r="M49" s="567">
        <v>2133</v>
      </c>
    </row>
    <row r="50" spans="1:13" ht="24" customHeight="1">
      <c r="A50" s="236" t="s">
        <v>133</v>
      </c>
      <c r="B50" s="234"/>
      <c r="C50" s="237">
        <v>101</v>
      </c>
      <c r="D50" s="237">
        <v>279</v>
      </c>
      <c r="E50" s="237">
        <v>396</v>
      </c>
      <c r="F50" s="237">
        <v>397</v>
      </c>
      <c r="G50" s="237">
        <v>254</v>
      </c>
      <c r="H50" s="237">
        <v>172</v>
      </c>
      <c r="I50" s="237">
        <v>112</v>
      </c>
      <c r="J50" s="237">
        <v>64</v>
      </c>
      <c r="K50" s="237">
        <v>61</v>
      </c>
      <c r="M50" s="567">
        <v>1836</v>
      </c>
    </row>
    <row r="51" spans="1:13" ht="24" customHeight="1">
      <c r="A51" s="236" t="s">
        <v>134</v>
      </c>
      <c r="B51" s="234"/>
      <c r="C51" s="237">
        <v>51</v>
      </c>
      <c r="D51" s="237">
        <v>230</v>
      </c>
      <c r="E51" s="237">
        <v>405</v>
      </c>
      <c r="F51" s="237">
        <v>418</v>
      </c>
      <c r="G51" s="237">
        <v>331</v>
      </c>
      <c r="H51" s="237">
        <v>218</v>
      </c>
      <c r="I51" s="237">
        <v>152</v>
      </c>
      <c r="J51" s="237">
        <v>86</v>
      </c>
      <c r="K51" s="237">
        <v>49</v>
      </c>
      <c r="M51" s="567">
        <v>1940</v>
      </c>
    </row>
    <row r="52" spans="1:13" ht="24" customHeight="1">
      <c r="A52" s="236" t="s">
        <v>135</v>
      </c>
      <c r="B52" s="234"/>
      <c r="C52" s="237">
        <v>67</v>
      </c>
      <c r="D52" s="237">
        <v>209</v>
      </c>
      <c r="E52" s="237">
        <v>317</v>
      </c>
      <c r="F52" s="237">
        <v>347</v>
      </c>
      <c r="G52" s="237">
        <v>260</v>
      </c>
      <c r="H52" s="237">
        <v>179</v>
      </c>
      <c r="I52" s="237">
        <v>99</v>
      </c>
      <c r="J52" s="237">
        <v>56</v>
      </c>
      <c r="K52" s="237">
        <v>33</v>
      </c>
      <c r="M52" s="567">
        <v>1567</v>
      </c>
    </row>
    <row r="53" spans="1:13" ht="24" customHeight="1">
      <c r="A53" s="236" t="s">
        <v>136</v>
      </c>
      <c r="B53" s="234"/>
      <c r="C53" s="237">
        <v>78</v>
      </c>
      <c r="D53" s="237">
        <v>178</v>
      </c>
      <c r="E53" s="237">
        <v>245</v>
      </c>
      <c r="F53" s="237">
        <v>215</v>
      </c>
      <c r="G53" s="237">
        <v>166</v>
      </c>
      <c r="H53" s="237">
        <v>114</v>
      </c>
      <c r="I53" s="237">
        <v>56</v>
      </c>
      <c r="J53" s="237">
        <v>47</v>
      </c>
      <c r="K53" s="237">
        <v>34</v>
      </c>
      <c r="M53" s="567">
        <v>1133</v>
      </c>
    </row>
    <row r="54" spans="1:13" ht="24" customHeight="1">
      <c r="A54" s="236" t="s">
        <v>137</v>
      </c>
      <c r="B54" s="234"/>
      <c r="C54" s="237">
        <v>53</v>
      </c>
      <c r="D54" s="237">
        <v>164</v>
      </c>
      <c r="E54" s="237">
        <v>262</v>
      </c>
      <c r="F54" s="237">
        <v>272</v>
      </c>
      <c r="G54" s="237">
        <v>198</v>
      </c>
      <c r="H54" s="237">
        <v>167</v>
      </c>
      <c r="I54" s="237">
        <v>86</v>
      </c>
      <c r="J54" s="237">
        <v>59</v>
      </c>
      <c r="K54" s="237">
        <v>23</v>
      </c>
      <c r="M54" s="567">
        <v>1284</v>
      </c>
    </row>
    <row r="55" spans="1:13" ht="24" customHeight="1">
      <c r="A55" s="236" t="s">
        <v>138</v>
      </c>
      <c r="B55" s="234"/>
      <c r="C55" s="237">
        <v>121</v>
      </c>
      <c r="D55" s="237">
        <v>268</v>
      </c>
      <c r="E55" s="237">
        <v>456</v>
      </c>
      <c r="F55" s="237">
        <v>393</v>
      </c>
      <c r="G55" s="237">
        <v>290</v>
      </c>
      <c r="H55" s="237">
        <v>203</v>
      </c>
      <c r="I55" s="237">
        <v>120</v>
      </c>
      <c r="J55" s="237">
        <v>68</v>
      </c>
      <c r="K55" s="237">
        <v>27</v>
      </c>
      <c r="M55" s="567">
        <v>1946</v>
      </c>
    </row>
    <row r="56" spans="1:13" ht="24" customHeight="1">
      <c r="A56" s="236" t="s">
        <v>139</v>
      </c>
      <c r="B56" s="234"/>
      <c r="C56" s="237">
        <v>4</v>
      </c>
      <c r="D56" s="237">
        <v>11</v>
      </c>
      <c r="E56" s="237">
        <v>27</v>
      </c>
      <c r="F56" s="237">
        <v>16</v>
      </c>
      <c r="G56" s="237">
        <v>16</v>
      </c>
      <c r="H56" s="237">
        <v>19</v>
      </c>
      <c r="I56" s="237">
        <v>24</v>
      </c>
      <c r="J56" s="237">
        <v>8</v>
      </c>
      <c r="K56" s="237">
        <v>10</v>
      </c>
      <c r="M56" s="567">
        <v>135</v>
      </c>
    </row>
    <row r="57" spans="1:13" ht="8.1" customHeight="1">
      <c r="A57" s="242"/>
      <c r="B57" s="234"/>
      <c r="C57" s="241"/>
      <c r="D57" s="241"/>
      <c r="E57" s="241"/>
      <c r="F57" s="241"/>
      <c r="G57" s="241"/>
      <c r="H57" s="241"/>
      <c r="I57" s="241"/>
      <c r="J57" s="241"/>
      <c r="K57" s="241"/>
    </row>
    <row r="58" spans="1:13" ht="24" customHeight="1">
      <c r="A58" s="245" t="s">
        <v>93</v>
      </c>
      <c r="B58" s="234"/>
      <c r="C58" s="246">
        <v>1081</v>
      </c>
      <c r="D58" s="246">
        <v>2660</v>
      </c>
      <c r="E58" s="246">
        <v>3816</v>
      </c>
      <c r="F58" s="246">
        <v>3767</v>
      </c>
      <c r="G58" s="246">
        <v>2864</v>
      </c>
      <c r="H58" s="246">
        <v>2049</v>
      </c>
      <c r="I58" s="246">
        <v>1309</v>
      </c>
      <c r="J58" s="246">
        <v>742</v>
      </c>
      <c r="K58" s="246">
        <v>466</v>
      </c>
      <c r="M58" s="566">
        <v>18754</v>
      </c>
    </row>
    <row r="59" spans="1:13" ht="8.1" customHeight="1">
      <c r="A59" s="240"/>
      <c r="B59" s="235"/>
      <c r="K59" s="234"/>
    </row>
    <row r="60" spans="1:13" ht="24" customHeight="1">
      <c r="A60" s="245" t="s">
        <v>90</v>
      </c>
      <c r="B60" s="235"/>
      <c r="C60" s="246">
        <v>29432</v>
      </c>
      <c r="D60" s="247">
        <v>38594</v>
      </c>
      <c r="E60" s="247">
        <v>41848</v>
      </c>
      <c r="F60" s="247">
        <v>38110</v>
      </c>
      <c r="G60" s="247">
        <v>30022</v>
      </c>
      <c r="H60" s="247">
        <v>21856</v>
      </c>
      <c r="I60" s="247">
        <v>13780</v>
      </c>
      <c r="J60" s="247">
        <v>8138</v>
      </c>
      <c r="K60" s="248">
        <v>8185</v>
      </c>
      <c r="M60" s="566">
        <v>229965</v>
      </c>
    </row>
    <row r="61" spans="1:13">
      <c r="A61" s="233"/>
    </row>
    <row r="62" spans="1:13" ht="14.1" customHeight="1">
      <c r="A62" s="244" t="s">
        <v>509</v>
      </c>
    </row>
    <row r="63" spans="1:13" ht="14.1" customHeight="1">
      <c r="A63" s="244" t="s">
        <v>81</v>
      </c>
    </row>
    <row r="64" spans="1:13" ht="14.1" customHeight="1">
      <c r="A64" s="244" t="s">
        <v>82</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4" firstPageNumber="41" orientation="landscape" useFirstPageNumber="1" r:id="rId1"/>
  <headerFooter scaleWithDoc="0">
    <oddHeader>&amp;L&amp;G&amp;C&amp;G&amp;R&amp;G</oddHeader>
    <oddFooter>&amp;R&amp;"Montserrat,Negrita"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A42A9-132B-41E0-90E8-2E76C3272FAD}">
  <dimension ref="A1:L34"/>
  <sheetViews>
    <sheetView view="pageBreakPreview" topLeftCell="B1" zoomScale="115" zoomScaleNormal="100" zoomScaleSheetLayoutView="115" workbookViewId="0">
      <selection activeCell="N27" sqref="N27"/>
    </sheetView>
  </sheetViews>
  <sheetFormatPr baseColWidth="10" defaultColWidth="11.44140625" defaultRowHeight="13.2"/>
  <cols>
    <col min="1" max="4" width="11.44140625" style="232"/>
    <col min="5" max="5" width="12.33203125" style="232" customWidth="1"/>
    <col min="6" max="6" width="13" style="232" customWidth="1"/>
    <col min="7" max="7" width="12.6640625" style="232" bestFit="1" customWidth="1"/>
    <col min="8" max="16384" width="11.44140625" style="232"/>
  </cols>
  <sheetData>
    <row r="1" spans="1:12" ht="21">
      <c r="A1" s="647" t="s">
        <v>511</v>
      </c>
      <c r="B1" s="647"/>
      <c r="C1" s="647"/>
      <c r="D1" s="647"/>
      <c r="E1" s="647"/>
      <c r="F1" s="647"/>
      <c r="G1" s="647"/>
      <c r="H1" s="647"/>
      <c r="I1" s="647"/>
      <c r="J1" s="647"/>
      <c r="K1" s="326"/>
      <c r="L1" s="326"/>
    </row>
    <row r="2" spans="1:12" ht="21">
      <c r="A2" s="647" t="s">
        <v>75</v>
      </c>
      <c r="B2" s="647"/>
      <c r="C2" s="647"/>
      <c r="D2" s="647"/>
      <c r="E2" s="647"/>
      <c r="F2" s="647"/>
      <c r="G2" s="647"/>
      <c r="H2" s="647"/>
      <c r="I2" s="647"/>
      <c r="J2" s="647"/>
      <c r="K2" s="326"/>
      <c r="L2" s="326"/>
    </row>
    <row r="10" spans="1:12">
      <c r="A10" s="249" t="s">
        <v>508</v>
      </c>
      <c r="B10" s="249" t="s">
        <v>507</v>
      </c>
      <c r="C10" s="249" t="s">
        <v>506</v>
      </c>
      <c r="D10" s="249" t="s">
        <v>505</v>
      </c>
      <c r="E10" s="249" t="s">
        <v>504</v>
      </c>
      <c r="F10" s="249" t="s">
        <v>503</v>
      </c>
      <c r="G10" s="249" t="s">
        <v>502</v>
      </c>
      <c r="H10" s="249" t="s">
        <v>501</v>
      </c>
      <c r="I10" s="249" t="s">
        <v>510</v>
      </c>
      <c r="J10" s="414"/>
      <c r="K10" s="249"/>
    </row>
    <row r="11" spans="1:12">
      <c r="A11" s="250">
        <v>29432</v>
      </c>
      <c r="B11" s="250">
        <v>38594</v>
      </c>
      <c r="C11" s="250">
        <v>41848</v>
      </c>
      <c r="D11" s="250">
        <v>38110</v>
      </c>
      <c r="E11" s="250">
        <v>30022</v>
      </c>
      <c r="F11" s="250">
        <v>21856</v>
      </c>
      <c r="G11" s="250">
        <v>13780</v>
      </c>
      <c r="H11" s="250">
        <v>8138</v>
      </c>
      <c r="I11" s="250">
        <v>8185</v>
      </c>
      <c r="J11" s="249"/>
      <c r="K11" s="249"/>
    </row>
    <row r="30" spans="5:6" ht="18">
      <c r="E30" s="251" t="s">
        <v>83</v>
      </c>
      <c r="F30" s="252">
        <v>229965</v>
      </c>
    </row>
    <row r="32" spans="5:6" ht="27" customHeight="1"/>
    <row r="33" spans="1:1" ht="12" customHeight="1">
      <c r="A33" s="253" t="s">
        <v>81</v>
      </c>
    </row>
    <row r="34" spans="1:1" ht="12" customHeight="1">
      <c r="A34" s="253" t="s">
        <v>82</v>
      </c>
    </row>
  </sheetData>
  <mergeCells count="2">
    <mergeCell ref="A1:J1"/>
    <mergeCell ref="A2:J2"/>
  </mergeCells>
  <printOptions horizontalCentered="1"/>
  <pageMargins left="0.23622047244094491" right="0.23622047244094491" top="0.94488188976377963" bottom="0.35433070866141736" header="0.19685039370078741" footer="0.31496062992125984"/>
  <pageSetup firstPageNumber="42" orientation="landscape" useFirstPageNumber="1" r:id="rId1"/>
  <headerFooter scaleWithDoc="0">
    <oddHeader>&amp;L&amp;G&amp;C&amp;G&amp;R&amp;G</oddHeader>
    <oddFooter>&amp;R&amp;"Montserrat,Negrita"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1028F-00C0-4790-B741-3E212E57C1DE}">
  <sheetPr>
    <pageSetUpPr fitToPage="1"/>
  </sheetPr>
  <dimension ref="A1:Q24"/>
  <sheetViews>
    <sheetView topLeftCell="A4" zoomScaleNormal="100" zoomScaleSheetLayoutView="85" workbookViewId="0">
      <selection activeCell="U17" sqref="U17"/>
    </sheetView>
  </sheetViews>
  <sheetFormatPr baseColWidth="10" defaultColWidth="11.44140625" defaultRowHeight="13.2"/>
  <cols>
    <col min="1" max="1" width="23.6640625" style="232" customWidth="1"/>
    <col min="2" max="2" width="1.6640625" style="232" customWidth="1"/>
    <col min="3" max="8" width="14.6640625" style="232" customWidth="1"/>
    <col min="9" max="9" width="1.6640625" style="232" customWidth="1"/>
    <col min="10" max="15" width="14.6640625" style="232" customWidth="1"/>
    <col min="16" max="16" width="1.6640625" style="232" customWidth="1"/>
    <col min="17" max="17" width="14.6640625" style="232" customWidth="1"/>
    <col min="18" max="16384" width="11.44140625" style="232"/>
  </cols>
  <sheetData>
    <row r="1" spans="1:17">
      <c r="A1" s="232" t="s">
        <v>22</v>
      </c>
    </row>
    <row r="2" spans="1:17" ht="20.100000000000001" customHeight="1">
      <c r="A2" s="649" t="s">
        <v>522</v>
      </c>
      <c r="B2" s="649"/>
      <c r="C2" s="649"/>
      <c r="D2" s="649"/>
      <c r="E2" s="649"/>
      <c r="F2" s="649"/>
      <c r="G2" s="649"/>
      <c r="H2" s="649"/>
      <c r="I2" s="649"/>
      <c r="J2" s="649"/>
      <c r="K2" s="649"/>
      <c r="L2" s="649"/>
      <c r="M2" s="649"/>
      <c r="N2" s="649"/>
      <c r="O2" s="649"/>
      <c r="P2" s="649"/>
      <c r="Q2" s="649"/>
    </row>
    <row r="3" spans="1:17" ht="20.100000000000001" customHeight="1">
      <c r="A3" s="649" t="str">
        <f>UPPER(CONCATENATE("Octubre 2022"))</f>
        <v>OCTUBRE 2022</v>
      </c>
      <c r="B3" s="649"/>
      <c r="C3" s="649"/>
      <c r="D3" s="649"/>
      <c r="E3" s="649"/>
      <c r="F3" s="649"/>
      <c r="G3" s="649"/>
      <c r="H3" s="649"/>
      <c r="I3" s="649"/>
      <c r="J3" s="649"/>
      <c r="K3" s="649"/>
      <c r="L3" s="649"/>
      <c r="M3" s="649"/>
      <c r="N3" s="649"/>
      <c r="O3" s="649"/>
      <c r="P3" s="649"/>
      <c r="Q3" s="649"/>
    </row>
    <row r="4" spans="1:17" ht="60" customHeight="1">
      <c r="A4" s="233"/>
    </row>
    <row r="5" spans="1:17" ht="20.100000000000001" customHeight="1">
      <c r="A5" s="648" t="s">
        <v>57</v>
      </c>
      <c r="B5" s="254"/>
      <c r="C5" s="648" t="s">
        <v>87</v>
      </c>
      <c r="D5" s="648"/>
      <c r="E5" s="648"/>
      <c r="F5" s="648"/>
      <c r="G5" s="648"/>
      <c r="H5" s="648"/>
      <c r="I5" s="254"/>
      <c r="J5" s="648" t="s">
        <v>88</v>
      </c>
      <c r="K5" s="648"/>
      <c r="L5" s="648"/>
      <c r="M5" s="648"/>
      <c r="N5" s="648"/>
      <c r="O5" s="648"/>
      <c r="P5" s="650"/>
      <c r="Q5" s="648" t="s">
        <v>90</v>
      </c>
    </row>
    <row r="6" spans="1:17" ht="20.100000000000001" customHeight="1">
      <c r="A6" s="648"/>
      <c r="B6" s="254"/>
      <c r="C6" s="648" t="s">
        <v>676</v>
      </c>
      <c r="D6" s="648"/>
      <c r="E6" s="648" t="s">
        <v>729</v>
      </c>
      <c r="F6" s="648"/>
      <c r="G6" s="648" t="s">
        <v>93</v>
      </c>
      <c r="H6" s="648" t="s">
        <v>53</v>
      </c>
      <c r="I6" s="254"/>
      <c r="J6" s="648" t="s">
        <v>143</v>
      </c>
      <c r="K6" s="648"/>
      <c r="L6" s="648" t="s">
        <v>144</v>
      </c>
      <c r="M6" s="648"/>
      <c r="N6" s="648" t="s">
        <v>93</v>
      </c>
      <c r="O6" s="648" t="s">
        <v>53</v>
      </c>
      <c r="P6" s="650"/>
      <c r="Q6" s="648"/>
    </row>
    <row r="7" spans="1:17" ht="20.100000000000001" customHeight="1">
      <c r="A7" s="648"/>
      <c r="B7" s="254"/>
      <c r="C7" s="415" t="s">
        <v>91</v>
      </c>
      <c r="D7" s="415" t="s">
        <v>92</v>
      </c>
      <c r="E7" s="415" t="s">
        <v>91</v>
      </c>
      <c r="F7" s="415" t="s">
        <v>92</v>
      </c>
      <c r="G7" s="648"/>
      <c r="H7" s="648"/>
      <c r="I7" s="254"/>
      <c r="J7" s="415" t="s">
        <v>91</v>
      </c>
      <c r="K7" s="415" t="s">
        <v>92</v>
      </c>
      <c r="L7" s="415" t="s">
        <v>91</v>
      </c>
      <c r="M7" s="415" t="s">
        <v>92</v>
      </c>
      <c r="N7" s="648"/>
      <c r="O7" s="648"/>
      <c r="P7" s="650"/>
      <c r="Q7" s="648"/>
    </row>
    <row r="8" spans="1:17" ht="8.1" customHeight="1">
      <c r="A8" s="233"/>
      <c r="B8" s="233"/>
      <c r="C8" s="233"/>
      <c r="D8" s="233"/>
      <c r="E8" s="233"/>
      <c r="F8" s="233"/>
      <c r="G8" s="233"/>
      <c r="H8" s="233"/>
      <c r="I8" s="233"/>
      <c r="J8" s="233"/>
      <c r="K8" s="233"/>
      <c r="L8" s="233"/>
      <c r="M8" s="233"/>
      <c r="N8" s="233"/>
      <c r="O8" s="233"/>
      <c r="P8" s="233"/>
      <c r="Q8" s="233"/>
    </row>
    <row r="9" spans="1:17" ht="39.9" customHeight="1">
      <c r="A9" s="236" t="s">
        <v>513</v>
      </c>
      <c r="B9" s="235"/>
      <c r="C9" s="239">
        <v>12758</v>
      </c>
      <c r="D9" s="239">
        <v>1087</v>
      </c>
      <c r="E9" s="239">
        <v>11585</v>
      </c>
      <c r="F9" s="237">
        <v>663</v>
      </c>
      <c r="G9" s="238">
        <v>26093</v>
      </c>
      <c r="H9" s="432">
        <f>G9/Q9*100</f>
        <v>88.655205218809456</v>
      </c>
      <c r="I9" s="235"/>
      <c r="J9" s="239">
        <v>1708</v>
      </c>
      <c r="K9" s="237">
        <v>165</v>
      </c>
      <c r="L9" s="239">
        <v>1361</v>
      </c>
      <c r="M9" s="237">
        <v>105</v>
      </c>
      <c r="N9" s="238">
        <v>3339</v>
      </c>
      <c r="O9" s="432">
        <f>N9/Q9*100</f>
        <v>11.344794781190542</v>
      </c>
      <c r="P9" s="235"/>
      <c r="Q9" s="238">
        <v>29432</v>
      </c>
    </row>
    <row r="10" spans="1:17" ht="39.9" customHeight="1">
      <c r="A10" s="236" t="s">
        <v>514</v>
      </c>
      <c r="B10" s="235"/>
      <c r="C10" s="239">
        <v>13586</v>
      </c>
      <c r="D10" s="239">
        <v>1078</v>
      </c>
      <c r="E10" s="239">
        <v>17950</v>
      </c>
      <c r="F10" s="239">
        <v>1032</v>
      </c>
      <c r="G10" s="238">
        <v>33646</v>
      </c>
      <c r="H10" s="432">
        <f t="shared" ref="H10:H17" si="0">G10/Q10*100</f>
        <v>87.179354303777785</v>
      </c>
      <c r="I10" s="235"/>
      <c r="J10" s="239">
        <v>2090</v>
      </c>
      <c r="K10" s="237">
        <v>226</v>
      </c>
      <c r="L10" s="239">
        <v>2490</v>
      </c>
      <c r="M10" s="237">
        <v>142</v>
      </c>
      <c r="N10" s="238">
        <v>4948</v>
      </c>
      <c r="O10" s="432">
        <f t="shared" ref="O10:O17" si="1">N10/Q10*100</f>
        <v>12.820645696222211</v>
      </c>
      <c r="P10" s="235"/>
      <c r="Q10" s="238">
        <v>38594</v>
      </c>
    </row>
    <row r="11" spans="1:17" ht="39.9" customHeight="1">
      <c r="A11" s="236" t="s">
        <v>515</v>
      </c>
      <c r="B11" s="235"/>
      <c r="C11" s="239">
        <v>13500</v>
      </c>
      <c r="D11" s="237">
        <v>979</v>
      </c>
      <c r="E11" s="239">
        <v>20678</v>
      </c>
      <c r="F11" s="239">
        <v>1129</v>
      </c>
      <c r="G11" s="238">
        <v>36286</v>
      </c>
      <c r="H11" s="432">
        <f t="shared" si="0"/>
        <v>86.709042248136114</v>
      </c>
      <c r="I11" s="235"/>
      <c r="J11" s="239">
        <v>2224</v>
      </c>
      <c r="K11" s="237">
        <v>223</v>
      </c>
      <c r="L11" s="239">
        <v>2947</v>
      </c>
      <c r="M11" s="237">
        <v>168</v>
      </c>
      <c r="N11" s="238">
        <v>5562</v>
      </c>
      <c r="O11" s="432">
        <f t="shared" si="1"/>
        <v>13.290957751863889</v>
      </c>
      <c r="P11" s="235"/>
      <c r="Q11" s="238">
        <v>41848</v>
      </c>
    </row>
    <row r="12" spans="1:17" ht="39.9" customHeight="1">
      <c r="A12" s="236" t="s">
        <v>516</v>
      </c>
      <c r="B12" s="235"/>
      <c r="C12" s="239">
        <v>11396</v>
      </c>
      <c r="D12" s="237">
        <v>746</v>
      </c>
      <c r="E12" s="239">
        <v>19898</v>
      </c>
      <c r="F12" s="237">
        <v>928</v>
      </c>
      <c r="G12" s="238">
        <v>32968</v>
      </c>
      <c r="H12" s="432">
        <f t="shared" si="0"/>
        <v>86.507478352138548</v>
      </c>
      <c r="I12" s="235"/>
      <c r="J12" s="239">
        <v>2104</v>
      </c>
      <c r="K12" s="237">
        <v>208</v>
      </c>
      <c r="L12" s="239">
        <v>2685</v>
      </c>
      <c r="M12" s="237">
        <v>145</v>
      </c>
      <c r="N12" s="238">
        <v>5142</v>
      </c>
      <c r="O12" s="432">
        <f t="shared" si="1"/>
        <v>13.492521647861452</v>
      </c>
      <c r="P12" s="235"/>
      <c r="Q12" s="238">
        <v>38110</v>
      </c>
    </row>
    <row r="13" spans="1:17" ht="39.9" customHeight="1">
      <c r="A13" s="236" t="s">
        <v>517</v>
      </c>
      <c r="B13" s="235"/>
      <c r="C13" s="239">
        <v>8779</v>
      </c>
      <c r="D13" s="237">
        <v>562</v>
      </c>
      <c r="E13" s="239">
        <v>15985</v>
      </c>
      <c r="F13" s="237">
        <v>700</v>
      </c>
      <c r="G13" s="238">
        <v>26026</v>
      </c>
      <c r="H13" s="432">
        <f t="shared" si="0"/>
        <v>86.689760842049168</v>
      </c>
      <c r="I13" s="235"/>
      <c r="J13" s="239">
        <v>1618</v>
      </c>
      <c r="K13" s="237">
        <v>146</v>
      </c>
      <c r="L13" s="239">
        <v>2129</v>
      </c>
      <c r="M13" s="237">
        <v>103</v>
      </c>
      <c r="N13" s="238">
        <v>3996</v>
      </c>
      <c r="O13" s="432">
        <f t="shared" si="1"/>
        <v>13.310239157950837</v>
      </c>
      <c r="P13" s="235"/>
      <c r="Q13" s="238">
        <v>30022</v>
      </c>
    </row>
    <row r="14" spans="1:17" ht="39.9" customHeight="1">
      <c r="A14" s="236" t="s">
        <v>518</v>
      </c>
      <c r="B14" s="235"/>
      <c r="C14" s="239">
        <v>6061</v>
      </c>
      <c r="D14" s="237">
        <v>358</v>
      </c>
      <c r="E14" s="239">
        <v>11905</v>
      </c>
      <c r="F14" s="237">
        <v>549</v>
      </c>
      <c r="G14" s="238">
        <v>18873</v>
      </c>
      <c r="H14" s="432">
        <f t="shared" si="0"/>
        <v>86.35157393850659</v>
      </c>
      <c r="I14" s="235"/>
      <c r="J14" s="239">
        <v>1066</v>
      </c>
      <c r="K14" s="237">
        <v>107</v>
      </c>
      <c r="L14" s="239">
        <v>1725</v>
      </c>
      <c r="M14" s="237">
        <v>85</v>
      </c>
      <c r="N14" s="238">
        <v>2983</v>
      </c>
      <c r="O14" s="432">
        <f t="shared" si="1"/>
        <v>13.648426061493414</v>
      </c>
      <c r="P14" s="235"/>
      <c r="Q14" s="238">
        <v>21856</v>
      </c>
    </row>
    <row r="15" spans="1:17" ht="39.9" customHeight="1">
      <c r="A15" s="236" t="s">
        <v>519</v>
      </c>
      <c r="B15" s="235"/>
      <c r="C15" s="239">
        <v>4035</v>
      </c>
      <c r="D15" s="237">
        <v>215</v>
      </c>
      <c r="E15" s="239">
        <v>7320</v>
      </c>
      <c r="F15" s="237">
        <v>320</v>
      </c>
      <c r="G15" s="238">
        <v>11890</v>
      </c>
      <c r="H15" s="432">
        <f t="shared" si="0"/>
        <v>86.284470246734401</v>
      </c>
      <c r="I15" s="235"/>
      <c r="J15" s="237">
        <v>683</v>
      </c>
      <c r="K15" s="237">
        <v>57</v>
      </c>
      <c r="L15" s="239">
        <v>1095</v>
      </c>
      <c r="M15" s="237">
        <v>55</v>
      </c>
      <c r="N15" s="238">
        <v>1890</v>
      </c>
      <c r="O15" s="432">
        <f t="shared" si="1"/>
        <v>13.715529753265601</v>
      </c>
      <c r="P15" s="235"/>
      <c r="Q15" s="238">
        <v>13780</v>
      </c>
    </row>
    <row r="16" spans="1:17" ht="39.9" customHeight="1">
      <c r="A16" s="236" t="s">
        <v>520</v>
      </c>
      <c r="B16" s="235"/>
      <c r="C16" s="239">
        <v>2297</v>
      </c>
      <c r="D16" s="237">
        <v>121</v>
      </c>
      <c r="E16" s="239">
        <v>4458</v>
      </c>
      <c r="F16" s="237">
        <v>179</v>
      </c>
      <c r="G16" s="238">
        <v>7055</v>
      </c>
      <c r="H16" s="432">
        <f t="shared" si="0"/>
        <v>86.692061931678538</v>
      </c>
      <c r="I16" s="235"/>
      <c r="J16" s="237">
        <v>389</v>
      </c>
      <c r="K16" s="237">
        <v>39</v>
      </c>
      <c r="L16" s="237">
        <v>621</v>
      </c>
      <c r="M16" s="237">
        <v>34</v>
      </c>
      <c r="N16" s="238">
        <v>1083</v>
      </c>
      <c r="O16" s="432">
        <f t="shared" si="1"/>
        <v>13.307938068321453</v>
      </c>
      <c r="P16" s="235"/>
      <c r="Q16" s="238">
        <v>8138</v>
      </c>
    </row>
    <row r="17" spans="1:17" ht="39.9" customHeight="1">
      <c r="A17" s="236" t="s">
        <v>521</v>
      </c>
      <c r="B17" s="235"/>
      <c r="C17" s="239">
        <v>2085</v>
      </c>
      <c r="D17" s="239">
        <v>92</v>
      </c>
      <c r="E17" s="239">
        <v>5041</v>
      </c>
      <c r="F17" s="239">
        <v>167</v>
      </c>
      <c r="G17" s="238">
        <v>7385</v>
      </c>
      <c r="H17" s="432">
        <f t="shared" si="0"/>
        <v>90.226023213194878</v>
      </c>
      <c r="I17" s="235"/>
      <c r="J17" s="239">
        <v>287</v>
      </c>
      <c r="K17" s="239">
        <v>34</v>
      </c>
      <c r="L17" s="239">
        <v>448</v>
      </c>
      <c r="M17" s="239">
        <v>31</v>
      </c>
      <c r="N17" s="238">
        <v>800</v>
      </c>
      <c r="O17" s="432">
        <f t="shared" si="1"/>
        <v>9.7739767868051324</v>
      </c>
      <c r="P17" s="235"/>
      <c r="Q17" s="238">
        <v>8185</v>
      </c>
    </row>
    <row r="18" spans="1:17" ht="8.1" customHeight="1">
      <c r="A18" s="233"/>
      <c r="B18" s="233"/>
      <c r="C18" s="233"/>
      <c r="D18" s="233"/>
      <c r="E18" s="233"/>
      <c r="F18" s="233"/>
      <c r="G18" s="233"/>
      <c r="H18" s="233"/>
      <c r="I18" s="233"/>
      <c r="J18" s="233"/>
      <c r="K18" s="233"/>
      <c r="L18" s="233"/>
      <c r="M18" s="233"/>
      <c r="N18" s="233"/>
      <c r="O18" s="233"/>
      <c r="P18" s="233"/>
      <c r="Q18" s="233"/>
    </row>
    <row r="19" spans="1:17" s="258" customFormat="1" ht="39.9" customHeight="1">
      <c r="A19" s="257" t="s">
        <v>90</v>
      </c>
      <c r="B19" s="234"/>
      <c r="C19" s="243">
        <v>74497</v>
      </c>
      <c r="D19" s="243">
        <v>5238</v>
      </c>
      <c r="E19" s="243">
        <v>114820</v>
      </c>
      <c r="F19" s="243">
        <v>5667</v>
      </c>
      <c r="G19" s="243">
        <v>200222</v>
      </c>
      <c r="H19" s="433">
        <f>G19/Q19*100</f>
        <v>87.066292696714726</v>
      </c>
      <c r="I19" s="234"/>
      <c r="J19" s="243">
        <v>12169</v>
      </c>
      <c r="K19" s="243">
        <v>1205</v>
      </c>
      <c r="L19" s="243">
        <v>15501</v>
      </c>
      <c r="M19" s="255">
        <v>868</v>
      </c>
      <c r="N19" s="243">
        <v>29743</v>
      </c>
      <c r="O19" s="433">
        <f>N19/Q19*100</f>
        <v>12.933707303285283</v>
      </c>
      <c r="P19" s="234"/>
      <c r="Q19" s="243">
        <v>229965</v>
      </c>
    </row>
    <row r="20" spans="1:17">
      <c r="A20" s="233"/>
    </row>
    <row r="21" spans="1:17">
      <c r="A21" s="256" t="s">
        <v>81</v>
      </c>
    </row>
    <row r="22" spans="1:17">
      <c r="A22" s="256" t="s">
        <v>82</v>
      </c>
    </row>
    <row r="23" spans="1:17">
      <c r="A23" s="256"/>
    </row>
    <row r="24" spans="1:17">
      <c r="A24" s="256"/>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scale="62" firstPageNumber="43" orientation="landscape" useFirstPageNumber="1" r:id="rId1"/>
  <headerFooter scaleWithDoc="0">
    <oddHeader>&amp;L&amp;G&amp;C&amp;G&amp;R&amp;G</oddHeader>
    <oddFooter>&amp;R&amp;"Montserrat,Negrita"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BD9E0-7674-42BF-A33D-85ABFF43454D}">
  <dimension ref="A1:V65"/>
  <sheetViews>
    <sheetView zoomScale="70" zoomScaleNormal="70" zoomScaleSheetLayoutView="70" workbookViewId="0">
      <selection activeCell="U17" sqref="U17"/>
    </sheetView>
  </sheetViews>
  <sheetFormatPr baseColWidth="10" defaultColWidth="11.44140625" defaultRowHeight="14.4"/>
  <cols>
    <col min="1" max="1" width="75.6640625" style="514" customWidth="1"/>
    <col min="2" max="2" width="1.6640625" style="514" customWidth="1"/>
    <col min="3" max="20" width="14.6640625" style="514" customWidth="1"/>
    <col min="21" max="21" width="1.6640625" style="514" customWidth="1"/>
    <col min="22" max="22" width="20.6640625" style="514" customWidth="1"/>
    <col min="23" max="16384" width="11.44140625" style="514"/>
  </cols>
  <sheetData>
    <row r="1" spans="1:22">
      <c r="A1" s="513" t="s">
        <v>22</v>
      </c>
    </row>
    <row r="2" spans="1:22" ht="30.75" customHeight="1">
      <c r="A2" s="651" t="s">
        <v>711</v>
      </c>
      <c r="B2" s="651"/>
      <c r="C2" s="651"/>
      <c r="D2" s="651"/>
      <c r="E2" s="651"/>
      <c r="F2" s="651"/>
      <c r="G2" s="651"/>
      <c r="H2" s="651"/>
      <c r="I2" s="651"/>
      <c r="J2" s="651"/>
      <c r="K2" s="651"/>
      <c r="L2" s="651"/>
      <c r="M2" s="651"/>
      <c r="N2" s="651"/>
      <c r="O2" s="651"/>
      <c r="P2" s="651"/>
      <c r="Q2" s="651"/>
      <c r="R2" s="651"/>
      <c r="S2" s="651"/>
      <c r="T2" s="651"/>
      <c r="U2" s="651"/>
      <c r="V2" s="651"/>
    </row>
    <row r="3" spans="1:22" ht="30.75" customHeight="1">
      <c r="A3" s="651" t="s">
        <v>75</v>
      </c>
      <c r="B3" s="651"/>
      <c r="C3" s="651"/>
      <c r="D3" s="651"/>
      <c r="E3" s="651"/>
      <c r="F3" s="651"/>
      <c r="G3" s="651"/>
      <c r="H3" s="651"/>
      <c r="I3" s="651"/>
      <c r="J3" s="651"/>
      <c r="K3" s="651"/>
      <c r="L3" s="651"/>
      <c r="M3" s="651"/>
      <c r="N3" s="651"/>
      <c r="O3" s="651"/>
      <c r="P3" s="651"/>
      <c r="Q3" s="651"/>
      <c r="R3" s="651"/>
      <c r="S3" s="651"/>
      <c r="T3" s="651"/>
      <c r="U3" s="651"/>
      <c r="V3" s="651"/>
    </row>
    <row r="4" spans="1:22" ht="30.75" hidden="1" customHeight="1">
      <c r="A4" s="515"/>
      <c r="B4" s="515"/>
      <c r="C4" s="515"/>
      <c r="D4" s="515"/>
      <c r="E4" s="515"/>
      <c r="F4" s="515"/>
      <c r="G4" s="515"/>
      <c r="H4" s="515"/>
      <c r="I4" s="515"/>
      <c r="J4" s="515"/>
      <c r="K4" s="515"/>
      <c r="L4" s="515"/>
      <c r="M4" s="515"/>
      <c r="N4" s="515"/>
      <c r="O4" s="515"/>
      <c r="P4" s="515"/>
      <c r="Q4" s="515"/>
      <c r="R4" s="515"/>
      <c r="S4" s="515"/>
      <c r="T4" s="515"/>
      <c r="U4" s="515"/>
      <c r="V4" s="515"/>
    </row>
    <row r="5" spans="1:22" ht="30.75" customHeight="1">
      <c r="A5" s="515"/>
      <c r="B5" s="515"/>
      <c r="C5" s="515"/>
      <c r="D5" s="515"/>
      <c r="E5" s="515"/>
      <c r="F5" s="515"/>
      <c r="G5" s="515"/>
      <c r="H5" s="515"/>
      <c r="I5" s="515"/>
      <c r="J5" s="515"/>
      <c r="K5" s="515"/>
      <c r="L5" s="515"/>
      <c r="M5" s="515"/>
      <c r="N5" s="515"/>
      <c r="O5" s="515"/>
      <c r="P5" s="515"/>
      <c r="Q5" s="515"/>
      <c r="R5" s="515"/>
      <c r="S5" s="515"/>
      <c r="T5" s="515"/>
      <c r="U5" s="515"/>
      <c r="V5" s="515"/>
    </row>
    <row r="6" spans="1:22" ht="30.75" customHeight="1">
      <c r="A6" s="652" t="s">
        <v>712</v>
      </c>
      <c r="B6" s="653"/>
      <c r="C6" s="652" t="s">
        <v>713</v>
      </c>
      <c r="D6" s="652"/>
      <c r="E6" s="652"/>
      <c r="F6" s="652"/>
      <c r="G6" s="652"/>
      <c r="H6" s="652"/>
      <c r="I6" s="652"/>
      <c r="J6" s="652"/>
      <c r="K6" s="652"/>
      <c r="L6" s="652"/>
      <c r="M6" s="652"/>
      <c r="N6" s="652"/>
      <c r="O6" s="652"/>
      <c r="P6" s="652"/>
      <c r="Q6" s="652"/>
      <c r="R6" s="652"/>
      <c r="S6" s="652"/>
      <c r="T6" s="652"/>
      <c r="U6" s="537"/>
      <c r="V6" s="654" t="s">
        <v>90</v>
      </c>
    </row>
    <row r="7" spans="1:22" ht="112.5" customHeight="1">
      <c r="A7" s="652"/>
      <c r="B7" s="653"/>
      <c r="C7" s="554" t="s">
        <v>690</v>
      </c>
      <c r="D7" s="554" t="s">
        <v>691</v>
      </c>
      <c r="E7" s="554" t="s">
        <v>692</v>
      </c>
      <c r="F7" s="554" t="s">
        <v>693</v>
      </c>
      <c r="G7" s="554" t="s">
        <v>694</v>
      </c>
      <c r="H7" s="554" t="s">
        <v>695</v>
      </c>
      <c r="I7" s="554" t="s">
        <v>696</v>
      </c>
      <c r="J7" s="554" t="s">
        <v>697</v>
      </c>
      <c r="K7" s="554" t="s">
        <v>698</v>
      </c>
      <c r="L7" s="554" t="s">
        <v>699</v>
      </c>
      <c r="M7" s="554" t="s">
        <v>700</v>
      </c>
      <c r="N7" s="554" t="s">
        <v>701</v>
      </c>
      <c r="O7" s="554" t="s">
        <v>702</v>
      </c>
      <c r="P7" s="554" t="s">
        <v>703</v>
      </c>
      <c r="Q7" s="554" t="s">
        <v>704</v>
      </c>
      <c r="R7" s="554" t="s">
        <v>705</v>
      </c>
      <c r="S7" s="554" t="s">
        <v>706</v>
      </c>
      <c r="T7" s="554" t="s">
        <v>707</v>
      </c>
      <c r="U7" s="537"/>
      <c r="V7" s="654"/>
    </row>
    <row r="8" spans="1:22" ht="8.1" customHeight="1">
      <c r="A8" s="516"/>
      <c r="B8" s="517"/>
      <c r="C8" s="517"/>
      <c r="D8" s="517"/>
      <c r="E8" s="517"/>
      <c r="F8" s="516"/>
      <c r="U8" s="517"/>
      <c r="V8" s="517"/>
    </row>
    <row r="9" spans="1:22" s="523" customFormat="1" ht="23.25" customHeight="1">
      <c r="A9" s="518" t="s">
        <v>94</v>
      </c>
      <c r="B9" s="519"/>
      <c r="C9" s="520">
        <v>36</v>
      </c>
      <c r="D9" s="520">
        <v>35</v>
      </c>
      <c r="E9" s="520">
        <v>0</v>
      </c>
      <c r="F9" s="520">
        <v>0</v>
      </c>
      <c r="G9" s="520">
        <v>145</v>
      </c>
      <c r="H9" s="520">
        <v>361</v>
      </c>
      <c r="I9" s="520">
        <v>168</v>
      </c>
      <c r="J9" s="520">
        <v>843</v>
      </c>
      <c r="K9" s="520">
        <v>103</v>
      </c>
      <c r="L9" s="520">
        <v>170</v>
      </c>
      <c r="M9" s="520">
        <v>11</v>
      </c>
      <c r="N9" s="520">
        <v>54</v>
      </c>
      <c r="O9" s="520">
        <v>99</v>
      </c>
      <c r="P9" s="520">
        <v>78</v>
      </c>
      <c r="Q9" s="520">
        <v>0</v>
      </c>
      <c r="R9" s="520">
        <v>7</v>
      </c>
      <c r="S9" s="520">
        <v>0</v>
      </c>
      <c r="T9" s="520">
        <v>0</v>
      </c>
      <c r="U9" s="521">
        <v>0</v>
      </c>
      <c r="V9" s="522">
        <v>2110</v>
      </c>
    </row>
    <row r="10" spans="1:22" s="523" customFormat="1" ht="23.25" customHeight="1">
      <c r="A10" s="518" t="s">
        <v>95</v>
      </c>
      <c r="B10" s="519"/>
      <c r="C10" s="520">
        <v>164</v>
      </c>
      <c r="D10" s="520">
        <v>189</v>
      </c>
      <c r="E10" s="520">
        <v>7</v>
      </c>
      <c r="F10" s="520">
        <v>0</v>
      </c>
      <c r="G10" s="520">
        <v>1230</v>
      </c>
      <c r="H10" s="520">
        <v>1909</v>
      </c>
      <c r="I10" s="520">
        <v>2377</v>
      </c>
      <c r="J10" s="520">
        <v>4006</v>
      </c>
      <c r="K10" s="520">
        <v>1572</v>
      </c>
      <c r="L10" s="520">
        <v>1278</v>
      </c>
      <c r="M10" s="520">
        <v>103</v>
      </c>
      <c r="N10" s="520">
        <v>104</v>
      </c>
      <c r="O10" s="520">
        <v>216</v>
      </c>
      <c r="P10" s="520">
        <v>175</v>
      </c>
      <c r="Q10" s="520">
        <v>0</v>
      </c>
      <c r="R10" s="520">
        <v>10</v>
      </c>
      <c r="S10" s="520">
        <v>1</v>
      </c>
      <c r="T10" s="520">
        <v>1</v>
      </c>
      <c r="U10" s="524"/>
      <c r="V10" s="522">
        <v>13342</v>
      </c>
    </row>
    <row r="11" spans="1:22" s="523" customFormat="1" ht="23.25" customHeight="1">
      <c r="A11" s="518" t="s">
        <v>96</v>
      </c>
      <c r="B11" s="519"/>
      <c r="C11" s="520">
        <v>44</v>
      </c>
      <c r="D11" s="520">
        <v>44</v>
      </c>
      <c r="E11" s="520">
        <v>0</v>
      </c>
      <c r="F11" s="520">
        <v>1</v>
      </c>
      <c r="G11" s="520">
        <v>48</v>
      </c>
      <c r="H11" s="520">
        <v>198</v>
      </c>
      <c r="I11" s="520">
        <v>97</v>
      </c>
      <c r="J11" s="520">
        <v>478</v>
      </c>
      <c r="K11" s="520">
        <v>145</v>
      </c>
      <c r="L11" s="520">
        <v>153</v>
      </c>
      <c r="M11" s="520">
        <v>7</v>
      </c>
      <c r="N11" s="520">
        <v>3</v>
      </c>
      <c r="O11" s="520">
        <v>13</v>
      </c>
      <c r="P11" s="520">
        <v>27</v>
      </c>
      <c r="Q11" s="520">
        <v>1</v>
      </c>
      <c r="R11" s="520">
        <v>1</v>
      </c>
      <c r="S11" s="520">
        <v>0</v>
      </c>
      <c r="T11" s="520">
        <v>1</v>
      </c>
      <c r="U11" s="524"/>
      <c r="V11" s="522">
        <v>1261</v>
      </c>
    </row>
    <row r="12" spans="1:22" s="523" customFormat="1" ht="23.25" customHeight="1">
      <c r="A12" s="518" t="s">
        <v>97</v>
      </c>
      <c r="B12" s="519"/>
      <c r="C12" s="520">
        <v>106</v>
      </c>
      <c r="D12" s="520">
        <v>35</v>
      </c>
      <c r="E12" s="520">
        <v>1</v>
      </c>
      <c r="F12" s="520">
        <v>2</v>
      </c>
      <c r="G12" s="520">
        <v>134</v>
      </c>
      <c r="H12" s="520">
        <v>115</v>
      </c>
      <c r="I12" s="520">
        <v>105</v>
      </c>
      <c r="J12" s="520">
        <v>172</v>
      </c>
      <c r="K12" s="520">
        <v>241</v>
      </c>
      <c r="L12" s="520">
        <v>97</v>
      </c>
      <c r="M12" s="520">
        <v>6</v>
      </c>
      <c r="N12" s="520">
        <v>17</v>
      </c>
      <c r="O12" s="520">
        <v>12</v>
      </c>
      <c r="P12" s="520">
        <v>43</v>
      </c>
      <c r="Q12" s="520">
        <v>0</v>
      </c>
      <c r="R12" s="520">
        <v>2</v>
      </c>
      <c r="S12" s="520">
        <v>0</v>
      </c>
      <c r="T12" s="520">
        <v>1</v>
      </c>
      <c r="U12" s="524"/>
      <c r="V12" s="522">
        <v>1089</v>
      </c>
    </row>
    <row r="13" spans="1:22" s="523" customFormat="1" ht="23.25" customHeight="1">
      <c r="A13" s="518" t="s">
        <v>100</v>
      </c>
      <c r="B13" s="519"/>
      <c r="C13" s="520">
        <v>613</v>
      </c>
      <c r="D13" s="520">
        <v>399</v>
      </c>
      <c r="E13" s="520">
        <v>0</v>
      </c>
      <c r="F13" s="520">
        <v>0</v>
      </c>
      <c r="G13" s="520">
        <v>770</v>
      </c>
      <c r="H13" s="520">
        <v>783</v>
      </c>
      <c r="I13" s="520">
        <v>562</v>
      </c>
      <c r="J13" s="520">
        <v>825</v>
      </c>
      <c r="K13" s="520">
        <v>240</v>
      </c>
      <c r="L13" s="520">
        <v>367</v>
      </c>
      <c r="M13" s="520">
        <v>20</v>
      </c>
      <c r="N13" s="520">
        <v>88</v>
      </c>
      <c r="O13" s="520">
        <v>92</v>
      </c>
      <c r="P13" s="520">
        <v>202</v>
      </c>
      <c r="Q13" s="520">
        <v>2</v>
      </c>
      <c r="R13" s="520">
        <v>13</v>
      </c>
      <c r="S13" s="520">
        <v>0</v>
      </c>
      <c r="T13" s="520">
        <v>2</v>
      </c>
      <c r="U13" s="524"/>
      <c r="V13" s="522">
        <v>4978</v>
      </c>
    </row>
    <row r="14" spans="1:22" s="523" customFormat="1" ht="23.25" customHeight="1">
      <c r="A14" s="518" t="s">
        <v>101</v>
      </c>
      <c r="B14" s="519"/>
      <c r="C14" s="520">
        <v>166</v>
      </c>
      <c r="D14" s="520">
        <v>61</v>
      </c>
      <c r="E14" s="520">
        <v>1</v>
      </c>
      <c r="F14" s="520">
        <v>0</v>
      </c>
      <c r="G14" s="520">
        <v>1391</v>
      </c>
      <c r="H14" s="520">
        <v>1462</v>
      </c>
      <c r="I14" s="520">
        <v>1040</v>
      </c>
      <c r="J14" s="520">
        <v>2574</v>
      </c>
      <c r="K14" s="520">
        <v>932</v>
      </c>
      <c r="L14" s="520">
        <v>750</v>
      </c>
      <c r="M14" s="520">
        <v>54</v>
      </c>
      <c r="N14" s="520">
        <v>106</v>
      </c>
      <c r="O14" s="520">
        <v>205</v>
      </c>
      <c r="P14" s="520">
        <v>155</v>
      </c>
      <c r="Q14" s="520">
        <v>3</v>
      </c>
      <c r="R14" s="520">
        <v>5</v>
      </c>
      <c r="S14" s="520">
        <v>0</v>
      </c>
      <c r="T14" s="520">
        <v>3</v>
      </c>
      <c r="U14" s="524"/>
      <c r="V14" s="522">
        <v>8908</v>
      </c>
    </row>
    <row r="15" spans="1:22" s="523" customFormat="1" ht="23.25" customHeight="1">
      <c r="A15" s="518" t="s">
        <v>102</v>
      </c>
      <c r="B15" s="519"/>
      <c r="C15" s="520">
        <v>458</v>
      </c>
      <c r="D15" s="520">
        <v>628</v>
      </c>
      <c r="E15" s="520">
        <v>0</v>
      </c>
      <c r="F15" s="520">
        <v>0</v>
      </c>
      <c r="G15" s="520">
        <v>1773</v>
      </c>
      <c r="H15" s="520">
        <v>4055</v>
      </c>
      <c r="I15" s="520">
        <v>3160</v>
      </c>
      <c r="J15" s="520">
        <v>8923</v>
      </c>
      <c r="K15" s="520">
        <v>1739</v>
      </c>
      <c r="L15" s="520">
        <v>2306</v>
      </c>
      <c r="M15" s="520">
        <v>0</v>
      </c>
      <c r="N15" s="520">
        <v>339</v>
      </c>
      <c r="O15" s="520">
        <v>920</v>
      </c>
      <c r="P15" s="520">
        <v>1435</v>
      </c>
      <c r="Q15" s="520">
        <v>0</v>
      </c>
      <c r="R15" s="520">
        <v>61</v>
      </c>
      <c r="S15" s="520">
        <v>0</v>
      </c>
      <c r="T15" s="520">
        <v>5</v>
      </c>
      <c r="U15" s="524"/>
      <c r="V15" s="522">
        <v>25802</v>
      </c>
    </row>
    <row r="16" spans="1:22" s="523" customFormat="1" ht="23.25" customHeight="1">
      <c r="A16" s="518" t="s">
        <v>98</v>
      </c>
      <c r="B16" s="519"/>
      <c r="C16" s="520">
        <v>155</v>
      </c>
      <c r="D16" s="520">
        <v>17</v>
      </c>
      <c r="E16" s="520">
        <v>0</v>
      </c>
      <c r="F16" s="520">
        <v>0</v>
      </c>
      <c r="G16" s="520">
        <v>284</v>
      </c>
      <c r="H16" s="520">
        <v>767</v>
      </c>
      <c r="I16" s="520">
        <v>280</v>
      </c>
      <c r="J16" s="520">
        <v>1939</v>
      </c>
      <c r="K16" s="520">
        <v>199</v>
      </c>
      <c r="L16" s="520">
        <v>483</v>
      </c>
      <c r="M16" s="520">
        <v>21</v>
      </c>
      <c r="N16" s="520">
        <v>29</v>
      </c>
      <c r="O16" s="520">
        <v>39</v>
      </c>
      <c r="P16" s="520">
        <v>114</v>
      </c>
      <c r="Q16" s="520">
        <v>0</v>
      </c>
      <c r="R16" s="520">
        <v>5</v>
      </c>
      <c r="S16" s="520">
        <v>0</v>
      </c>
      <c r="T16" s="520">
        <v>1</v>
      </c>
      <c r="U16" s="524"/>
      <c r="V16" s="522">
        <v>4333</v>
      </c>
    </row>
    <row r="17" spans="1:22" s="523" customFormat="1" ht="23.25" customHeight="1">
      <c r="A17" s="518" t="s">
        <v>99</v>
      </c>
      <c r="B17" s="519"/>
      <c r="C17" s="520">
        <v>55</v>
      </c>
      <c r="D17" s="520">
        <v>4</v>
      </c>
      <c r="E17" s="520">
        <v>0</v>
      </c>
      <c r="F17" s="520">
        <v>0</v>
      </c>
      <c r="G17" s="520">
        <v>125</v>
      </c>
      <c r="H17" s="520">
        <v>226</v>
      </c>
      <c r="I17" s="520">
        <v>310</v>
      </c>
      <c r="J17" s="520">
        <v>377</v>
      </c>
      <c r="K17" s="520">
        <v>65</v>
      </c>
      <c r="L17" s="520">
        <v>94</v>
      </c>
      <c r="M17" s="520">
        <v>0</v>
      </c>
      <c r="N17" s="520">
        <v>2</v>
      </c>
      <c r="O17" s="520">
        <v>11</v>
      </c>
      <c r="P17" s="520">
        <v>16</v>
      </c>
      <c r="Q17" s="520">
        <v>0</v>
      </c>
      <c r="R17" s="520">
        <v>0</v>
      </c>
      <c r="S17" s="520">
        <v>0</v>
      </c>
      <c r="T17" s="520">
        <v>1</v>
      </c>
      <c r="U17" s="524"/>
      <c r="V17" s="522">
        <v>1286</v>
      </c>
    </row>
    <row r="18" spans="1:22" s="523" customFormat="1" ht="23.25" customHeight="1">
      <c r="A18" s="518" t="s">
        <v>103</v>
      </c>
      <c r="B18" s="519"/>
      <c r="C18" s="520">
        <v>116</v>
      </c>
      <c r="D18" s="520">
        <v>35</v>
      </c>
      <c r="E18" s="520">
        <v>2</v>
      </c>
      <c r="F18" s="520">
        <v>3</v>
      </c>
      <c r="G18" s="520">
        <v>303</v>
      </c>
      <c r="H18" s="520">
        <v>597</v>
      </c>
      <c r="I18" s="520">
        <v>267</v>
      </c>
      <c r="J18" s="520">
        <v>1635</v>
      </c>
      <c r="K18" s="520">
        <v>322</v>
      </c>
      <c r="L18" s="520">
        <v>394</v>
      </c>
      <c r="M18" s="520">
        <v>6</v>
      </c>
      <c r="N18" s="520">
        <v>24</v>
      </c>
      <c r="O18" s="520">
        <v>62</v>
      </c>
      <c r="P18" s="520">
        <v>97</v>
      </c>
      <c r="Q18" s="520">
        <v>4</v>
      </c>
      <c r="R18" s="520">
        <v>4</v>
      </c>
      <c r="S18" s="520">
        <v>0</v>
      </c>
      <c r="T18" s="520">
        <v>1</v>
      </c>
      <c r="U18" s="524"/>
      <c r="V18" s="522">
        <v>3872</v>
      </c>
    </row>
    <row r="19" spans="1:22" s="523" customFormat="1" ht="23.25" customHeight="1">
      <c r="A19" s="518" t="s">
        <v>108</v>
      </c>
      <c r="B19" s="519"/>
      <c r="C19" s="520">
        <v>4735</v>
      </c>
      <c r="D19" s="520">
        <v>4130</v>
      </c>
      <c r="E19" s="520">
        <v>126</v>
      </c>
      <c r="F19" s="520">
        <v>123</v>
      </c>
      <c r="G19" s="520">
        <v>4297</v>
      </c>
      <c r="H19" s="520">
        <v>4457</v>
      </c>
      <c r="I19" s="520">
        <v>3807</v>
      </c>
      <c r="J19" s="520">
        <v>5491</v>
      </c>
      <c r="K19" s="520">
        <v>2360</v>
      </c>
      <c r="L19" s="520">
        <v>2310</v>
      </c>
      <c r="M19" s="520">
        <v>1171</v>
      </c>
      <c r="N19" s="520">
        <v>750</v>
      </c>
      <c r="O19" s="520">
        <v>411</v>
      </c>
      <c r="P19" s="520">
        <v>413</v>
      </c>
      <c r="Q19" s="520">
        <v>8</v>
      </c>
      <c r="R19" s="520">
        <v>10</v>
      </c>
      <c r="S19" s="520">
        <v>1</v>
      </c>
      <c r="T19" s="520">
        <v>5</v>
      </c>
      <c r="U19" s="524"/>
      <c r="V19" s="522">
        <v>34605</v>
      </c>
    </row>
    <row r="20" spans="1:22" s="523" customFormat="1" ht="23.25" customHeight="1">
      <c r="A20" s="518" t="s">
        <v>104</v>
      </c>
      <c r="B20" s="519"/>
      <c r="C20" s="520">
        <v>138</v>
      </c>
      <c r="D20" s="520">
        <v>137</v>
      </c>
      <c r="E20" s="520">
        <v>0</v>
      </c>
      <c r="F20" s="520">
        <v>0</v>
      </c>
      <c r="G20" s="520">
        <v>787</v>
      </c>
      <c r="H20" s="520">
        <v>930</v>
      </c>
      <c r="I20" s="520">
        <v>975</v>
      </c>
      <c r="J20" s="520">
        <v>1977</v>
      </c>
      <c r="K20" s="520">
        <v>1480</v>
      </c>
      <c r="L20" s="520">
        <v>589</v>
      </c>
      <c r="M20" s="520">
        <v>5</v>
      </c>
      <c r="N20" s="520">
        <v>30</v>
      </c>
      <c r="O20" s="520">
        <v>131</v>
      </c>
      <c r="P20" s="520">
        <v>106</v>
      </c>
      <c r="Q20" s="520">
        <v>1</v>
      </c>
      <c r="R20" s="520">
        <v>3</v>
      </c>
      <c r="S20" s="520">
        <v>0</v>
      </c>
      <c r="T20" s="520">
        <v>0</v>
      </c>
      <c r="U20" s="524"/>
      <c r="V20" s="522">
        <v>7289</v>
      </c>
    </row>
    <row r="21" spans="1:22" s="523" customFormat="1" ht="23.25" customHeight="1">
      <c r="A21" s="518" t="s">
        <v>105</v>
      </c>
      <c r="B21" s="519"/>
      <c r="C21" s="520">
        <v>322</v>
      </c>
      <c r="D21" s="520">
        <v>514</v>
      </c>
      <c r="E21" s="520">
        <v>52</v>
      </c>
      <c r="F21" s="520">
        <v>73</v>
      </c>
      <c r="G21" s="520">
        <v>456</v>
      </c>
      <c r="H21" s="520">
        <v>504</v>
      </c>
      <c r="I21" s="520">
        <v>419</v>
      </c>
      <c r="J21" s="520">
        <v>540</v>
      </c>
      <c r="K21" s="520">
        <v>300</v>
      </c>
      <c r="L21" s="520">
        <v>263</v>
      </c>
      <c r="M21" s="520">
        <v>168</v>
      </c>
      <c r="N21" s="520">
        <v>169</v>
      </c>
      <c r="O21" s="520">
        <v>143</v>
      </c>
      <c r="P21" s="520">
        <v>184</v>
      </c>
      <c r="Q21" s="520">
        <v>0</v>
      </c>
      <c r="R21" s="520">
        <v>0</v>
      </c>
      <c r="S21" s="520">
        <v>0</v>
      </c>
      <c r="T21" s="520">
        <v>0</v>
      </c>
      <c r="U21" s="524"/>
      <c r="V21" s="522">
        <v>4107</v>
      </c>
    </row>
    <row r="22" spans="1:22" s="523" customFormat="1" ht="23.25" customHeight="1">
      <c r="A22" s="518" t="s">
        <v>106</v>
      </c>
      <c r="B22" s="519"/>
      <c r="C22" s="520">
        <v>99</v>
      </c>
      <c r="D22" s="520">
        <v>22</v>
      </c>
      <c r="E22" s="520">
        <v>14</v>
      </c>
      <c r="F22" s="520">
        <v>0</v>
      </c>
      <c r="G22" s="520">
        <v>354</v>
      </c>
      <c r="H22" s="520">
        <v>557</v>
      </c>
      <c r="I22" s="520">
        <v>399</v>
      </c>
      <c r="J22" s="520">
        <v>1487</v>
      </c>
      <c r="K22" s="520">
        <v>985</v>
      </c>
      <c r="L22" s="520">
        <v>532</v>
      </c>
      <c r="M22" s="520">
        <v>1</v>
      </c>
      <c r="N22" s="520">
        <v>17</v>
      </c>
      <c r="O22" s="520">
        <v>103</v>
      </c>
      <c r="P22" s="520">
        <v>180</v>
      </c>
      <c r="Q22" s="520">
        <v>1</v>
      </c>
      <c r="R22" s="520">
        <v>2</v>
      </c>
      <c r="S22" s="520">
        <v>0</v>
      </c>
      <c r="T22" s="520">
        <v>0</v>
      </c>
      <c r="U22" s="524"/>
      <c r="V22" s="522">
        <v>4753</v>
      </c>
    </row>
    <row r="23" spans="1:22" s="523" customFormat="1" ht="23.25" customHeight="1">
      <c r="A23" s="518" t="s">
        <v>107</v>
      </c>
      <c r="B23" s="519"/>
      <c r="C23" s="520">
        <v>105</v>
      </c>
      <c r="D23" s="520">
        <v>391</v>
      </c>
      <c r="E23" s="520">
        <v>83</v>
      </c>
      <c r="F23" s="520">
        <v>126</v>
      </c>
      <c r="G23" s="520">
        <v>2077</v>
      </c>
      <c r="H23" s="520">
        <v>2427</v>
      </c>
      <c r="I23" s="520">
        <v>2233</v>
      </c>
      <c r="J23" s="520">
        <v>3371</v>
      </c>
      <c r="K23" s="520">
        <v>1063</v>
      </c>
      <c r="L23" s="520">
        <v>939</v>
      </c>
      <c r="M23" s="520">
        <v>93</v>
      </c>
      <c r="N23" s="520">
        <v>135</v>
      </c>
      <c r="O23" s="520">
        <v>284</v>
      </c>
      <c r="P23" s="520">
        <v>208</v>
      </c>
      <c r="Q23" s="520">
        <v>2</v>
      </c>
      <c r="R23" s="520">
        <v>16</v>
      </c>
      <c r="S23" s="520">
        <v>1</v>
      </c>
      <c r="T23" s="520">
        <v>3</v>
      </c>
      <c r="U23" s="524"/>
      <c r="V23" s="522">
        <v>13557</v>
      </c>
    </row>
    <row r="24" spans="1:22" s="523" customFormat="1" ht="23.25" customHeight="1">
      <c r="A24" s="518" t="s">
        <v>109</v>
      </c>
      <c r="B24" s="519"/>
      <c r="C24" s="520">
        <v>255</v>
      </c>
      <c r="D24" s="520">
        <v>147</v>
      </c>
      <c r="E24" s="520">
        <v>20</v>
      </c>
      <c r="F24" s="520">
        <v>0</v>
      </c>
      <c r="G24" s="520">
        <v>1281</v>
      </c>
      <c r="H24" s="520">
        <v>1270</v>
      </c>
      <c r="I24" s="520">
        <v>1207</v>
      </c>
      <c r="J24" s="520">
        <v>1079</v>
      </c>
      <c r="K24" s="520">
        <v>600</v>
      </c>
      <c r="L24" s="520">
        <v>354</v>
      </c>
      <c r="M24" s="520">
        <v>3</v>
      </c>
      <c r="N24" s="520">
        <v>26</v>
      </c>
      <c r="O24" s="520">
        <v>131</v>
      </c>
      <c r="P24" s="520">
        <v>86</v>
      </c>
      <c r="Q24" s="520">
        <v>0</v>
      </c>
      <c r="R24" s="520">
        <v>3</v>
      </c>
      <c r="S24" s="520">
        <v>1</v>
      </c>
      <c r="T24" s="520">
        <v>2</v>
      </c>
      <c r="U24" s="524"/>
      <c r="V24" s="522">
        <v>6465</v>
      </c>
    </row>
    <row r="25" spans="1:22" s="523" customFormat="1" ht="23.25" customHeight="1">
      <c r="A25" s="518" t="s">
        <v>110</v>
      </c>
      <c r="B25" s="519"/>
      <c r="C25" s="520">
        <v>126</v>
      </c>
      <c r="D25" s="520">
        <v>95</v>
      </c>
      <c r="E25" s="520">
        <v>0</v>
      </c>
      <c r="F25" s="520">
        <v>0</v>
      </c>
      <c r="G25" s="520">
        <v>429</v>
      </c>
      <c r="H25" s="520">
        <v>567</v>
      </c>
      <c r="I25" s="520">
        <v>405</v>
      </c>
      <c r="J25" s="520">
        <v>1282</v>
      </c>
      <c r="K25" s="520">
        <v>212</v>
      </c>
      <c r="L25" s="520">
        <v>451</v>
      </c>
      <c r="M25" s="520">
        <v>103</v>
      </c>
      <c r="N25" s="520">
        <v>68</v>
      </c>
      <c r="O25" s="520">
        <v>129</v>
      </c>
      <c r="P25" s="520">
        <v>91</v>
      </c>
      <c r="Q25" s="520">
        <v>1</v>
      </c>
      <c r="R25" s="520">
        <v>2</v>
      </c>
      <c r="S25" s="520">
        <v>0</v>
      </c>
      <c r="T25" s="520">
        <v>1</v>
      </c>
      <c r="U25" s="524"/>
      <c r="V25" s="522">
        <v>3962</v>
      </c>
    </row>
    <row r="26" spans="1:22" s="523" customFormat="1" ht="23.25" customHeight="1">
      <c r="A26" s="518" t="s">
        <v>111</v>
      </c>
      <c r="B26" s="519"/>
      <c r="C26" s="520">
        <v>75</v>
      </c>
      <c r="D26" s="520">
        <v>116</v>
      </c>
      <c r="E26" s="520">
        <v>113</v>
      </c>
      <c r="F26" s="520">
        <v>176</v>
      </c>
      <c r="G26" s="520">
        <v>345</v>
      </c>
      <c r="H26" s="520">
        <v>351</v>
      </c>
      <c r="I26" s="520">
        <v>362</v>
      </c>
      <c r="J26" s="520">
        <v>435</v>
      </c>
      <c r="K26" s="520">
        <v>155</v>
      </c>
      <c r="L26" s="520">
        <v>115</v>
      </c>
      <c r="M26" s="520">
        <v>72</v>
      </c>
      <c r="N26" s="520">
        <v>5</v>
      </c>
      <c r="O26" s="520">
        <v>14</v>
      </c>
      <c r="P26" s="520">
        <v>16</v>
      </c>
      <c r="Q26" s="520">
        <v>0</v>
      </c>
      <c r="R26" s="520">
        <v>0</v>
      </c>
      <c r="S26" s="520">
        <v>0</v>
      </c>
      <c r="T26" s="520">
        <v>0</v>
      </c>
      <c r="U26" s="524"/>
      <c r="V26" s="522">
        <v>2350</v>
      </c>
    </row>
    <row r="27" spans="1:22" s="523" customFormat="1" ht="23.25" customHeight="1">
      <c r="A27" s="518" t="s">
        <v>112</v>
      </c>
      <c r="B27" s="519"/>
      <c r="C27" s="520">
        <v>138</v>
      </c>
      <c r="D27" s="520">
        <v>109</v>
      </c>
      <c r="E27" s="520">
        <v>7</v>
      </c>
      <c r="F27" s="520">
        <v>0</v>
      </c>
      <c r="G27" s="520">
        <v>708</v>
      </c>
      <c r="H27" s="520">
        <v>1254</v>
      </c>
      <c r="I27" s="520">
        <v>1382</v>
      </c>
      <c r="J27" s="520">
        <v>3721</v>
      </c>
      <c r="K27" s="520">
        <v>847</v>
      </c>
      <c r="L27" s="520">
        <v>835</v>
      </c>
      <c r="M27" s="520">
        <v>35</v>
      </c>
      <c r="N27" s="520">
        <v>228</v>
      </c>
      <c r="O27" s="520">
        <v>212</v>
      </c>
      <c r="P27" s="520">
        <v>198</v>
      </c>
      <c r="Q27" s="520">
        <v>2</v>
      </c>
      <c r="R27" s="520">
        <v>12</v>
      </c>
      <c r="S27" s="520">
        <v>0</v>
      </c>
      <c r="T27" s="520">
        <v>1</v>
      </c>
      <c r="U27" s="524"/>
      <c r="V27" s="522">
        <v>9689</v>
      </c>
    </row>
    <row r="28" spans="1:22" s="523" customFormat="1" ht="23.25" customHeight="1">
      <c r="A28" s="518" t="s">
        <v>113</v>
      </c>
      <c r="B28" s="519"/>
      <c r="C28" s="520">
        <v>330</v>
      </c>
      <c r="D28" s="520">
        <v>16</v>
      </c>
      <c r="E28" s="520">
        <v>0</v>
      </c>
      <c r="F28" s="520">
        <v>0</v>
      </c>
      <c r="G28" s="520">
        <v>729</v>
      </c>
      <c r="H28" s="520">
        <v>782</v>
      </c>
      <c r="I28" s="520">
        <v>270</v>
      </c>
      <c r="J28" s="520">
        <v>1016</v>
      </c>
      <c r="K28" s="520">
        <v>178</v>
      </c>
      <c r="L28" s="520">
        <v>335</v>
      </c>
      <c r="M28" s="520">
        <v>9</v>
      </c>
      <c r="N28" s="520">
        <v>29</v>
      </c>
      <c r="O28" s="520">
        <v>65</v>
      </c>
      <c r="P28" s="520">
        <v>145</v>
      </c>
      <c r="Q28" s="520">
        <v>1</v>
      </c>
      <c r="R28" s="520">
        <v>4</v>
      </c>
      <c r="S28" s="520">
        <v>0</v>
      </c>
      <c r="T28" s="520">
        <v>0</v>
      </c>
      <c r="U28" s="524"/>
      <c r="V28" s="522">
        <v>3909</v>
      </c>
    </row>
    <row r="29" spans="1:22" s="523" customFormat="1" ht="23.25" customHeight="1">
      <c r="A29" s="518" t="s">
        <v>114</v>
      </c>
      <c r="B29" s="519"/>
      <c r="C29" s="520">
        <v>483</v>
      </c>
      <c r="D29" s="520">
        <v>66</v>
      </c>
      <c r="E29" s="520">
        <v>0</v>
      </c>
      <c r="F29" s="520">
        <v>0</v>
      </c>
      <c r="G29" s="520">
        <v>795</v>
      </c>
      <c r="H29" s="520">
        <v>2388</v>
      </c>
      <c r="I29" s="520">
        <v>496</v>
      </c>
      <c r="J29" s="520">
        <v>2654</v>
      </c>
      <c r="K29" s="520">
        <v>212</v>
      </c>
      <c r="L29" s="520">
        <v>1050</v>
      </c>
      <c r="M29" s="520">
        <v>5</v>
      </c>
      <c r="N29" s="520">
        <v>73</v>
      </c>
      <c r="O29" s="520">
        <v>120</v>
      </c>
      <c r="P29" s="520">
        <v>273</v>
      </c>
      <c r="Q29" s="520">
        <v>0</v>
      </c>
      <c r="R29" s="520">
        <v>7</v>
      </c>
      <c r="S29" s="520">
        <v>0</v>
      </c>
      <c r="T29" s="520">
        <v>2</v>
      </c>
      <c r="U29" s="524"/>
      <c r="V29" s="522">
        <v>8624</v>
      </c>
    </row>
    <row r="30" spans="1:22" s="523" customFormat="1" ht="23.25" customHeight="1">
      <c r="A30" s="518" t="s">
        <v>115</v>
      </c>
      <c r="B30" s="519"/>
      <c r="C30" s="520">
        <v>34</v>
      </c>
      <c r="D30" s="520">
        <v>277</v>
      </c>
      <c r="E30" s="520">
        <v>0</v>
      </c>
      <c r="F30" s="520">
        <v>0</v>
      </c>
      <c r="G30" s="520">
        <v>209</v>
      </c>
      <c r="H30" s="520">
        <v>251</v>
      </c>
      <c r="I30" s="520">
        <v>444</v>
      </c>
      <c r="J30" s="520">
        <v>1043</v>
      </c>
      <c r="K30" s="520">
        <v>476</v>
      </c>
      <c r="L30" s="520">
        <v>190</v>
      </c>
      <c r="M30" s="520">
        <v>6</v>
      </c>
      <c r="N30" s="520">
        <v>21</v>
      </c>
      <c r="O30" s="520">
        <v>32</v>
      </c>
      <c r="P30" s="520">
        <v>71</v>
      </c>
      <c r="Q30" s="520">
        <v>0</v>
      </c>
      <c r="R30" s="520">
        <v>1</v>
      </c>
      <c r="S30" s="520">
        <v>0</v>
      </c>
      <c r="T30" s="520">
        <v>0</v>
      </c>
      <c r="U30" s="524"/>
      <c r="V30" s="522">
        <v>3055</v>
      </c>
    </row>
    <row r="31" spans="1:22" s="523" customFormat="1" ht="23.25" customHeight="1">
      <c r="A31" s="518" t="s">
        <v>116</v>
      </c>
      <c r="B31" s="519"/>
      <c r="C31" s="520">
        <v>131</v>
      </c>
      <c r="D31" s="520">
        <v>127</v>
      </c>
      <c r="E31" s="520">
        <v>0</v>
      </c>
      <c r="F31" s="520">
        <v>0</v>
      </c>
      <c r="G31" s="520">
        <v>290</v>
      </c>
      <c r="H31" s="520">
        <v>643</v>
      </c>
      <c r="I31" s="520">
        <v>227</v>
      </c>
      <c r="J31" s="520">
        <v>1476</v>
      </c>
      <c r="K31" s="520">
        <v>122</v>
      </c>
      <c r="L31" s="520">
        <v>503</v>
      </c>
      <c r="M31" s="520">
        <v>2</v>
      </c>
      <c r="N31" s="520">
        <v>27</v>
      </c>
      <c r="O31" s="520">
        <v>31</v>
      </c>
      <c r="P31" s="520">
        <v>117</v>
      </c>
      <c r="Q31" s="520">
        <v>0</v>
      </c>
      <c r="R31" s="520">
        <v>3</v>
      </c>
      <c r="S31" s="520">
        <v>0</v>
      </c>
      <c r="T31" s="520">
        <v>1</v>
      </c>
      <c r="U31" s="525"/>
      <c r="V31" s="522">
        <v>3700</v>
      </c>
    </row>
    <row r="32" spans="1:22" s="523" customFormat="1" ht="23.25" customHeight="1">
      <c r="A32" s="518" t="s">
        <v>117</v>
      </c>
      <c r="B32" s="519"/>
      <c r="C32" s="520">
        <v>72</v>
      </c>
      <c r="D32" s="520">
        <v>6</v>
      </c>
      <c r="E32" s="520">
        <v>0</v>
      </c>
      <c r="F32" s="520">
        <v>0</v>
      </c>
      <c r="G32" s="520">
        <v>214</v>
      </c>
      <c r="H32" s="520">
        <v>496</v>
      </c>
      <c r="I32" s="520">
        <v>194</v>
      </c>
      <c r="J32" s="520">
        <v>945</v>
      </c>
      <c r="K32" s="520">
        <v>88</v>
      </c>
      <c r="L32" s="520">
        <v>380</v>
      </c>
      <c r="M32" s="520">
        <v>0</v>
      </c>
      <c r="N32" s="520">
        <v>31</v>
      </c>
      <c r="O32" s="520">
        <v>51</v>
      </c>
      <c r="P32" s="520">
        <v>88</v>
      </c>
      <c r="Q32" s="520">
        <v>0</v>
      </c>
      <c r="R32" s="520">
        <v>1</v>
      </c>
      <c r="S32" s="520">
        <v>0</v>
      </c>
      <c r="T32" s="520">
        <v>0</v>
      </c>
      <c r="U32" s="524"/>
      <c r="V32" s="522">
        <v>2566</v>
      </c>
    </row>
    <row r="33" spans="1:22" s="523" customFormat="1" ht="23.25" customHeight="1">
      <c r="A33" s="518" t="s">
        <v>118</v>
      </c>
      <c r="B33" s="519"/>
      <c r="C33" s="520">
        <v>85</v>
      </c>
      <c r="D33" s="520">
        <v>71</v>
      </c>
      <c r="E33" s="520">
        <v>0</v>
      </c>
      <c r="F33" s="520">
        <v>0</v>
      </c>
      <c r="G33" s="520">
        <v>591</v>
      </c>
      <c r="H33" s="520">
        <v>423</v>
      </c>
      <c r="I33" s="520">
        <v>1018</v>
      </c>
      <c r="J33" s="520">
        <v>906</v>
      </c>
      <c r="K33" s="520">
        <v>511</v>
      </c>
      <c r="L33" s="520">
        <v>294</v>
      </c>
      <c r="M33" s="520">
        <v>0</v>
      </c>
      <c r="N33" s="520">
        <v>7</v>
      </c>
      <c r="O33" s="520">
        <v>155</v>
      </c>
      <c r="P33" s="520">
        <v>112</v>
      </c>
      <c r="Q33" s="520">
        <v>1</v>
      </c>
      <c r="R33" s="520">
        <v>0</v>
      </c>
      <c r="S33" s="520">
        <v>0</v>
      </c>
      <c r="T33" s="520">
        <v>0</v>
      </c>
      <c r="U33" s="524"/>
      <c r="V33" s="522">
        <v>4174</v>
      </c>
    </row>
    <row r="34" spans="1:22" s="523" customFormat="1" ht="23.25" customHeight="1">
      <c r="A34" s="518" t="s">
        <v>119</v>
      </c>
      <c r="B34" s="519"/>
      <c r="C34" s="520">
        <v>265</v>
      </c>
      <c r="D34" s="520">
        <v>10</v>
      </c>
      <c r="E34" s="520">
        <v>3</v>
      </c>
      <c r="F34" s="520">
        <v>8</v>
      </c>
      <c r="G34" s="520">
        <v>1025</v>
      </c>
      <c r="H34" s="520">
        <v>1330</v>
      </c>
      <c r="I34" s="520">
        <v>1733</v>
      </c>
      <c r="J34" s="520">
        <v>3555</v>
      </c>
      <c r="K34" s="520">
        <v>1174</v>
      </c>
      <c r="L34" s="520">
        <v>898</v>
      </c>
      <c r="M34" s="520">
        <v>43</v>
      </c>
      <c r="N34" s="520">
        <v>193</v>
      </c>
      <c r="O34" s="520">
        <v>208</v>
      </c>
      <c r="P34" s="520">
        <v>179</v>
      </c>
      <c r="Q34" s="520">
        <v>2</v>
      </c>
      <c r="R34" s="520">
        <v>3</v>
      </c>
      <c r="S34" s="520">
        <v>0</v>
      </c>
      <c r="T34" s="520">
        <v>0</v>
      </c>
      <c r="U34" s="524"/>
      <c r="V34" s="522">
        <v>10629</v>
      </c>
    </row>
    <row r="35" spans="1:22" s="523" customFormat="1" ht="23.25" customHeight="1">
      <c r="A35" s="518" t="s">
        <v>120</v>
      </c>
      <c r="B35" s="519"/>
      <c r="C35" s="520">
        <v>399</v>
      </c>
      <c r="D35" s="520">
        <v>835</v>
      </c>
      <c r="E35" s="520">
        <v>0</v>
      </c>
      <c r="F35" s="520">
        <v>38</v>
      </c>
      <c r="G35" s="520">
        <v>521</v>
      </c>
      <c r="H35" s="520">
        <v>979</v>
      </c>
      <c r="I35" s="520">
        <v>464</v>
      </c>
      <c r="J35" s="520">
        <v>857</v>
      </c>
      <c r="K35" s="520">
        <v>153</v>
      </c>
      <c r="L35" s="520">
        <v>227</v>
      </c>
      <c r="M35" s="520">
        <v>13</v>
      </c>
      <c r="N35" s="520">
        <v>18</v>
      </c>
      <c r="O35" s="520">
        <v>25</v>
      </c>
      <c r="P35" s="520">
        <v>45</v>
      </c>
      <c r="Q35" s="520">
        <v>2</v>
      </c>
      <c r="R35" s="520">
        <v>2</v>
      </c>
      <c r="S35" s="520">
        <v>0</v>
      </c>
      <c r="T35" s="520">
        <v>0</v>
      </c>
      <c r="U35" s="524"/>
      <c r="V35" s="522">
        <v>4578</v>
      </c>
    </row>
    <row r="36" spans="1:22" s="523" customFormat="1" ht="23.25" customHeight="1">
      <c r="A36" s="518" t="s">
        <v>121</v>
      </c>
      <c r="B36" s="519"/>
      <c r="C36" s="520">
        <v>128</v>
      </c>
      <c r="D36" s="520">
        <v>86</v>
      </c>
      <c r="E36" s="520">
        <v>0</v>
      </c>
      <c r="F36" s="520">
        <v>0</v>
      </c>
      <c r="G36" s="520">
        <v>525</v>
      </c>
      <c r="H36" s="520">
        <v>613</v>
      </c>
      <c r="I36" s="520">
        <v>494</v>
      </c>
      <c r="J36" s="520">
        <v>1265</v>
      </c>
      <c r="K36" s="520">
        <v>469</v>
      </c>
      <c r="L36" s="520">
        <v>271</v>
      </c>
      <c r="M36" s="520">
        <v>0</v>
      </c>
      <c r="N36" s="520">
        <v>0</v>
      </c>
      <c r="O36" s="520">
        <v>95</v>
      </c>
      <c r="P36" s="520">
        <v>114</v>
      </c>
      <c r="Q36" s="520">
        <v>4</v>
      </c>
      <c r="R36" s="520">
        <v>5</v>
      </c>
      <c r="S36" s="520">
        <v>0</v>
      </c>
      <c r="T36" s="520">
        <v>0</v>
      </c>
      <c r="U36" s="524"/>
      <c r="V36" s="522">
        <v>4069</v>
      </c>
    </row>
    <row r="37" spans="1:22" s="523" customFormat="1" ht="23.25" customHeight="1">
      <c r="A37" s="518" t="s">
        <v>122</v>
      </c>
      <c r="B37" s="519"/>
      <c r="C37" s="520">
        <v>18</v>
      </c>
      <c r="D37" s="520">
        <v>168</v>
      </c>
      <c r="E37" s="520">
        <v>3</v>
      </c>
      <c r="F37" s="520">
        <v>0</v>
      </c>
      <c r="G37" s="520">
        <v>37</v>
      </c>
      <c r="H37" s="520">
        <v>86</v>
      </c>
      <c r="I37" s="520">
        <v>58</v>
      </c>
      <c r="J37" s="520">
        <v>352</v>
      </c>
      <c r="K37" s="520">
        <v>94</v>
      </c>
      <c r="L37" s="520">
        <v>82</v>
      </c>
      <c r="M37" s="520">
        <v>2</v>
      </c>
      <c r="N37" s="520">
        <v>4</v>
      </c>
      <c r="O37" s="520">
        <v>14</v>
      </c>
      <c r="P37" s="520">
        <v>25</v>
      </c>
      <c r="Q37" s="520">
        <v>1</v>
      </c>
      <c r="R37" s="520">
        <v>0</v>
      </c>
      <c r="S37" s="520">
        <v>0</v>
      </c>
      <c r="T37" s="520">
        <v>0</v>
      </c>
      <c r="U37" s="524"/>
      <c r="V37" s="522">
        <v>944</v>
      </c>
    </row>
    <row r="38" spans="1:22" s="523" customFormat="1" ht="23.25" customHeight="1">
      <c r="A38" s="518" t="s">
        <v>123</v>
      </c>
      <c r="B38" s="519"/>
      <c r="C38" s="520">
        <v>297</v>
      </c>
      <c r="D38" s="520">
        <v>381</v>
      </c>
      <c r="E38" s="520">
        <v>22</v>
      </c>
      <c r="F38" s="520">
        <v>5</v>
      </c>
      <c r="G38" s="520">
        <v>849</v>
      </c>
      <c r="H38" s="520">
        <v>1049</v>
      </c>
      <c r="I38" s="520">
        <v>813</v>
      </c>
      <c r="J38" s="520">
        <v>1248</v>
      </c>
      <c r="K38" s="520">
        <v>851</v>
      </c>
      <c r="L38" s="520">
        <v>842</v>
      </c>
      <c r="M38" s="520">
        <v>195</v>
      </c>
      <c r="N38" s="520">
        <v>168</v>
      </c>
      <c r="O38" s="520">
        <v>324</v>
      </c>
      <c r="P38" s="520">
        <v>214</v>
      </c>
      <c r="Q38" s="520">
        <v>0</v>
      </c>
      <c r="R38" s="520">
        <v>7</v>
      </c>
      <c r="S38" s="520">
        <v>0</v>
      </c>
      <c r="T38" s="520">
        <v>2</v>
      </c>
      <c r="U38" s="524"/>
      <c r="V38" s="522">
        <v>7267</v>
      </c>
    </row>
    <row r="39" spans="1:22" s="523" customFormat="1" ht="23.25" customHeight="1">
      <c r="A39" s="518" t="s">
        <v>124</v>
      </c>
      <c r="B39" s="519"/>
      <c r="C39" s="520">
        <v>74</v>
      </c>
      <c r="D39" s="520">
        <v>2</v>
      </c>
      <c r="E39" s="520">
        <v>1</v>
      </c>
      <c r="F39" s="520">
        <v>0</v>
      </c>
      <c r="G39" s="520">
        <v>211</v>
      </c>
      <c r="H39" s="520">
        <v>258</v>
      </c>
      <c r="I39" s="520">
        <v>175</v>
      </c>
      <c r="J39" s="520">
        <v>457</v>
      </c>
      <c r="K39" s="520">
        <v>62</v>
      </c>
      <c r="L39" s="520">
        <v>151</v>
      </c>
      <c r="M39" s="520">
        <v>0</v>
      </c>
      <c r="N39" s="520">
        <v>9</v>
      </c>
      <c r="O39" s="520">
        <v>18</v>
      </c>
      <c r="P39" s="520">
        <v>58</v>
      </c>
      <c r="Q39" s="520">
        <v>0</v>
      </c>
      <c r="R39" s="520">
        <v>0</v>
      </c>
      <c r="S39" s="520">
        <v>0</v>
      </c>
      <c r="T39" s="520">
        <v>0</v>
      </c>
      <c r="U39" s="524"/>
      <c r="V39" s="522">
        <v>1476</v>
      </c>
    </row>
    <row r="40" spans="1:22" s="523" customFormat="1" ht="23.25" customHeight="1">
      <c r="A40" s="518" t="s">
        <v>125</v>
      </c>
      <c r="B40" s="519"/>
      <c r="C40" s="520">
        <v>83</v>
      </c>
      <c r="D40" s="520">
        <v>146</v>
      </c>
      <c r="E40" s="520">
        <v>1</v>
      </c>
      <c r="F40" s="520">
        <v>1</v>
      </c>
      <c r="G40" s="520">
        <v>267</v>
      </c>
      <c r="H40" s="520">
        <v>316</v>
      </c>
      <c r="I40" s="520">
        <v>386</v>
      </c>
      <c r="J40" s="520">
        <v>503</v>
      </c>
      <c r="K40" s="520">
        <v>234</v>
      </c>
      <c r="L40" s="520">
        <v>223</v>
      </c>
      <c r="M40" s="520">
        <v>102</v>
      </c>
      <c r="N40" s="520">
        <v>87</v>
      </c>
      <c r="O40" s="520">
        <v>70</v>
      </c>
      <c r="P40" s="520">
        <v>42</v>
      </c>
      <c r="Q40" s="520">
        <v>0</v>
      </c>
      <c r="R40" s="520">
        <v>1</v>
      </c>
      <c r="S40" s="520">
        <v>0</v>
      </c>
      <c r="T40" s="520">
        <v>0</v>
      </c>
      <c r="U40" s="524"/>
      <c r="V40" s="522">
        <v>2462</v>
      </c>
    </row>
    <row r="41" spans="1:22" ht="8.1" customHeight="1">
      <c r="A41" s="526"/>
      <c r="B41" s="526"/>
      <c r="C41" s="527"/>
      <c r="D41" s="528"/>
      <c r="E41" s="529"/>
      <c r="F41" s="529"/>
      <c r="G41" s="529"/>
      <c r="H41" s="529"/>
      <c r="I41" s="529"/>
      <c r="J41" s="529"/>
      <c r="K41" s="529"/>
      <c r="L41" s="530"/>
      <c r="M41" s="530"/>
      <c r="N41" s="530"/>
      <c r="O41" s="530"/>
      <c r="P41" s="531"/>
      <c r="Q41" s="531"/>
      <c r="R41" s="531"/>
      <c r="S41" s="530"/>
      <c r="T41" s="530"/>
      <c r="U41" s="532"/>
      <c r="V41" s="533"/>
    </row>
    <row r="42" spans="1:22" s="523" customFormat="1" ht="27" customHeight="1">
      <c r="A42" s="534" t="s">
        <v>512</v>
      </c>
      <c r="B42" s="519"/>
      <c r="C42" s="535">
        <v>10305</v>
      </c>
      <c r="D42" s="535">
        <v>9299</v>
      </c>
      <c r="E42" s="535">
        <v>456</v>
      </c>
      <c r="F42" s="535">
        <v>556</v>
      </c>
      <c r="G42" s="535">
        <v>23200</v>
      </c>
      <c r="H42" s="535">
        <v>32404</v>
      </c>
      <c r="I42" s="535">
        <v>26327</v>
      </c>
      <c r="J42" s="535">
        <v>57432</v>
      </c>
      <c r="K42" s="535">
        <v>18184</v>
      </c>
      <c r="L42" s="535">
        <v>17926</v>
      </c>
      <c r="M42" s="535">
        <v>2256</v>
      </c>
      <c r="N42" s="535">
        <v>2861</v>
      </c>
      <c r="O42" s="535">
        <v>4435</v>
      </c>
      <c r="P42" s="535">
        <v>5307</v>
      </c>
      <c r="Q42" s="535">
        <v>36</v>
      </c>
      <c r="R42" s="535">
        <v>190</v>
      </c>
      <c r="S42" s="535">
        <v>4</v>
      </c>
      <c r="T42" s="535">
        <v>33</v>
      </c>
      <c r="U42" s="524"/>
      <c r="V42" s="535">
        <v>211211</v>
      </c>
    </row>
    <row r="43" spans="1:22" ht="8.1" customHeight="1">
      <c r="A43" s="526"/>
      <c r="B43" s="526"/>
      <c r="C43" s="536"/>
      <c r="D43" s="536"/>
      <c r="E43" s="536"/>
      <c r="F43" s="536"/>
      <c r="G43" s="532"/>
      <c r="H43" s="532"/>
      <c r="I43" s="532"/>
      <c r="J43" s="532"/>
      <c r="K43" s="532"/>
      <c r="L43" s="532"/>
      <c r="M43" s="532"/>
      <c r="N43" s="532"/>
      <c r="O43" s="532"/>
      <c r="P43" s="532"/>
      <c r="Q43" s="532"/>
      <c r="R43" s="532"/>
      <c r="S43" s="532"/>
      <c r="T43" s="532"/>
      <c r="U43" s="532"/>
      <c r="V43" s="533"/>
    </row>
    <row r="44" spans="1:22" s="523" customFormat="1" ht="23.25" customHeight="1">
      <c r="A44" s="518" t="s">
        <v>126</v>
      </c>
      <c r="B44" s="537"/>
      <c r="C44" s="520">
        <v>3</v>
      </c>
      <c r="D44" s="520">
        <v>0</v>
      </c>
      <c r="E44" s="520">
        <v>0</v>
      </c>
      <c r="F44" s="520">
        <v>0</v>
      </c>
      <c r="G44" s="520">
        <v>17</v>
      </c>
      <c r="H44" s="520">
        <v>39</v>
      </c>
      <c r="I44" s="520">
        <v>37</v>
      </c>
      <c r="J44" s="520">
        <v>230</v>
      </c>
      <c r="K44" s="520">
        <v>68</v>
      </c>
      <c r="L44" s="520">
        <v>82</v>
      </c>
      <c r="M44" s="520">
        <v>3</v>
      </c>
      <c r="N44" s="520">
        <v>11</v>
      </c>
      <c r="O44" s="520">
        <v>38</v>
      </c>
      <c r="P44" s="520">
        <v>43</v>
      </c>
      <c r="Q44" s="520">
        <v>1</v>
      </c>
      <c r="R44" s="520">
        <v>6</v>
      </c>
      <c r="S44" s="520">
        <v>1</v>
      </c>
      <c r="T44" s="520">
        <v>1</v>
      </c>
      <c r="U44" s="538"/>
      <c r="V44" s="522">
        <v>580</v>
      </c>
    </row>
    <row r="45" spans="1:22" s="523" customFormat="1" ht="23.25" customHeight="1">
      <c r="A45" s="518" t="s">
        <v>127</v>
      </c>
      <c r="B45" s="537"/>
      <c r="C45" s="520">
        <v>3</v>
      </c>
      <c r="D45" s="520">
        <v>36</v>
      </c>
      <c r="E45" s="520">
        <v>0</v>
      </c>
      <c r="F45" s="520">
        <v>0</v>
      </c>
      <c r="G45" s="520">
        <v>86</v>
      </c>
      <c r="H45" s="520">
        <v>239</v>
      </c>
      <c r="I45" s="520">
        <v>60</v>
      </c>
      <c r="J45" s="520">
        <v>678</v>
      </c>
      <c r="K45" s="520">
        <v>173</v>
      </c>
      <c r="L45" s="520">
        <v>255</v>
      </c>
      <c r="M45" s="520">
        <v>0</v>
      </c>
      <c r="N45" s="520">
        <v>8</v>
      </c>
      <c r="O45" s="520">
        <v>85</v>
      </c>
      <c r="P45" s="520">
        <v>47</v>
      </c>
      <c r="Q45" s="520">
        <v>0</v>
      </c>
      <c r="R45" s="520">
        <v>4</v>
      </c>
      <c r="S45" s="520">
        <v>0</v>
      </c>
      <c r="T45" s="520">
        <v>1</v>
      </c>
      <c r="U45" s="538"/>
      <c r="V45" s="522">
        <v>1675</v>
      </c>
    </row>
    <row r="46" spans="1:22" s="523" customFormat="1" ht="23.25" customHeight="1">
      <c r="A46" s="518" t="s">
        <v>128</v>
      </c>
      <c r="B46" s="537"/>
      <c r="C46" s="520">
        <v>14</v>
      </c>
      <c r="D46" s="520">
        <v>48</v>
      </c>
      <c r="E46" s="520">
        <v>0</v>
      </c>
      <c r="F46" s="520">
        <v>0</v>
      </c>
      <c r="G46" s="520">
        <v>115</v>
      </c>
      <c r="H46" s="520">
        <v>247</v>
      </c>
      <c r="I46" s="520">
        <v>174</v>
      </c>
      <c r="J46" s="520">
        <v>586</v>
      </c>
      <c r="K46" s="520">
        <v>209</v>
      </c>
      <c r="L46" s="520">
        <v>175</v>
      </c>
      <c r="M46" s="520">
        <v>0</v>
      </c>
      <c r="N46" s="520">
        <v>5</v>
      </c>
      <c r="O46" s="520">
        <v>52</v>
      </c>
      <c r="P46" s="520">
        <v>41</v>
      </c>
      <c r="Q46" s="520">
        <v>1</v>
      </c>
      <c r="R46" s="520">
        <v>1</v>
      </c>
      <c r="S46" s="520">
        <v>0</v>
      </c>
      <c r="T46" s="520">
        <v>1</v>
      </c>
      <c r="U46" s="538"/>
      <c r="V46" s="522">
        <v>1669</v>
      </c>
    </row>
    <row r="47" spans="1:22" s="523" customFormat="1" ht="23.25" customHeight="1">
      <c r="A47" s="518" t="s">
        <v>129</v>
      </c>
      <c r="B47" s="537"/>
      <c r="C47" s="520">
        <v>1</v>
      </c>
      <c r="D47" s="520">
        <v>0</v>
      </c>
      <c r="E47" s="520">
        <v>0</v>
      </c>
      <c r="F47" s="520">
        <v>0</v>
      </c>
      <c r="G47" s="520">
        <v>0</v>
      </c>
      <c r="H47" s="520">
        <v>3</v>
      </c>
      <c r="I47" s="520">
        <v>7</v>
      </c>
      <c r="J47" s="520">
        <v>14</v>
      </c>
      <c r="K47" s="520">
        <v>51</v>
      </c>
      <c r="L47" s="520">
        <v>41</v>
      </c>
      <c r="M47" s="520">
        <v>0</v>
      </c>
      <c r="N47" s="520">
        <v>1</v>
      </c>
      <c r="O47" s="520">
        <v>41</v>
      </c>
      <c r="P47" s="520">
        <v>5</v>
      </c>
      <c r="Q47" s="520">
        <v>0</v>
      </c>
      <c r="R47" s="520">
        <v>0</v>
      </c>
      <c r="S47" s="520">
        <v>0</v>
      </c>
      <c r="T47" s="520">
        <v>0</v>
      </c>
      <c r="U47" s="538"/>
      <c r="V47" s="522">
        <v>164</v>
      </c>
    </row>
    <row r="48" spans="1:22" s="523" customFormat="1" ht="23.25" customHeight="1">
      <c r="A48" s="518" t="s">
        <v>130</v>
      </c>
      <c r="B48" s="537"/>
      <c r="C48" s="520">
        <v>2</v>
      </c>
      <c r="D48" s="520">
        <v>10</v>
      </c>
      <c r="E48" s="520">
        <v>0</v>
      </c>
      <c r="F48" s="520">
        <v>0</v>
      </c>
      <c r="G48" s="520">
        <v>89</v>
      </c>
      <c r="H48" s="520">
        <v>45</v>
      </c>
      <c r="I48" s="520">
        <v>39</v>
      </c>
      <c r="J48" s="520">
        <v>181</v>
      </c>
      <c r="K48" s="520">
        <v>62</v>
      </c>
      <c r="L48" s="520">
        <v>70</v>
      </c>
      <c r="M48" s="520">
        <v>0</v>
      </c>
      <c r="N48" s="520">
        <v>0</v>
      </c>
      <c r="O48" s="520">
        <v>15</v>
      </c>
      <c r="P48" s="520">
        <v>0</v>
      </c>
      <c r="Q48" s="520">
        <v>0</v>
      </c>
      <c r="R48" s="520">
        <v>0</v>
      </c>
      <c r="S48" s="520">
        <v>0</v>
      </c>
      <c r="T48" s="520">
        <v>0</v>
      </c>
      <c r="U48" s="538"/>
      <c r="V48" s="522">
        <v>513</v>
      </c>
    </row>
    <row r="49" spans="1:22" s="523" customFormat="1" ht="23.25" customHeight="1">
      <c r="A49" s="518" t="s">
        <v>131</v>
      </c>
      <c r="B49" s="537"/>
      <c r="C49" s="520">
        <v>16</v>
      </c>
      <c r="D49" s="520">
        <v>26</v>
      </c>
      <c r="E49" s="520">
        <v>0</v>
      </c>
      <c r="F49" s="520">
        <v>0</v>
      </c>
      <c r="G49" s="520">
        <v>129</v>
      </c>
      <c r="H49" s="520">
        <v>279</v>
      </c>
      <c r="I49" s="520">
        <v>209</v>
      </c>
      <c r="J49" s="520">
        <v>881</v>
      </c>
      <c r="K49" s="520">
        <v>290</v>
      </c>
      <c r="L49" s="520">
        <v>213</v>
      </c>
      <c r="M49" s="520">
        <v>6</v>
      </c>
      <c r="N49" s="520">
        <v>18</v>
      </c>
      <c r="O49" s="520">
        <v>79</v>
      </c>
      <c r="P49" s="520">
        <v>32</v>
      </c>
      <c r="Q49" s="520">
        <v>0</v>
      </c>
      <c r="R49" s="520">
        <v>1</v>
      </c>
      <c r="S49" s="520">
        <v>0</v>
      </c>
      <c r="T49" s="520">
        <v>0</v>
      </c>
      <c r="U49" s="538"/>
      <c r="V49" s="522">
        <v>2179</v>
      </c>
    </row>
    <row r="50" spans="1:22" s="523" customFormat="1" ht="23.25" customHeight="1">
      <c r="A50" s="518" t="s">
        <v>132</v>
      </c>
      <c r="B50" s="537"/>
      <c r="C50" s="520">
        <v>23</v>
      </c>
      <c r="D50" s="520">
        <v>4</v>
      </c>
      <c r="E50" s="520">
        <v>0</v>
      </c>
      <c r="F50" s="520">
        <v>0</v>
      </c>
      <c r="G50" s="520">
        <v>159</v>
      </c>
      <c r="H50" s="520">
        <v>292</v>
      </c>
      <c r="I50" s="520">
        <v>292</v>
      </c>
      <c r="J50" s="520">
        <v>816</v>
      </c>
      <c r="K50" s="520">
        <v>229</v>
      </c>
      <c r="L50" s="520">
        <v>192</v>
      </c>
      <c r="M50" s="520">
        <v>2</v>
      </c>
      <c r="N50" s="520">
        <v>15</v>
      </c>
      <c r="O50" s="520">
        <v>47</v>
      </c>
      <c r="P50" s="520">
        <v>60</v>
      </c>
      <c r="Q50" s="520">
        <v>1</v>
      </c>
      <c r="R50" s="520">
        <v>1</v>
      </c>
      <c r="S50" s="520">
        <v>0</v>
      </c>
      <c r="T50" s="520">
        <v>0</v>
      </c>
      <c r="U50" s="538"/>
      <c r="V50" s="522">
        <v>2133</v>
      </c>
    </row>
    <row r="51" spans="1:22" s="523" customFormat="1" ht="23.25" customHeight="1">
      <c r="A51" s="518" t="s">
        <v>133</v>
      </c>
      <c r="B51" s="537"/>
      <c r="C51" s="520">
        <v>39</v>
      </c>
      <c r="D51" s="520">
        <v>32</v>
      </c>
      <c r="E51" s="520">
        <v>0</v>
      </c>
      <c r="F51" s="520">
        <v>0</v>
      </c>
      <c r="G51" s="520">
        <v>123</v>
      </c>
      <c r="H51" s="520">
        <v>278</v>
      </c>
      <c r="I51" s="520">
        <v>173</v>
      </c>
      <c r="J51" s="520">
        <v>661</v>
      </c>
      <c r="K51" s="520">
        <v>196</v>
      </c>
      <c r="L51" s="520">
        <v>165</v>
      </c>
      <c r="M51" s="520">
        <v>1</v>
      </c>
      <c r="N51" s="520">
        <v>32</v>
      </c>
      <c r="O51" s="520">
        <v>67</v>
      </c>
      <c r="P51" s="520">
        <v>63</v>
      </c>
      <c r="Q51" s="520">
        <v>1</v>
      </c>
      <c r="R51" s="520">
        <v>4</v>
      </c>
      <c r="S51" s="520">
        <v>0</v>
      </c>
      <c r="T51" s="520">
        <v>1</v>
      </c>
      <c r="U51" s="538"/>
      <c r="V51" s="522">
        <v>1836</v>
      </c>
    </row>
    <row r="52" spans="1:22" s="523" customFormat="1" ht="23.25" customHeight="1">
      <c r="A52" s="518" t="s">
        <v>134</v>
      </c>
      <c r="B52" s="537"/>
      <c r="C52" s="520">
        <v>1</v>
      </c>
      <c r="D52" s="520">
        <v>22</v>
      </c>
      <c r="E52" s="520">
        <v>0</v>
      </c>
      <c r="F52" s="520">
        <v>0</v>
      </c>
      <c r="G52" s="520">
        <v>119</v>
      </c>
      <c r="H52" s="520">
        <v>230</v>
      </c>
      <c r="I52" s="520">
        <v>250</v>
      </c>
      <c r="J52" s="520">
        <v>770</v>
      </c>
      <c r="K52" s="520">
        <v>255</v>
      </c>
      <c r="L52" s="520">
        <v>123</v>
      </c>
      <c r="M52" s="520">
        <v>7</v>
      </c>
      <c r="N52" s="520">
        <v>18</v>
      </c>
      <c r="O52" s="520">
        <v>45</v>
      </c>
      <c r="P52" s="520">
        <v>69</v>
      </c>
      <c r="Q52" s="520">
        <v>17</v>
      </c>
      <c r="R52" s="520">
        <v>11</v>
      </c>
      <c r="S52" s="520">
        <v>1</v>
      </c>
      <c r="T52" s="520">
        <v>2</v>
      </c>
      <c r="U52" s="538"/>
      <c r="V52" s="522">
        <v>1940</v>
      </c>
    </row>
    <row r="53" spans="1:22" s="523" customFormat="1" ht="23.25" customHeight="1">
      <c r="A53" s="518" t="s">
        <v>135</v>
      </c>
      <c r="B53" s="537"/>
      <c r="C53" s="520">
        <v>37</v>
      </c>
      <c r="D53" s="520">
        <v>187</v>
      </c>
      <c r="E53" s="520">
        <v>0</v>
      </c>
      <c r="F53" s="520">
        <v>0</v>
      </c>
      <c r="G53" s="520">
        <v>0</v>
      </c>
      <c r="H53" s="520">
        <v>435</v>
      </c>
      <c r="I53" s="520">
        <v>0</v>
      </c>
      <c r="J53" s="520">
        <v>607</v>
      </c>
      <c r="K53" s="520">
        <v>0</v>
      </c>
      <c r="L53" s="520">
        <v>248</v>
      </c>
      <c r="M53" s="520">
        <v>0</v>
      </c>
      <c r="N53" s="520">
        <v>17</v>
      </c>
      <c r="O53" s="520">
        <v>0</v>
      </c>
      <c r="P53" s="520">
        <v>30</v>
      </c>
      <c r="Q53" s="520">
        <v>0</v>
      </c>
      <c r="R53" s="520">
        <v>6</v>
      </c>
      <c r="S53" s="520">
        <v>0</v>
      </c>
      <c r="T53" s="520">
        <v>0</v>
      </c>
      <c r="U53" s="538"/>
      <c r="V53" s="522">
        <v>1567</v>
      </c>
    </row>
    <row r="54" spans="1:22" s="523" customFormat="1" ht="23.25" customHeight="1">
      <c r="A54" s="518" t="s">
        <v>136</v>
      </c>
      <c r="B54" s="537"/>
      <c r="C54" s="520">
        <v>6</v>
      </c>
      <c r="D54" s="520">
        <v>10</v>
      </c>
      <c r="E54" s="520">
        <v>0</v>
      </c>
      <c r="F54" s="520">
        <v>0</v>
      </c>
      <c r="G54" s="520">
        <v>32</v>
      </c>
      <c r="H54" s="520">
        <v>83</v>
      </c>
      <c r="I54" s="520">
        <v>96</v>
      </c>
      <c r="J54" s="520">
        <v>461</v>
      </c>
      <c r="K54" s="520">
        <v>183</v>
      </c>
      <c r="L54" s="520">
        <v>126</v>
      </c>
      <c r="M54" s="520">
        <v>3</v>
      </c>
      <c r="N54" s="520">
        <v>19</v>
      </c>
      <c r="O54" s="520">
        <v>50</v>
      </c>
      <c r="P54" s="520">
        <v>55</v>
      </c>
      <c r="Q54" s="520">
        <v>4</v>
      </c>
      <c r="R54" s="520">
        <v>4</v>
      </c>
      <c r="S54" s="520">
        <v>0</v>
      </c>
      <c r="T54" s="520">
        <v>1</v>
      </c>
      <c r="U54" s="538"/>
      <c r="V54" s="522">
        <v>1133</v>
      </c>
    </row>
    <row r="55" spans="1:22" s="523" customFormat="1" ht="23.25" customHeight="1">
      <c r="A55" s="518" t="s">
        <v>137</v>
      </c>
      <c r="B55" s="537"/>
      <c r="C55" s="520">
        <v>0</v>
      </c>
      <c r="D55" s="520">
        <v>328</v>
      </c>
      <c r="E55" s="520">
        <v>0</v>
      </c>
      <c r="F55" s="520">
        <v>0</v>
      </c>
      <c r="G55" s="520">
        <v>66</v>
      </c>
      <c r="H55" s="520">
        <v>179</v>
      </c>
      <c r="I55" s="520">
        <v>127</v>
      </c>
      <c r="J55" s="520">
        <v>444</v>
      </c>
      <c r="K55" s="520">
        <v>63</v>
      </c>
      <c r="L55" s="520">
        <v>6</v>
      </c>
      <c r="M55" s="520">
        <v>0</v>
      </c>
      <c r="N55" s="520">
        <v>5</v>
      </c>
      <c r="O55" s="520">
        <v>16</v>
      </c>
      <c r="P55" s="520">
        <v>50</v>
      </c>
      <c r="Q55" s="520">
        <v>0</v>
      </c>
      <c r="R55" s="520">
        <v>0</v>
      </c>
      <c r="S55" s="520">
        <v>0</v>
      </c>
      <c r="T55" s="520">
        <v>0</v>
      </c>
      <c r="U55" s="538"/>
      <c r="V55" s="522">
        <v>1284</v>
      </c>
    </row>
    <row r="56" spans="1:22" s="523" customFormat="1" ht="23.25" customHeight="1">
      <c r="A56" s="518" t="s">
        <v>138</v>
      </c>
      <c r="B56" s="537"/>
      <c r="C56" s="520">
        <v>0</v>
      </c>
      <c r="D56" s="520">
        <v>25</v>
      </c>
      <c r="E56" s="520">
        <v>0</v>
      </c>
      <c r="F56" s="520">
        <v>0</v>
      </c>
      <c r="G56" s="520">
        <v>136</v>
      </c>
      <c r="H56" s="520">
        <v>285</v>
      </c>
      <c r="I56" s="520">
        <v>172</v>
      </c>
      <c r="J56" s="520">
        <v>790</v>
      </c>
      <c r="K56" s="520">
        <v>174</v>
      </c>
      <c r="L56" s="520">
        <v>247</v>
      </c>
      <c r="M56" s="520">
        <v>4</v>
      </c>
      <c r="N56" s="520">
        <v>15</v>
      </c>
      <c r="O56" s="520">
        <v>56</v>
      </c>
      <c r="P56" s="520">
        <v>39</v>
      </c>
      <c r="Q56" s="520">
        <v>0</v>
      </c>
      <c r="R56" s="520">
        <v>3</v>
      </c>
      <c r="S56" s="520">
        <v>0</v>
      </c>
      <c r="T56" s="520">
        <v>0</v>
      </c>
      <c r="U56" s="538"/>
      <c r="V56" s="522">
        <v>1946</v>
      </c>
    </row>
    <row r="57" spans="1:22" s="523" customFormat="1" ht="23.25" customHeight="1">
      <c r="A57" s="518" t="s">
        <v>139</v>
      </c>
      <c r="B57" s="537"/>
      <c r="C57" s="520">
        <v>4</v>
      </c>
      <c r="D57" s="520">
        <v>0</v>
      </c>
      <c r="E57" s="520">
        <v>0</v>
      </c>
      <c r="F57" s="520">
        <v>0</v>
      </c>
      <c r="G57" s="520">
        <v>20</v>
      </c>
      <c r="H57" s="520">
        <v>21</v>
      </c>
      <c r="I57" s="520">
        <v>13</v>
      </c>
      <c r="J57" s="520">
        <v>45</v>
      </c>
      <c r="K57" s="520">
        <v>9</v>
      </c>
      <c r="L57" s="520">
        <v>11</v>
      </c>
      <c r="M57" s="520">
        <v>1</v>
      </c>
      <c r="N57" s="520">
        <v>3</v>
      </c>
      <c r="O57" s="520">
        <v>4</v>
      </c>
      <c r="P57" s="520">
        <v>4</v>
      </c>
      <c r="Q57" s="520">
        <v>0</v>
      </c>
      <c r="R57" s="520">
        <v>0</v>
      </c>
      <c r="S57" s="520">
        <v>0</v>
      </c>
      <c r="T57" s="520">
        <v>0</v>
      </c>
      <c r="U57" s="538"/>
      <c r="V57" s="522">
        <v>135</v>
      </c>
    </row>
    <row r="58" spans="1:22" ht="8.1" customHeight="1">
      <c r="A58" s="526"/>
      <c r="B58" s="526"/>
      <c r="C58" s="536"/>
      <c r="D58" s="536"/>
      <c r="E58" s="536"/>
      <c r="F58" s="536"/>
      <c r="G58" s="532"/>
      <c r="H58" s="532"/>
      <c r="I58" s="532"/>
      <c r="J58" s="532"/>
      <c r="K58" s="532"/>
      <c r="L58" s="532"/>
      <c r="M58" s="532"/>
      <c r="N58" s="532"/>
      <c r="O58" s="532"/>
      <c r="P58" s="532"/>
      <c r="Q58" s="532"/>
      <c r="R58" s="532"/>
      <c r="S58" s="532"/>
      <c r="T58" s="532"/>
      <c r="U58" s="532"/>
      <c r="V58" s="533"/>
    </row>
    <row r="59" spans="1:22" s="523" customFormat="1" ht="23.25" customHeight="1">
      <c r="A59" s="534" t="s">
        <v>512</v>
      </c>
      <c r="B59" s="519"/>
      <c r="C59" s="535">
        <v>149</v>
      </c>
      <c r="D59" s="535">
        <v>728</v>
      </c>
      <c r="E59" s="535">
        <v>0</v>
      </c>
      <c r="F59" s="535">
        <v>0</v>
      </c>
      <c r="G59" s="535">
        <v>1091</v>
      </c>
      <c r="H59" s="535">
        <v>2655</v>
      </c>
      <c r="I59" s="535">
        <v>1649</v>
      </c>
      <c r="J59" s="535">
        <v>7164</v>
      </c>
      <c r="K59" s="535">
        <v>1962</v>
      </c>
      <c r="L59" s="535">
        <v>1954</v>
      </c>
      <c r="M59" s="535">
        <v>27</v>
      </c>
      <c r="N59" s="535">
        <v>167</v>
      </c>
      <c r="O59" s="535">
        <v>595</v>
      </c>
      <c r="P59" s="535">
        <v>538</v>
      </c>
      <c r="Q59" s="535">
        <v>25</v>
      </c>
      <c r="R59" s="535">
        <v>41</v>
      </c>
      <c r="S59" s="535">
        <v>2</v>
      </c>
      <c r="T59" s="535">
        <v>7</v>
      </c>
      <c r="U59" s="524"/>
      <c r="V59" s="535">
        <v>18754</v>
      </c>
    </row>
    <row r="60" spans="1:22" ht="8.1" customHeight="1">
      <c r="A60" s="526"/>
      <c r="B60" s="526"/>
      <c r="C60" s="536"/>
      <c r="D60" s="536"/>
      <c r="E60" s="536"/>
      <c r="F60" s="536"/>
      <c r="G60" s="532"/>
      <c r="H60" s="532"/>
      <c r="I60" s="532"/>
      <c r="J60" s="532"/>
      <c r="K60" s="532"/>
      <c r="L60" s="532"/>
      <c r="M60" s="532"/>
      <c r="N60" s="532"/>
      <c r="O60" s="532"/>
      <c r="P60" s="532"/>
      <c r="Q60" s="532"/>
      <c r="R60" s="532"/>
      <c r="S60" s="532"/>
      <c r="T60" s="532"/>
      <c r="U60" s="532"/>
      <c r="V60" s="533"/>
    </row>
    <row r="61" spans="1:22" s="523" customFormat="1" ht="31.5" customHeight="1">
      <c r="A61" s="534" t="s">
        <v>90</v>
      </c>
      <c r="B61" s="519"/>
      <c r="C61" s="535">
        <v>10454</v>
      </c>
      <c r="D61" s="535">
        <v>10027</v>
      </c>
      <c r="E61" s="535">
        <v>456</v>
      </c>
      <c r="F61" s="535">
        <v>556</v>
      </c>
      <c r="G61" s="535">
        <v>24291</v>
      </c>
      <c r="H61" s="535">
        <v>35059</v>
      </c>
      <c r="I61" s="535">
        <v>27976</v>
      </c>
      <c r="J61" s="535">
        <v>64596</v>
      </c>
      <c r="K61" s="535">
        <v>20146</v>
      </c>
      <c r="L61" s="535">
        <v>19880</v>
      </c>
      <c r="M61" s="535">
        <v>2283</v>
      </c>
      <c r="N61" s="535">
        <v>3028</v>
      </c>
      <c r="O61" s="535">
        <v>5030</v>
      </c>
      <c r="P61" s="535">
        <v>5845</v>
      </c>
      <c r="Q61" s="535">
        <v>61</v>
      </c>
      <c r="R61" s="535">
        <v>231</v>
      </c>
      <c r="S61" s="535">
        <v>6</v>
      </c>
      <c r="T61" s="535">
        <v>40</v>
      </c>
      <c r="U61" s="524"/>
      <c r="V61" s="535">
        <v>229965</v>
      </c>
    </row>
    <row r="62" spans="1:22">
      <c r="A62" s="526"/>
    </row>
    <row r="63" spans="1:22" ht="18.75" customHeight="1">
      <c r="A63" s="539" t="s">
        <v>714</v>
      </c>
    </row>
    <row r="64" spans="1:22" ht="18.75" customHeight="1">
      <c r="A64" s="539" t="s">
        <v>82</v>
      </c>
    </row>
    <row r="65" spans="1:1" ht="14.1" customHeight="1">
      <c r="A65" s="472"/>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94488188976377963" bottom="0.35433070866141736" header="0" footer="0.31496062992125984"/>
  <pageSetup scale="34" firstPageNumber="44" fitToWidth="0" fitToHeight="0" orientation="landscape" useFirstPageNumber="1" r:id="rId1"/>
  <headerFooter scaleWithDoc="0">
    <oddHeader>&amp;L&amp;G&amp;R&amp;G</oddHeader>
    <oddFooter>&amp;R&amp;"Montserrat,Negrita" 44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73119-5152-4CC9-9EEA-3234ABB53A61}">
  <dimension ref="A1:Q67"/>
  <sheetViews>
    <sheetView zoomScaleNormal="100" zoomScaleSheetLayoutView="85" workbookViewId="0">
      <selection activeCell="K65" sqref="K65"/>
    </sheetView>
  </sheetViews>
  <sheetFormatPr baseColWidth="10" defaultColWidth="11.44140625" defaultRowHeight="14.4"/>
  <cols>
    <col min="1" max="1" width="46.6640625" style="480" customWidth="1"/>
    <col min="2" max="2" width="1.6640625" style="480" customWidth="1"/>
    <col min="3" max="3" width="15" style="480" customWidth="1"/>
    <col min="4" max="8" width="14.6640625" style="480" customWidth="1"/>
    <col min="9" max="9" width="1.6640625" style="480" customWidth="1"/>
    <col min="10" max="15" width="14.6640625" style="480" customWidth="1"/>
    <col min="16" max="16" width="2.33203125" style="480" customWidth="1"/>
    <col min="17" max="17" width="18.33203125" style="480" customWidth="1"/>
    <col min="18" max="16384" width="11.44140625" style="480"/>
  </cols>
  <sheetData>
    <row r="1" spans="1:17">
      <c r="A1" s="479" t="s">
        <v>22</v>
      </c>
    </row>
    <row r="2" spans="1:17" ht="41.25" customHeight="1">
      <c r="A2" s="655" t="s">
        <v>709</v>
      </c>
      <c r="B2" s="655"/>
      <c r="C2" s="655"/>
      <c r="D2" s="655"/>
      <c r="E2" s="655"/>
      <c r="F2" s="655"/>
      <c r="G2" s="655"/>
      <c r="H2" s="655"/>
      <c r="I2" s="655"/>
      <c r="J2" s="655"/>
      <c r="K2" s="655"/>
      <c r="L2" s="655"/>
      <c r="M2" s="655"/>
      <c r="N2" s="655"/>
      <c r="O2" s="655"/>
      <c r="P2" s="655"/>
      <c r="Q2" s="655"/>
    </row>
    <row r="3" spans="1:17" ht="30.75" customHeight="1">
      <c r="A3" s="656" t="s">
        <v>75</v>
      </c>
      <c r="B3" s="656"/>
      <c r="C3" s="656"/>
      <c r="D3" s="656"/>
      <c r="E3" s="656"/>
      <c r="F3" s="656"/>
      <c r="G3" s="656"/>
      <c r="H3" s="656"/>
      <c r="I3" s="656"/>
      <c r="J3" s="656"/>
      <c r="K3" s="656"/>
      <c r="L3" s="656"/>
      <c r="M3" s="656"/>
      <c r="N3" s="656"/>
      <c r="O3" s="656"/>
      <c r="P3" s="656"/>
      <c r="Q3" s="656"/>
    </row>
    <row r="4" spans="1:17">
      <c r="A4" s="481"/>
    </row>
    <row r="5" spans="1:17" ht="15" customHeight="1">
      <c r="A5" s="657" t="s">
        <v>718</v>
      </c>
      <c r="B5" s="482"/>
      <c r="C5" s="660" t="s">
        <v>87</v>
      </c>
      <c r="D5" s="661"/>
      <c r="E5" s="661"/>
      <c r="F5" s="661"/>
      <c r="G5" s="661"/>
      <c r="H5" s="662"/>
      <c r="I5" s="482"/>
      <c r="J5" s="660" t="s">
        <v>88</v>
      </c>
      <c r="K5" s="661"/>
      <c r="L5" s="661"/>
      <c r="M5" s="661"/>
      <c r="N5" s="661"/>
      <c r="O5" s="661"/>
      <c r="P5" s="663"/>
      <c r="Q5" s="657" t="s">
        <v>90</v>
      </c>
    </row>
    <row r="6" spans="1:17" ht="15" customHeight="1">
      <c r="A6" s="658"/>
      <c r="B6" s="482"/>
      <c r="C6" s="660" t="s">
        <v>143</v>
      </c>
      <c r="D6" s="662"/>
      <c r="E6" s="660" t="s">
        <v>144</v>
      </c>
      <c r="F6" s="662"/>
      <c r="G6" s="657" t="s">
        <v>93</v>
      </c>
      <c r="H6" s="657" t="s">
        <v>710</v>
      </c>
      <c r="I6" s="482"/>
      <c r="J6" s="660" t="s">
        <v>143</v>
      </c>
      <c r="K6" s="662"/>
      <c r="L6" s="660" t="s">
        <v>144</v>
      </c>
      <c r="M6" s="662"/>
      <c r="N6" s="657" t="s">
        <v>93</v>
      </c>
      <c r="O6" s="664" t="s">
        <v>710</v>
      </c>
      <c r="P6" s="663"/>
      <c r="Q6" s="658"/>
    </row>
    <row r="7" spans="1:17">
      <c r="A7" s="659"/>
      <c r="B7" s="482"/>
      <c r="C7" s="483" t="s">
        <v>91</v>
      </c>
      <c r="D7" s="483" t="s">
        <v>92</v>
      </c>
      <c r="E7" s="483" t="s">
        <v>91</v>
      </c>
      <c r="F7" s="483" t="s">
        <v>92</v>
      </c>
      <c r="G7" s="658"/>
      <c r="H7" s="658"/>
      <c r="I7" s="482"/>
      <c r="J7" s="484" t="s">
        <v>91</v>
      </c>
      <c r="K7" s="484" t="s">
        <v>92</v>
      </c>
      <c r="L7" s="484" t="s">
        <v>91</v>
      </c>
      <c r="M7" s="484" t="s">
        <v>92</v>
      </c>
      <c r="N7" s="659"/>
      <c r="O7" s="665"/>
      <c r="P7" s="663"/>
      <c r="Q7" s="659"/>
    </row>
    <row r="8" spans="1:17" ht="8.1" customHeight="1">
      <c r="A8" s="481"/>
      <c r="B8" s="481"/>
      <c r="C8" s="481"/>
      <c r="D8" s="481"/>
      <c r="E8" s="481"/>
      <c r="F8" s="481"/>
      <c r="G8" s="481"/>
      <c r="H8" s="481"/>
      <c r="I8" s="481"/>
      <c r="J8" s="481"/>
      <c r="K8" s="481"/>
      <c r="L8" s="481"/>
      <c r="M8" s="481"/>
      <c r="N8" s="481"/>
      <c r="O8" s="481"/>
      <c r="P8" s="481"/>
      <c r="Q8" s="481"/>
    </row>
    <row r="9" spans="1:17">
      <c r="A9" s="485" t="s">
        <v>94</v>
      </c>
      <c r="B9" s="486"/>
      <c r="C9" s="487">
        <v>666</v>
      </c>
      <c r="D9" s="487">
        <v>49</v>
      </c>
      <c r="E9" s="487">
        <v>1121</v>
      </c>
      <c r="F9" s="487">
        <v>64</v>
      </c>
      <c r="G9" s="488">
        <v>1900</v>
      </c>
      <c r="H9" s="569">
        <v>90.047393364928908</v>
      </c>
      <c r="I9" s="489"/>
      <c r="J9" s="487">
        <v>86</v>
      </c>
      <c r="K9" s="487">
        <v>8</v>
      </c>
      <c r="L9" s="487">
        <v>101</v>
      </c>
      <c r="M9" s="487">
        <v>15</v>
      </c>
      <c r="N9" s="488">
        <v>210</v>
      </c>
      <c r="O9" s="569">
        <v>9.9526066350710902</v>
      </c>
      <c r="P9" s="490"/>
      <c r="Q9" s="488">
        <v>2110</v>
      </c>
    </row>
    <row r="10" spans="1:17">
      <c r="A10" s="485" t="s">
        <v>95</v>
      </c>
      <c r="B10" s="486"/>
      <c r="C10" s="487">
        <v>5082</v>
      </c>
      <c r="D10" s="487">
        <v>309</v>
      </c>
      <c r="E10" s="487">
        <v>5757</v>
      </c>
      <c r="F10" s="487">
        <v>241</v>
      </c>
      <c r="G10" s="488">
        <v>11389</v>
      </c>
      <c r="H10" s="569">
        <v>85.362014690451204</v>
      </c>
      <c r="I10" s="489"/>
      <c r="J10" s="487">
        <v>1067</v>
      </c>
      <c r="K10" s="487">
        <v>101</v>
      </c>
      <c r="L10" s="487">
        <v>709</v>
      </c>
      <c r="M10" s="487">
        <v>76</v>
      </c>
      <c r="N10" s="488">
        <v>1953</v>
      </c>
      <c r="O10" s="569">
        <v>14.637985309548792</v>
      </c>
      <c r="P10" s="490"/>
      <c r="Q10" s="488">
        <v>13342</v>
      </c>
    </row>
    <row r="11" spans="1:17">
      <c r="A11" s="485" t="s">
        <v>96</v>
      </c>
      <c r="B11" s="486"/>
      <c r="C11" s="487">
        <v>477</v>
      </c>
      <c r="D11" s="487">
        <v>18</v>
      </c>
      <c r="E11" s="487">
        <v>616</v>
      </c>
      <c r="F11" s="487">
        <v>13</v>
      </c>
      <c r="G11" s="488">
        <v>1124</v>
      </c>
      <c r="H11" s="569">
        <v>89.135606661379853</v>
      </c>
      <c r="I11" s="489"/>
      <c r="J11" s="487">
        <v>42</v>
      </c>
      <c r="K11" s="487">
        <v>9</v>
      </c>
      <c r="L11" s="487">
        <v>84</v>
      </c>
      <c r="M11" s="487">
        <v>2</v>
      </c>
      <c r="N11" s="488">
        <v>137</v>
      </c>
      <c r="O11" s="569">
        <v>10.864393338620143</v>
      </c>
      <c r="P11" s="490"/>
      <c r="Q11" s="488">
        <v>1261</v>
      </c>
    </row>
    <row r="12" spans="1:17">
      <c r="A12" s="485" t="s">
        <v>97</v>
      </c>
      <c r="B12" s="486"/>
      <c r="C12" s="487">
        <v>248</v>
      </c>
      <c r="D12" s="487">
        <v>12</v>
      </c>
      <c r="E12" s="487">
        <v>744</v>
      </c>
      <c r="F12" s="487">
        <v>16</v>
      </c>
      <c r="G12" s="488">
        <v>1020</v>
      </c>
      <c r="H12" s="569">
        <v>93.663911845730027</v>
      </c>
      <c r="I12" s="489"/>
      <c r="J12" s="487">
        <v>26</v>
      </c>
      <c r="K12" s="487">
        <v>5</v>
      </c>
      <c r="L12" s="487">
        <v>36</v>
      </c>
      <c r="M12" s="487">
        <v>2</v>
      </c>
      <c r="N12" s="488">
        <v>69</v>
      </c>
      <c r="O12" s="569">
        <v>6.3360881542699721</v>
      </c>
      <c r="P12" s="490"/>
      <c r="Q12" s="488">
        <v>1089</v>
      </c>
    </row>
    <row r="13" spans="1:17">
      <c r="A13" s="485" t="s">
        <v>100</v>
      </c>
      <c r="B13" s="486"/>
      <c r="C13" s="487">
        <v>2468</v>
      </c>
      <c r="D13" s="487">
        <v>152</v>
      </c>
      <c r="E13" s="487">
        <v>2075</v>
      </c>
      <c r="F13" s="487">
        <v>62</v>
      </c>
      <c r="G13" s="488">
        <v>4757</v>
      </c>
      <c r="H13" s="569">
        <v>95.560466050622736</v>
      </c>
      <c r="I13" s="489"/>
      <c r="J13" s="487">
        <v>60</v>
      </c>
      <c r="K13" s="487">
        <v>8</v>
      </c>
      <c r="L13" s="487">
        <v>135</v>
      </c>
      <c r="M13" s="487">
        <v>18</v>
      </c>
      <c r="N13" s="488">
        <v>221</v>
      </c>
      <c r="O13" s="569">
        <v>4.4395339493772603</v>
      </c>
      <c r="P13" s="490"/>
      <c r="Q13" s="488">
        <v>4978</v>
      </c>
    </row>
    <row r="14" spans="1:17">
      <c r="A14" s="485" t="s">
        <v>101</v>
      </c>
      <c r="B14" s="486"/>
      <c r="C14" s="487">
        <v>3109</v>
      </c>
      <c r="D14" s="487">
        <v>134</v>
      </c>
      <c r="E14" s="487">
        <v>4592</v>
      </c>
      <c r="F14" s="487">
        <v>180</v>
      </c>
      <c r="G14" s="488">
        <v>8015</v>
      </c>
      <c r="H14" s="569">
        <v>89.975303098338571</v>
      </c>
      <c r="I14" s="489"/>
      <c r="J14" s="487">
        <v>297</v>
      </c>
      <c r="K14" s="487">
        <v>75</v>
      </c>
      <c r="L14" s="487">
        <v>441</v>
      </c>
      <c r="M14" s="487">
        <v>80</v>
      </c>
      <c r="N14" s="488">
        <v>893</v>
      </c>
      <c r="O14" s="569">
        <v>10.024696901661429</v>
      </c>
      <c r="P14" s="490"/>
      <c r="Q14" s="488">
        <v>8908</v>
      </c>
    </row>
    <row r="15" spans="1:17">
      <c r="A15" s="485" t="s">
        <v>102</v>
      </c>
      <c r="B15" s="486"/>
      <c r="C15" s="487">
        <v>6059</v>
      </c>
      <c r="D15" s="487">
        <v>503</v>
      </c>
      <c r="E15" s="487">
        <v>15757</v>
      </c>
      <c r="F15" s="487">
        <v>796</v>
      </c>
      <c r="G15" s="488">
        <v>23115</v>
      </c>
      <c r="H15" s="569">
        <v>89.586078598558245</v>
      </c>
      <c r="I15" s="489"/>
      <c r="J15" s="487">
        <v>462</v>
      </c>
      <c r="K15" s="487">
        <v>66</v>
      </c>
      <c r="L15" s="487">
        <v>2050</v>
      </c>
      <c r="M15" s="487">
        <v>109</v>
      </c>
      <c r="N15" s="488">
        <v>2687</v>
      </c>
      <c r="O15" s="569">
        <v>10.413921401441749</v>
      </c>
      <c r="P15" s="490"/>
      <c r="Q15" s="488">
        <v>25802</v>
      </c>
    </row>
    <row r="16" spans="1:17">
      <c r="A16" s="485" t="s">
        <v>98</v>
      </c>
      <c r="B16" s="486"/>
      <c r="C16" s="487">
        <v>2181</v>
      </c>
      <c r="D16" s="487">
        <v>122</v>
      </c>
      <c r="E16" s="487">
        <v>1905</v>
      </c>
      <c r="F16" s="487">
        <v>101</v>
      </c>
      <c r="G16" s="488">
        <v>4309</v>
      </c>
      <c r="H16" s="569">
        <v>99.4461112393261</v>
      </c>
      <c r="I16" s="489"/>
      <c r="J16" s="487">
        <v>7</v>
      </c>
      <c r="K16" s="487">
        <v>0</v>
      </c>
      <c r="L16" s="487">
        <v>14</v>
      </c>
      <c r="M16" s="487">
        <v>3</v>
      </c>
      <c r="N16" s="488">
        <v>24</v>
      </c>
      <c r="O16" s="569">
        <v>0.55388876067389803</v>
      </c>
      <c r="P16" s="490"/>
      <c r="Q16" s="488">
        <v>4333</v>
      </c>
    </row>
    <row r="17" spans="1:17">
      <c r="A17" s="485" t="s">
        <v>99</v>
      </c>
      <c r="B17" s="486"/>
      <c r="C17" s="487">
        <v>319</v>
      </c>
      <c r="D17" s="487">
        <v>13</v>
      </c>
      <c r="E17" s="487">
        <v>535</v>
      </c>
      <c r="F17" s="487">
        <v>15</v>
      </c>
      <c r="G17" s="488">
        <v>882</v>
      </c>
      <c r="H17" s="569">
        <v>68.584758942457228</v>
      </c>
      <c r="I17" s="489"/>
      <c r="J17" s="487">
        <v>192</v>
      </c>
      <c r="K17" s="487">
        <v>20</v>
      </c>
      <c r="L17" s="487">
        <v>183</v>
      </c>
      <c r="M17" s="487">
        <v>9</v>
      </c>
      <c r="N17" s="488">
        <v>404</v>
      </c>
      <c r="O17" s="569">
        <v>31.415241057542769</v>
      </c>
      <c r="P17" s="490"/>
      <c r="Q17" s="488">
        <v>1286</v>
      </c>
    </row>
    <row r="18" spans="1:17">
      <c r="A18" s="485" t="s">
        <v>103</v>
      </c>
      <c r="B18" s="486"/>
      <c r="C18" s="487">
        <v>1311</v>
      </c>
      <c r="D18" s="487">
        <v>110</v>
      </c>
      <c r="E18" s="487">
        <v>2277</v>
      </c>
      <c r="F18" s="487">
        <v>131</v>
      </c>
      <c r="G18" s="488">
        <v>3829</v>
      </c>
      <c r="H18" s="569">
        <v>98.889462809917362</v>
      </c>
      <c r="I18" s="489"/>
      <c r="J18" s="487">
        <v>6</v>
      </c>
      <c r="K18" s="487">
        <v>0</v>
      </c>
      <c r="L18" s="487">
        <v>36</v>
      </c>
      <c r="M18" s="487">
        <v>1</v>
      </c>
      <c r="N18" s="488">
        <v>43</v>
      </c>
      <c r="O18" s="569">
        <v>1.1105371900826446</v>
      </c>
      <c r="P18" s="490"/>
      <c r="Q18" s="488">
        <v>3872</v>
      </c>
    </row>
    <row r="19" spans="1:17">
      <c r="A19" s="485" t="s">
        <v>108</v>
      </c>
      <c r="B19" s="486"/>
      <c r="C19" s="487">
        <v>9710</v>
      </c>
      <c r="D19" s="487">
        <v>757</v>
      </c>
      <c r="E19" s="487">
        <v>21508</v>
      </c>
      <c r="F19" s="487">
        <v>1257</v>
      </c>
      <c r="G19" s="488">
        <v>33232</v>
      </c>
      <c r="H19" s="569">
        <v>96.032365265135098</v>
      </c>
      <c r="I19" s="489"/>
      <c r="J19" s="487">
        <v>732</v>
      </c>
      <c r="K19" s="487">
        <v>101</v>
      </c>
      <c r="L19" s="487">
        <v>487</v>
      </c>
      <c r="M19" s="487">
        <v>53</v>
      </c>
      <c r="N19" s="488">
        <v>1373</v>
      </c>
      <c r="O19" s="569">
        <v>3.9676347348649039</v>
      </c>
      <c r="P19" s="490"/>
      <c r="Q19" s="488">
        <v>34605</v>
      </c>
    </row>
    <row r="20" spans="1:17">
      <c r="A20" s="485" t="s">
        <v>104</v>
      </c>
      <c r="B20" s="486"/>
      <c r="C20" s="487">
        <v>2279</v>
      </c>
      <c r="D20" s="487">
        <v>147</v>
      </c>
      <c r="E20" s="487">
        <v>4363</v>
      </c>
      <c r="F20" s="487">
        <v>154</v>
      </c>
      <c r="G20" s="488">
        <v>6943</v>
      </c>
      <c r="H20" s="569">
        <v>95.253121141446016</v>
      </c>
      <c r="I20" s="489"/>
      <c r="J20" s="487">
        <v>136</v>
      </c>
      <c r="K20" s="487">
        <v>40</v>
      </c>
      <c r="L20" s="487">
        <v>158</v>
      </c>
      <c r="M20" s="487">
        <v>12</v>
      </c>
      <c r="N20" s="488">
        <v>346</v>
      </c>
      <c r="O20" s="569">
        <v>4.7468788585539858</v>
      </c>
      <c r="P20" s="490"/>
      <c r="Q20" s="488">
        <v>7289</v>
      </c>
    </row>
    <row r="21" spans="1:17">
      <c r="A21" s="485" t="s">
        <v>105</v>
      </c>
      <c r="B21" s="486"/>
      <c r="C21" s="487">
        <v>1343</v>
      </c>
      <c r="D21" s="487">
        <v>101</v>
      </c>
      <c r="E21" s="487">
        <v>1912</v>
      </c>
      <c r="F21" s="487">
        <v>74</v>
      </c>
      <c r="G21" s="488">
        <v>3430</v>
      </c>
      <c r="H21" s="569">
        <v>83.515948380813242</v>
      </c>
      <c r="I21" s="489"/>
      <c r="J21" s="487">
        <v>131</v>
      </c>
      <c r="K21" s="487">
        <v>9</v>
      </c>
      <c r="L21" s="487">
        <v>525</v>
      </c>
      <c r="M21" s="487">
        <v>12</v>
      </c>
      <c r="N21" s="488">
        <v>677</v>
      </c>
      <c r="O21" s="569">
        <v>16.484051619186754</v>
      </c>
      <c r="P21" s="490"/>
      <c r="Q21" s="488">
        <v>4107</v>
      </c>
    </row>
    <row r="22" spans="1:17">
      <c r="A22" s="485" t="s">
        <v>106</v>
      </c>
      <c r="B22" s="486"/>
      <c r="C22" s="487">
        <v>1378</v>
      </c>
      <c r="D22" s="487">
        <v>123</v>
      </c>
      <c r="E22" s="487">
        <v>2782</v>
      </c>
      <c r="F22" s="487">
        <v>191</v>
      </c>
      <c r="G22" s="488">
        <v>4474</v>
      </c>
      <c r="H22" s="569">
        <v>94.130023143277924</v>
      </c>
      <c r="I22" s="489"/>
      <c r="J22" s="487">
        <v>88</v>
      </c>
      <c r="K22" s="487">
        <v>12</v>
      </c>
      <c r="L22" s="487">
        <v>171</v>
      </c>
      <c r="M22" s="487">
        <v>8</v>
      </c>
      <c r="N22" s="488">
        <v>279</v>
      </c>
      <c r="O22" s="569">
        <v>5.8699768567220705</v>
      </c>
      <c r="P22" s="490"/>
      <c r="Q22" s="488">
        <v>4753</v>
      </c>
    </row>
    <row r="23" spans="1:17">
      <c r="A23" s="485" t="s">
        <v>107</v>
      </c>
      <c r="B23" s="486"/>
      <c r="C23" s="487">
        <v>6538</v>
      </c>
      <c r="D23" s="487">
        <v>396</v>
      </c>
      <c r="E23" s="487">
        <v>4750</v>
      </c>
      <c r="F23" s="487">
        <v>169</v>
      </c>
      <c r="G23" s="488">
        <v>11853</v>
      </c>
      <c r="H23" s="569">
        <v>87.430847532639959</v>
      </c>
      <c r="I23" s="489"/>
      <c r="J23" s="487">
        <v>919</v>
      </c>
      <c r="K23" s="487">
        <v>61</v>
      </c>
      <c r="L23" s="487">
        <v>708</v>
      </c>
      <c r="M23" s="487">
        <v>16</v>
      </c>
      <c r="N23" s="488">
        <v>1704</v>
      </c>
      <c r="O23" s="569">
        <v>12.569152467360036</v>
      </c>
      <c r="P23" s="490"/>
      <c r="Q23" s="488">
        <v>13557</v>
      </c>
    </row>
    <row r="24" spans="1:17">
      <c r="A24" s="485" t="s">
        <v>109</v>
      </c>
      <c r="B24" s="486"/>
      <c r="C24" s="487">
        <v>2274</v>
      </c>
      <c r="D24" s="487">
        <v>188</v>
      </c>
      <c r="E24" s="487">
        <v>2509</v>
      </c>
      <c r="F24" s="487">
        <v>92</v>
      </c>
      <c r="G24" s="488">
        <v>5063</v>
      </c>
      <c r="H24" s="569">
        <v>78.313998453209592</v>
      </c>
      <c r="I24" s="489"/>
      <c r="J24" s="487">
        <v>772</v>
      </c>
      <c r="K24" s="487">
        <v>49</v>
      </c>
      <c r="L24" s="487">
        <v>564</v>
      </c>
      <c r="M24" s="487">
        <v>17</v>
      </c>
      <c r="N24" s="488">
        <v>1402</v>
      </c>
      <c r="O24" s="569">
        <v>21.686001546790411</v>
      </c>
      <c r="P24" s="490"/>
      <c r="Q24" s="488">
        <v>6465</v>
      </c>
    </row>
    <row r="25" spans="1:17">
      <c r="A25" s="485" t="s">
        <v>110</v>
      </c>
      <c r="B25" s="486"/>
      <c r="C25" s="487">
        <v>1227</v>
      </c>
      <c r="D25" s="487">
        <v>113</v>
      </c>
      <c r="E25" s="487">
        <v>2172</v>
      </c>
      <c r="F25" s="487">
        <v>141</v>
      </c>
      <c r="G25" s="488">
        <v>3653</v>
      </c>
      <c r="H25" s="569">
        <v>92.200908632004044</v>
      </c>
      <c r="I25" s="489"/>
      <c r="J25" s="487">
        <v>126</v>
      </c>
      <c r="K25" s="487">
        <v>7</v>
      </c>
      <c r="L25" s="487">
        <v>173</v>
      </c>
      <c r="M25" s="487">
        <v>3</v>
      </c>
      <c r="N25" s="488">
        <v>309</v>
      </c>
      <c r="O25" s="569">
        <v>7.7990913679959615</v>
      </c>
      <c r="P25" s="490"/>
      <c r="Q25" s="488">
        <v>3962</v>
      </c>
    </row>
    <row r="26" spans="1:17">
      <c r="A26" s="485" t="s">
        <v>111</v>
      </c>
      <c r="B26" s="486"/>
      <c r="C26" s="487">
        <v>963</v>
      </c>
      <c r="D26" s="487">
        <v>60</v>
      </c>
      <c r="E26" s="487">
        <v>1229</v>
      </c>
      <c r="F26" s="487">
        <v>68</v>
      </c>
      <c r="G26" s="488">
        <v>2320</v>
      </c>
      <c r="H26" s="569">
        <v>98.723404255319153</v>
      </c>
      <c r="I26" s="489"/>
      <c r="J26" s="487">
        <v>4</v>
      </c>
      <c r="K26" s="487">
        <v>2</v>
      </c>
      <c r="L26" s="487">
        <v>23</v>
      </c>
      <c r="M26" s="487">
        <v>1</v>
      </c>
      <c r="N26" s="488">
        <v>30</v>
      </c>
      <c r="O26" s="569">
        <v>1.2765957446808511</v>
      </c>
      <c r="P26" s="490"/>
      <c r="Q26" s="488">
        <v>2350</v>
      </c>
    </row>
    <row r="27" spans="1:17">
      <c r="A27" s="485" t="s">
        <v>112</v>
      </c>
      <c r="B27" s="486"/>
      <c r="C27" s="487">
        <v>3226</v>
      </c>
      <c r="D27" s="487">
        <v>218</v>
      </c>
      <c r="E27" s="487">
        <v>5289</v>
      </c>
      <c r="F27" s="487">
        <v>219</v>
      </c>
      <c r="G27" s="488">
        <v>8952</v>
      </c>
      <c r="H27" s="569">
        <v>92.393435855093401</v>
      </c>
      <c r="I27" s="489"/>
      <c r="J27" s="487">
        <v>273</v>
      </c>
      <c r="K27" s="487">
        <v>24</v>
      </c>
      <c r="L27" s="487">
        <v>423</v>
      </c>
      <c r="M27" s="487">
        <v>17</v>
      </c>
      <c r="N27" s="488">
        <v>737</v>
      </c>
      <c r="O27" s="569">
        <v>7.6065641449065948</v>
      </c>
      <c r="P27" s="490"/>
      <c r="Q27" s="488">
        <v>9689</v>
      </c>
    </row>
    <row r="28" spans="1:17">
      <c r="A28" s="485" t="s">
        <v>113</v>
      </c>
      <c r="B28" s="486"/>
      <c r="C28" s="487">
        <v>1992</v>
      </c>
      <c r="D28" s="487">
        <v>97</v>
      </c>
      <c r="E28" s="487">
        <v>1703</v>
      </c>
      <c r="F28" s="487">
        <v>32</v>
      </c>
      <c r="G28" s="488">
        <v>3824</v>
      </c>
      <c r="H28" s="569">
        <v>97.825530826298291</v>
      </c>
      <c r="I28" s="489"/>
      <c r="J28" s="487">
        <v>19</v>
      </c>
      <c r="K28" s="487">
        <v>25</v>
      </c>
      <c r="L28" s="487">
        <v>33</v>
      </c>
      <c r="M28" s="487">
        <v>8</v>
      </c>
      <c r="N28" s="488">
        <v>85</v>
      </c>
      <c r="O28" s="569">
        <v>2.1744691737017141</v>
      </c>
      <c r="P28" s="490"/>
      <c r="Q28" s="488">
        <v>3909</v>
      </c>
    </row>
    <row r="29" spans="1:17">
      <c r="A29" s="485" t="s">
        <v>114</v>
      </c>
      <c r="B29" s="486"/>
      <c r="C29" s="487">
        <v>4139</v>
      </c>
      <c r="D29" s="487">
        <v>388</v>
      </c>
      <c r="E29" s="487">
        <v>3070</v>
      </c>
      <c r="F29" s="487">
        <v>193</v>
      </c>
      <c r="G29" s="488">
        <v>7790</v>
      </c>
      <c r="H29" s="569">
        <v>90.329313543599255</v>
      </c>
      <c r="I29" s="489"/>
      <c r="J29" s="487">
        <v>402</v>
      </c>
      <c r="K29" s="487">
        <v>25</v>
      </c>
      <c r="L29" s="487">
        <v>380</v>
      </c>
      <c r="M29" s="487">
        <v>27</v>
      </c>
      <c r="N29" s="488">
        <v>834</v>
      </c>
      <c r="O29" s="569">
        <v>9.6706864564007429</v>
      </c>
      <c r="P29" s="490"/>
      <c r="Q29" s="488">
        <v>8624</v>
      </c>
    </row>
    <row r="30" spans="1:17">
      <c r="A30" s="485" t="s">
        <v>115</v>
      </c>
      <c r="B30" s="486"/>
      <c r="C30" s="487">
        <v>801</v>
      </c>
      <c r="D30" s="487">
        <v>58</v>
      </c>
      <c r="E30" s="487">
        <v>1870</v>
      </c>
      <c r="F30" s="487">
        <v>110</v>
      </c>
      <c r="G30" s="488">
        <v>2839</v>
      </c>
      <c r="H30" s="569">
        <v>92.929623567921439</v>
      </c>
      <c r="I30" s="489"/>
      <c r="J30" s="487">
        <v>28</v>
      </c>
      <c r="K30" s="487">
        <v>4</v>
      </c>
      <c r="L30" s="487">
        <v>181</v>
      </c>
      <c r="M30" s="487">
        <v>3</v>
      </c>
      <c r="N30" s="488">
        <v>216</v>
      </c>
      <c r="O30" s="569">
        <v>7.07037643207856</v>
      </c>
      <c r="P30" s="490"/>
      <c r="Q30" s="488">
        <v>3055</v>
      </c>
    </row>
    <row r="31" spans="1:17">
      <c r="A31" s="485" t="s">
        <v>116</v>
      </c>
      <c r="B31" s="486"/>
      <c r="C31" s="487">
        <v>1995</v>
      </c>
      <c r="D31" s="487">
        <v>139</v>
      </c>
      <c r="E31" s="487">
        <v>1149</v>
      </c>
      <c r="F31" s="487">
        <v>35</v>
      </c>
      <c r="G31" s="488">
        <v>3318</v>
      </c>
      <c r="H31" s="569">
        <v>89.675675675675677</v>
      </c>
      <c r="I31" s="489"/>
      <c r="J31" s="487">
        <v>162</v>
      </c>
      <c r="K31" s="487">
        <v>20</v>
      </c>
      <c r="L31" s="487">
        <v>190</v>
      </c>
      <c r="M31" s="487">
        <v>10</v>
      </c>
      <c r="N31" s="488">
        <v>382</v>
      </c>
      <c r="O31" s="569">
        <v>10.324324324324325</v>
      </c>
      <c r="P31" s="490"/>
      <c r="Q31" s="488">
        <v>3700</v>
      </c>
    </row>
    <row r="32" spans="1:17">
      <c r="A32" s="485" t="s">
        <v>117</v>
      </c>
      <c r="B32" s="486"/>
      <c r="C32" s="487">
        <v>1370</v>
      </c>
      <c r="D32" s="487">
        <v>86</v>
      </c>
      <c r="E32" s="487">
        <v>895</v>
      </c>
      <c r="F32" s="487">
        <v>30</v>
      </c>
      <c r="G32" s="488">
        <v>2381</v>
      </c>
      <c r="H32" s="569">
        <v>92.790335151987534</v>
      </c>
      <c r="I32" s="489"/>
      <c r="J32" s="487">
        <v>36</v>
      </c>
      <c r="K32" s="487">
        <v>1</v>
      </c>
      <c r="L32" s="487">
        <v>139</v>
      </c>
      <c r="M32" s="487">
        <v>9</v>
      </c>
      <c r="N32" s="488">
        <v>185</v>
      </c>
      <c r="O32" s="569">
        <v>7.209664848012471</v>
      </c>
      <c r="P32" s="490"/>
      <c r="Q32" s="488">
        <v>2566</v>
      </c>
    </row>
    <row r="33" spans="1:17">
      <c r="A33" s="485" t="s">
        <v>118</v>
      </c>
      <c r="B33" s="486"/>
      <c r="C33" s="487">
        <v>1078</v>
      </c>
      <c r="D33" s="487">
        <v>37</v>
      </c>
      <c r="E33" s="487">
        <v>2324</v>
      </c>
      <c r="F33" s="487">
        <v>64</v>
      </c>
      <c r="G33" s="488">
        <v>3503</v>
      </c>
      <c r="H33" s="569">
        <v>83.924293243890759</v>
      </c>
      <c r="I33" s="489"/>
      <c r="J33" s="487">
        <v>225</v>
      </c>
      <c r="K33" s="487">
        <v>11</v>
      </c>
      <c r="L33" s="487">
        <v>412</v>
      </c>
      <c r="M33" s="487">
        <v>23</v>
      </c>
      <c r="N33" s="488">
        <v>671</v>
      </c>
      <c r="O33" s="569">
        <v>16.075706756109248</v>
      </c>
      <c r="P33" s="490"/>
      <c r="Q33" s="488">
        <v>4174</v>
      </c>
    </row>
    <row r="34" spans="1:17">
      <c r="A34" s="485" t="s">
        <v>119</v>
      </c>
      <c r="B34" s="486"/>
      <c r="C34" s="487">
        <v>3067</v>
      </c>
      <c r="D34" s="487">
        <v>152</v>
      </c>
      <c r="E34" s="487">
        <v>6823</v>
      </c>
      <c r="F34" s="487">
        <v>351</v>
      </c>
      <c r="G34" s="488">
        <v>10393</v>
      </c>
      <c r="H34" s="569">
        <v>97.779659422335115</v>
      </c>
      <c r="I34" s="489"/>
      <c r="J34" s="487">
        <v>32</v>
      </c>
      <c r="K34" s="487">
        <v>44</v>
      </c>
      <c r="L34" s="487">
        <v>100</v>
      </c>
      <c r="M34" s="487">
        <v>60</v>
      </c>
      <c r="N34" s="488">
        <v>236</v>
      </c>
      <c r="O34" s="569">
        <v>2.2203405776648792</v>
      </c>
      <c r="P34" s="490"/>
      <c r="Q34" s="488">
        <v>10629</v>
      </c>
    </row>
    <row r="35" spans="1:17">
      <c r="A35" s="485" t="s">
        <v>120</v>
      </c>
      <c r="B35" s="486"/>
      <c r="C35" s="487">
        <v>1456</v>
      </c>
      <c r="D35" s="487">
        <v>111</v>
      </c>
      <c r="E35" s="487">
        <v>2869</v>
      </c>
      <c r="F35" s="487">
        <v>83</v>
      </c>
      <c r="G35" s="488">
        <v>4519</v>
      </c>
      <c r="H35" s="569">
        <v>98.711227610310175</v>
      </c>
      <c r="I35" s="489"/>
      <c r="J35" s="487">
        <v>20</v>
      </c>
      <c r="K35" s="487">
        <v>3</v>
      </c>
      <c r="L35" s="487">
        <v>36</v>
      </c>
      <c r="M35" s="487">
        <v>0</v>
      </c>
      <c r="N35" s="488">
        <v>59</v>
      </c>
      <c r="O35" s="569">
        <v>1.2887723896898209</v>
      </c>
      <c r="P35" s="490"/>
      <c r="Q35" s="488">
        <v>4578</v>
      </c>
    </row>
    <row r="36" spans="1:17">
      <c r="A36" s="485" t="s">
        <v>121</v>
      </c>
      <c r="B36" s="486"/>
      <c r="C36" s="487">
        <v>1058</v>
      </c>
      <c r="D36" s="487">
        <v>98</v>
      </c>
      <c r="E36" s="487">
        <v>2278</v>
      </c>
      <c r="F36" s="487">
        <v>111</v>
      </c>
      <c r="G36" s="488">
        <v>3545</v>
      </c>
      <c r="H36" s="569">
        <v>87.122143032686168</v>
      </c>
      <c r="I36" s="489"/>
      <c r="J36" s="487">
        <v>140</v>
      </c>
      <c r="K36" s="487">
        <v>13</v>
      </c>
      <c r="L36" s="487">
        <v>362</v>
      </c>
      <c r="M36" s="487">
        <v>9</v>
      </c>
      <c r="N36" s="488">
        <v>524</v>
      </c>
      <c r="O36" s="569">
        <v>12.877856967313836</v>
      </c>
      <c r="P36" s="490"/>
      <c r="Q36" s="488">
        <v>4069</v>
      </c>
    </row>
    <row r="37" spans="1:17">
      <c r="A37" s="485" t="s">
        <v>122</v>
      </c>
      <c r="B37" s="486"/>
      <c r="C37" s="487">
        <v>503</v>
      </c>
      <c r="D37" s="487">
        <v>66</v>
      </c>
      <c r="E37" s="487">
        <v>172</v>
      </c>
      <c r="F37" s="487">
        <v>11</v>
      </c>
      <c r="G37" s="488">
        <v>752</v>
      </c>
      <c r="H37" s="569">
        <v>79.66101694915254</v>
      </c>
      <c r="I37" s="489"/>
      <c r="J37" s="487">
        <v>100</v>
      </c>
      <c r="K37" s="487">
        <v>5</v>
      </c>
      <c r="L37" s="487">
        <v>84</v>
      </c>
      <c r="M37" s="487">
        <v>3</v>
      </c>
      <c r="N37" s="488">
        <v>192</v>
      </c>
      <c r="O37" s="569">
        <v>20.338983050847457</v>
      </c>
      <c r="P37" s="490"/>
      <c r="Q37" s="488">
        <v>944</v>
      </c>
    </row>
    <row r="38" spans="1:17">
      <c r="A38" s="485" t="s">
        <v>123</v>
      </c>
      <c r="B38" s="486"/>
      <c r="C38" s="487">
        <v>3968</v>
      </c>
      <c r="D38" s="487">
        <v>303</v>
      </c>
      <c r="E38" s="487">
        <v>2603</v>
      </c>
      <c r="F38" s="487">
        <v>129</v>
      </c>
      <c r="G38" s="488">
        <v>7003</v>
      </c>
      <c r="H38" s="569">
        <v>96.367139122058617</v>
      </c>
      <c r="I38" s="489"/>
      <c r="J38" s="487">
        <v>130</v>
      </c>
      <c r="K38" s="487">
        <v>16</v>
      </c>
      <c r="L38" s="487">
        <v>105</v>
      </c>
      <c r="M38" s="487">
        <v>13</v>
      </c>
      <c r="N38" s="488">
        <v>264</v>
      </c>
      <c r="O38" s="569">
        <v>3.6328608779413787</v>
      </c>
      <c r="P38" s="490"/>
      <c r="Q38" s="488">
        <v>7267</v>
      </c>
    </row>
    <row r="39" spans="1:17">
      <c r="A39" s="485" t="s">
        <v>124</v>
      </c>
      <c r="B39" s="486"/>
      <c r="C39" s="487">
        <v>363</v>
      </c>
      <c r="D39" s="487">
        <v>17</v>
      </c>
      <c r="E39" s="487">
        <v>1014</v>
      </c>
      <c r="F39" s="487">
        <v>25</v>
      </c>
      <c r="G39" s="488">
        <v>1419</v>
      </c>
      <c r="H39" s="569">
        <v>96.138211382113823</v>
      </c>
      <c r="I39" s="489"/>
      <c r="J39" s="487">
        <v>24</v>
      </c>
      <c r="K39" s="487">
        <v>2</v>
      </c>
      <c r="L39" s="487">
        <v>28</v>
      </c>
      <c r="M39" s="487">
        <v>3</v>
      </c>
      <c r="N39" s="488">
        <v>57</v>
      </c>
      <c r="O39" s="569">
        <v>3.8617886178861789</v>
      </c>
      <c r="P39" s="490"/>
      <c r="Q39" s="488">
        <v>1476</v>
      </c>
    </row>
    <row r="40" spans="1:17">
      <c r="A40" s="485" t="s">
        <v>125</v>
      </c>
      <c r="B40" s="486"/>
      <c r="C40" s="487">
        <v>492</v>
      </c>
      <c r="D40" s="487">
        <v>70</v>
      </c>
      <c r="E40" s="487">
        <v>1047</v>
      </c>
      <c r="F40" s="487">
        <v>101</v>
      </c>
      <c r="G40" s="488">
        <v>1710</v>
      </c>
      <c r="H40" s="569">
        <v>69.455727051177902</v>
      </c>
      <c r="I40" s="489"/>
      <c r="J40" s="487">
        <v>149</v>
      </c>
      <c r="K40" s="487">
        <v>17</v>
      </c>
      <c r="L40" s="487">
        <v>552</v>
      </c>
      <c r="M40" s="487">
        <v>34</v>
      </c>
      <c r="N40" s="488">
        <v>752</v>
      </c>
      <c r="O40" s="569">
        <v>30.544272948822094</v>
      </c>
      <c r="P40" s="490"/>
      <c r="Q40" s="488">
        <v>2462</v>
      </c>
    </row>
    <row r="41" spans="1:17" ht="8.1" customHeight="1">
      <c r="A41" s="481"/>
      <c r="B41" s="481"/>
      <c r="C41" s="487"/>
      <c r="D41" s="487"/>
      <c r="E41" s="487"/>
      <c r="F41" s="487"/>
      <c r="G41" s="491"/>
      <c r="H41" s="492"/>
      <c r="I41" s="493"/>
      <c r="J41" s="494"/>
      <c r="K41" s="495"/>
      <c r="L41" s="487"/>
      <c r="M41" s="487"/>
      <c r="N41" s="491"/>
      <c r="O41" s="492"/>
      <c r="P41" s="493"/>
      <c r="Q41" s="491"/>
    </row>
    <row r="42" spans="1:17">
      <c r="A42" s="496" t="s">
        <v>512</v>
      </c>
      <c r="B42" s="497"/>
      <c r="C42" s="498">
        <v>73140</v>
      </c>
      <c r="D42" s="498">
        <v>5147</v>
      </c>
      <c r="E42" s="498">
        <v>109710</v>
      </c>
      <c r="F42" s="498">
        <v>5259</v>
      </c>
      <c r="G42" s="498">
        <v>193256</v>
      </c>
      <c r="H42" s="570">
        <v>91.499022304709513</v>
      </c>
      <c r="I42" s="490"/>
      <c r="J42" s="498">
        <v>6893</v>
      </c>
      <c r="K42" s="498">
        <v>783</v>
      </c>
      <c r="L42" s="498">
        <v>9623</v>
      </c>
      <c r="M42" s="498">
        <v>656</v>
      </c>
      <c r="N42" s="498">
        <v>17955</v>
      </c>
      <c r="O42" s="570">
        <v>8.5009776952904907</v>
      </c>
      <c r="P42" s="490"/>
      <c r="Q42" s="498">
        <v>211211</v>
      </c>
    </row>
    <row r="43" spans="1:17" ht="8.1" customHeight="1">
      <c r="A43" s="481"/>
      <c r="B43" s="481"/>
      <c r="C43" s="491"/>
      <c r="D43" s="491"/>
      <c r="E43" s="491"/>
      <c r="F43" s="491"/>
      <c r="G43" s="491"/>
      <c r="H43" s="492"/>
      <c r="I43" s="493"/>
      <c r="J43" s="491"/>
      <c r="K43" s="491"/>
      <c r="L43" s="491"/>
      <c r="M43" s="491"/>
      <c r="N43" s="491"/>
      <c r="O43" s="492"/>
      <c r="P43" s="493"/>
      <c r="Q43" s="491"/>
    </row>
    <row r="44" spans="1:17">
      <c r="A44" s="485" t="s">
        <v>126</v>
      </c>
      <c r="B44" s="497"/>
      <c r="C44" s="487">
        <v>25</v>
      </c>
      <c r="D44" s="487">
        <v>0</v>
      </c>
      <c r="E44" s="487">
        <v>39</v>
      </c>
      <c r="F44" s="487">
        <v>0</v>
      </c>
      <c r="G44" s="488">
        <v>64</v>
      </c>
      <c r="H44" s="569">
        <v>11.03448275862069</v>
      </c>
      <c r="I44" s="490"/>
      <c r="J44" s="487">
        <v>371</v>
      </c>
      <c r="K44" s="487">
        <v>0</v>
      </c>
      <c r="L44" s="487">
        <v>145</v>
      </c>
      <c r="M44" s="487">
        <v>0</v>
      </c>
      <c r="N44" s="488">
        <v>516</v>
      </c>
      <c r="O44" s="569">
        <v>88.965517241379317</v>
      </c>
      <c r="P44" s="490"/>
      <c r="Q44" s="488">
        <v>580</v>
      </c>
    </row>
    <row r="45" spans="1:17">
      <c r="A45" s="485" t="s">
        <v>127</v>
      </c>
      <c r="B45" s="497"/>
      <c r="C45" s="487">
        <v>232</v>
      </c>
      <c r="D45" s="487">
        <v>0</v>
      </c>
      <c r="E45" s="487">
        <v>697</v>
      </c>
      <c r="F45" s="487">
        <v>0</v>
      </c>
      <c r="G45" s="488">
        <v>929</v>
      </c>
      <c r="H45" s="569">
        <v>55.462686567164177</v>
      </c>
      <c r="I45" s="490"/>
      <c r="J45" s="487">
        <v>327</v>
      </c>
      <c r="K45" s="487">
        <v>0</v>
      </c>
      <c r="L45" s="487">
        <v>419</v>
      </c>
      <c r="M45" s="487">
        <v>0</v>
      </c>
      <c r="N45" s="488">
        <v>746</v>
      </c>
      <c r="O45" s="569">
        <v>44.537313432835823</v>
      </c>
      <c r="P45" s="490"/>
      <c r="Q45" s="488">
        <v>1675</v>
      </c>
    </row>
    <row r="46" spans="1:17">
      <c r="A46" s="485" t="s">
        <v>128</v>
      </c>
      <c r="B46" s="497"/>
      <c r="C46" s="487">
        <v>154</v>
      </c>
      <c r="D46" s="487">
        <v>0</v>
      </c>
      <c r="E46" s="487">
        <v>568</v>
      </c>
      <c r="F46" s="487">
        <v>0</v>
      </c>
      <c r="G46" s="488">
        <v>722</v>
      </c>
      <c r="H46" s="569">
        <v>43.259436788496103</v>
      </c>
      <c r="I46" s="490"/>
      <c r="J46" s="487">
        <v>354</v>
      </c>
      <c r="K46" s="487">
        <v>0</v>
      </c>
      <c r="L46" s="487">
        <v>593</v>
      </c>
      <c r="M46" s="487">
        <v>0</v>
      </c>
      <c r="N46" s="488">
        <v>947</v>
      </c>
      <c r="O46" s="569">
        <v>56.740563211503897</v>
      </c>
      <c r="P46" s="490"/>
      <c r="Q46" s="488">
        <v>1669</v>
      </c>
    </row>
    <row r="47" spans="1:17">
      <c r="A47" s="485" t="s">
        <v>129</v>
      </c>
      <c r="B47" s="497"/>
      <c r="C47" s="487">
        <v>11</v>
      </c>
      <c r="D47" s="487">
        <v>0</v>
      </c>
      <c r="E47" s="487">
        <v>24</v>
      </c>
      <c r="F47" s="487">
        <v>0</v>
      </c>
      <c r="G47" s="488">
        <v>35</v>
      </c>
      <c r="H47" s="569">
        <v>21.341463414634145</v>
      </c>
      <c r="I47" s="490"/>
      <c r="J47" s="487">
        <v>14</v>
      </c>
      <c r="K47" s="487">
        <v>0</v>
      </c>
      <c r="L47" s="487">
        <v>115</v>
      </c>
      <c r="M47" s="487">
        <v>0</v>
      </c>
      <c r="N47" s="488">
        <v>129</v>
      </c>
      <c r="O47" s="569">
        <v>78.658536585365852</v>
      </c>
      <c r="P47" s="490"/>
      <c r="Q47" s="488">
        <v>164</v>
      </c>
    </row>
    <row r="48" spans="1:17">
      <c r="A48" s="485" t="s">
        <v>130</v>
      </c>
      <c r="B48" s="497"/>
      <c r="C48" s="487">
        <v>12</v>
      </c>
      <c r="D48" s="487">
        <v>0</v>
      </c>
      <c r="E48" s="487">
        <v>92</v>
      </c>
      <c r="F48" s="487">
        <v>0</v>
      </c>
      <c r="G48" s="488">
        <v>104</v>
      </c>
      <c r="H48" s="569">
        <v>20.2729044834308</v>
      </c>
      <c r="I48" s="490"/>
      <c r="J48" s="487">
        <v>29</v>
      </c>
      <c r="K48" s="487">
        <v>0</v>
      </c>
      <c r="L48" s="487">
        <v>380</v>
      </c>
      <c r="M48" s="487">
        <v>0</v>
      </c>
      <c r="N48" s="488">
        <v>409</v>
      </c>
      <c r="O48" s="569">
        <v>79.727095516569207</v>
      </c>
      <c r="P48" s="490"/>
      <c r="Q48" s="488">
        <v>513</v>
      </c>
    </row>
    <row r="49" spans="1:17">
      <c r="A49" s="485" t="s">
        <v>131</v>
      </c>
      <c r="B49" s="497"/>
      <c r="C49" s="487">
        <v>58</v>
      </c>
      <c r="D49" s="487">
        <v>0</v>
      </c>
      <c r="E49" s="487">
        <v>177</v>
      </c>
      <c r="F49" s="487">
        <v>0</v>
      </c>
      <c r="G49" s="488">
        <v>235</v>
      </c>
      <c r="H49" s="569">
        <v>10.784763653051858</v>
      </c>
      <c r="I49" s="490"/>
      <c r="J49" s="487">
        <v>831</v>
      </c>
      <c r="K49" s="487">
        <v>0</v>
      </c>
      <c r="L49" s="487">
        <v>1113</v>
      </c>
      <c r="M49" s="487">
        <v>0</v>
      </c>
      <c r="N49" s="488">
        <v>1944</v>
      </c>
      <c r="O49" s="569">
        <v>89.215236346948146</v>
      </c>
      <c r="P49" s="490"/>
      <c r="Q49" s="488">
        <v>2179</v>
      </c>
    </row>
    <row r="50" spans="1:17">
      <c r="A50" s="485" t="s">
        <v>132</v>
      </c>
      <c r="B50" s="497"/>
      <c r="C50" s="487">
        <v>109</v>
      </c>
      <c r="D50" s="487">
        <v>0</v>
      </c>
      <c r="E50" s="487">
        <v>394</v>
      </c>
      <c r="F50" s="487">
        <v>0</v>
      </c>
      <c r="G50" s="488">
        <v>503</v>
      </c>
      <c r="H50" s="569">
        <v>23.581809657759024</v>
      </c>
      <c r="I50" s="490"/>
      <c r="J50" s="487">
        <v>895</v>
      </c>
      <c r="K50" s="487">
        <v>0</v>
      </c>
      <c r="L50" s="487">
        <v>735</v>
      </c>
      <c r="M50" s="487">
        <v>0</v>
      </c>
      <c r="N50" s="488">
        <v>1630</v>
      </c>
      <c r="O50" s="569">
        <v>76.418190342240976</v>
      </c>
      <c r="P50" s="490"/>
      <c r="Q50" s="488">
        <v>2133</v>
      </c>
    </row>
    <row r="51" spans="1:17">
      <c r="A51" s="485" t="s">
        <v>133</v>
      </c>
      <c r="B51" s="497"/>
      <c r="C51" s="487">
        <v>224</v>
      </c>
      <c r="D51" s="487">
        <v>0</v>
      </c>
      <c r="E51" s="487">
        <v>698</v>
      </c>
      <c r="F51" s="487">
        <v>0</v>
      </c>
      <c r="G51" s="488">
        <v>922</v>
      </c>
      <c r="H51" s="569">
        <v>50.217864923747278</v>
      </c>
      <c r="I51" s="490"/>
      <c r="J51" s="487">
        <v>516</v>
      </c>
      <c r="K51" s="487">
        <v>0</v>
      </c>
      <c r="L51" s="487">
        <v>398</v>
      </c>
      <c r="M51" s="487">
        <v>0</v>
      </c>
      <c r="N51" s="488">
        <v>914</v>
      </c>
      <c r="O51" s="569">
        <v>49.782135076252722</v>
      </c>
      <c r="P51" s="490"/>
      <c r="Q51" s="488">
        <v>1836</v>
      </c>
    </row>
    <row r="52" spans="1:17">
      <c r="A52" s="485" t="s">
        <v>134</v>
      </c>
      <c r="B52" s="497"/>
      <c r="C52" s="487">
        <v>159</v>
      </c>
      <c r="D52" s="487">
        <v>0</v>
      </c>
      <c r="E52" s="487">
        <v>535</v>
      </c>
      <c r="F52" s="487">
        <v>0</v>
      </c>
      <c r="G52" s="488">
        <v>694</v>
      </c>
      <c r="H52" s="569">
        <v>35.773195876288661</v>
      </c>
      <c r="I52" s="490"/>
      <c r="J52" s="487">
        <v>756</v>
      </c>
      <c r="K52" s="487">
        <v>0</v>
      </c>
      <c r="L52" s="487">
        <v>490</v>
      </c>
      <c r="M52" s="487">
        <v>0</v>
      </c>
      <c r="N52" s="488">
        <v>1246</v>
      </c>
      <c r="O52" s="569">
        <v>64.226804123711347</v>
      </c>
      <c r="P52" s="490"/>
      <c r="Q52" s="488">
        <v>1940</v>
      </c>
    </row>
    <row r="53" spans="1:17">
      <c r="A53" s="485" t="s">
        <v>135</v>
      </c>
      <c r="B53" s="497"/>
      <c r="C53" s="487">
        <v>183</v>
      </c>
      <c r="D53" s="487">
        <v>0</v>
      </c>
      <c r="E53" s="487">
        <v>779</v>
      </c>
      <c r="F53" s="487">
        <v>0</v>
      </c>
      <c r="G53" s="488">
        <v>962</v>
      </c>
      <c r="H53" s="569">
        <v>61.391193363114233</v>
      </c>
      <c r="I53" s="490"/>
      <c r="J53" s="487">
        <v>295</v>
      </c>
      <c r="K53" s="487">
        <v>0</v>
      </c>
      <c r="L53" s="487">
        <v>310</v>
      </c>
      <c r="M53" s="487">
        <v>0</v>
      </c>
      <c r="N53" s="488">
        <v>605</v>
      </c>
      <c r="O53" s="569">
        <v>38.608806636885767</v>
      </c>
      <c r="P53" s="490"/>
      <c r="Q53" s="488">
        <v>1567</v>
      </c>
    </row>
    <row r="54" spans="1:17">
      <c r="A54" s="485" t="s">
        <v>136</v>
      </c>
      <c r="B54" s="497"/>
      <c r="C54" s="487">
        <v>0</v>
      </c>
      <c r="D54" s="487">
        <v>91</v>
      </c>
      <c r="E54" s="487">
        <v>0</v>
      </c>
      <c r="F54" s="487">
        <v>408</v>
      </c>
      <c r="G54" s="488">
        <v>499</v>
      </c>
      <c r="H54" s="569">
        <v>44.042365401588704</v>
      </c>
      <c r="I54" s="490"/>
      <c r="J54" s="487">
        <v>0</v>
      </c>
      <c r="K54" s="487">
        <v>422</v>
      </c>
      <c r="L54" s="487">
        <v>0</v>
      </c>
      <c r="M54" s="487">
        <v>212</v>
      </c>
      <c r="N54" s="488">
        <v>634</v>
      </c>
      <c r="O54" s="569">
        <v>55.957634598411296</v>
      </c>
      <c r="P54" s="490"/>
      <c r="Q54" s="488">
        <v>1133</v>
      </c>
    </row>
    <row r="55" spans="1:17">
      <c r="A55" s="485" t="s">
        <v>137</v>
      </c>
      <c r="B55" s="497"/>
      <c r="C55" s="487">
        <v>64</v>
      </c>
      <c r="D55" s="487">
        <v>0</v>
      </c>
      <c r="E55" s="487">
        <v>458</v>
      </c>
      <c r="F55" s="487">
        <v>0</v>
      </c>
      <c r="G55" s="488">
        <v>522</v>
      </c>
      <c r="H55" s="569">
        <v>40.654205607476634</v>
      </c>
      <c r="I55" s="490"/>
      <c r="J55" s="487">
        <v>256</v>
      </c>
      <c r="K55" s="487">
        <v>0</v>
      </c>
      <c r="L55" s="487">
        <v>506</v>
      </c>
      <c r="M55" s="487">
        <v>0</v>
      </c>
      <c r="N55" s="488">
        <v>762</v>
      </c>
      <c r="O55" s="569">
        <v>59.345794392523366</v>
      </c>
      <c r="P55" s="490"/>
      <c r="Q55" s="488">
        <v>1284</v>
      </c>
    </row>
    <row r="56" spans="1:17">
      <c r="A56" s="485" t="s">
        <v>138</v>
      </c>
      <c r="B56" s="497"/>
      <c r="C56" s="487">
        <v>112</v>
      </c>
      <c r="D56" s="487">
        <v>0</v>
      </c>
      <c r="E56" s="487">
        <v>594</v>
      </c>
      <c r="F56" s="487">
        <v>0</v>
      </c>
      <c r="G56" s="488">
        <v>706</v>
      </c>
      <c r="H56" s="569">
        <v>36.279547790339159</v>
      </c>
      <c r="I56" s="490"/>
      <c r="J56" s="487">
        <v>609</v>
      </c>
      <c r="K56" s="487">
        <v>0</v>
      </c>
      <c r="L56" s="487">
        <v>631</v>
      </c>
      <c r="M56" s="487">
        <v>0</v>
      </c>
      <c r="N56" s="488">
        <v>1240</v>
      </c>
      <c r="O56" s="569">
        <v>63.720452209660841</v>
      </c>
      <c r="P56" s="490"/>
      <c r="Q56" s="488">
        <v>1946</v>
      </c>
    </row>
    <row r="57" spans="1:17">
      <c r="A57" s="485" t="s">
        <v>139</v>
      </c>
      <c r="B57" s="497"/>
      <c r="C57" s="487">
        <v>14</v>
      </c>
      <c r="D57" s="487">
        <v>0</v>
      </c>
      <c r="E57" s="487">
        <v>55</v>
      </c>
      <c r="F57" s="487">
        <v>0</v>
      </c>
      <c r="G57" s="488">
        <v>69</v>
      </c>
      <c r="H57" s="569">
        <v>51.111111111111114</v>
      </c>
      <c r="I57" s="490"/>
      <c r="J57" s="487">
        <v>23</v>
      </c>
      <c r="K57" s="487">
        <v>0</v>
      </c>
      <c r="L57" s="487">
        <v>43</v>
      </c>
      <c r="M57" s="487">
        <v>0</v>
      </c>
      <c r="N57" s="488">
        <v>66</v>
      </c>
      <c r="O57" s="569">
        <v>48.888888888888886</v>
      </c>
      <c r="P57" s="490"/>
      <c r="Q57" s="488">
        <v>135</v>
      </c>
    </row>
    <row r="58" spans="1:17" ht="8.1" customHeight="1">
      <c r="A58" s="499"/>
      <c r="B58" s="497"/>
      <c r="C58" s="500"/>
      <c r="D58" s="500"/>
      <c r="E58" s="500"/>
      <c r="F58" s="500"/>
      <c r="G58" s="501"/>
      <c r="H58" s="571"/>
      <c r="I58" s="490"/>
      <c r="J58" s="500"/>
      <c r="K58" s="500"/>
      <c r="L58" s="500"/>
      <c r="M58" s="500"/>
      <c r="N58" s="501"/>
      <c r="O58" s="571"/>
      <c r="P58" s="490"/>
      <c r="Q58" s="501"/>
    </row>
    <row r="59" spans="1:17">
      <c r="A59" s="496" t="s">
        <v>512</v>
      </c>
      <c r="B59" s="497"/>
      <c r="C59" s="498">
        <v>1357</v>
      </c>
      <c r="D59" s="498">
        <v>91</v>
      </c>
      <c r="E59" s="498">
        <v>5110</v>
      </c>
      <c r="F59" s="498">
        <v>408</v>
      </c>
      <c r="G59" s="498">
        <v>6966</v>
      </c>
      <c r="H59" s="570">
        <v>37.144075930468169</v>
      </c>
      <c r="I59" s="490"/>
      <c r="J59" s="498">
        <v>5276</v>
      </c>
      <c r="K59" s="498">
        <v>422</v>
      </c>
      <c r="L59" s="498">
        <v>5878</v>
      </c>
      <c r="M59" s="498">
        <v>212</v>
      </c>
      <c r="N59" s="498">
        <v>11788</v>
      </c>
      <c r="O59" s="570">
        <v>62.855924069531831</v>
      </c>
      <c r="P59" s="490"/>
      <c r="Q59" s="498">
        <v>18754</v>
      </c>
    </row>
    <row r="60" spans="1:17" ht="8.1" customHeight="1">
      <c r="A60" s="481"/>
      <c r="B60" s="481"/>
      <c r="C60" s="491"/>
      <c r="D60" s="491"/>
      <c r="E60" s="491"/>
      <c r="F60" s="491"/>
      <c r="G60" s="491"/>
      <c r="H60" s="572"/>
      <c r="I60" s="493"/>
      <c r="J60" s="491"/>
      <c r="K60" s="491"/>
      <c r="L60" s="491"/>
      <c r="M60" s="491"/>
      <c r="N60" s="491"/>
      <c r="O60" s="572"/>
      <c r="P60" s="493"/>
      <c r="Q60" s="491"/>
    </row>
    <row r="61" spans="1:17">
      <c r="A61" s="502" t="s">
        <v>90</v>
      </c>
      <c r="B61" s="503"/>
      <c r="C61" s="504">
        <v>74497</v>
      </c>
      <c r="D61" s="504">
        <v>5238</v>
      </c>
      <c r="E61" s="504">
        <v>114820</v>
      </c>
      <c r="F61" s="504">
        <v>5667</v>
      </c>
      <c r="G61" s="504">
        <v>200222</v>
      </c>
      <c r="H61" s="570">
        <v>87.066292696714711</v>
      </c>
      <c r="I61" s="505"/>
      <c r="J61" s="504">
        <v>12169</v>
      </c>
      <c r="K61" s="504">
        <v>1205</v>
      </c>
      <c r="L61" s="504">
        <v>15501</v>
      </c>
      <c r="M61" s="504">
        <v>868</v>
      </c>
      <c r="N61" s="504">
        <v>29743</v>
      </c>
      <c r="O61" s="570">
        <v>12.933707303285283</v>
      </c>
      <c r="P61" s="505"/>
      <c r="Q61" s="504">
        <v>229965</v>
      </c>
    </row>
    <row r="62" spans="1:17">
      <c r="A62" s="493"/>
    </row>
    <row r="63" spans="1:17" s="507" customFormat="1" ht="12.9" customHeight="1">
      <c r="A63" s="506" t="s">
        <v>81</v>
      </c>
    </row>
    <row r="64" spans="1:17" s="507" customFormat="1" ht="12.9" customHeight="1">
      <c r="A64" s="506" t="s">
        <v>82</v>
      </c>
    </row>
    <row r="65" spans="1:12" s="511" customFormat="1" ht="12.9" customHeight="1">
      <c r="A65" s="508"/>
      <c r="B65" s="509"/>
      <c r="C65" s="509"/>
      <c r="D65" s="509"/>
      <c r="E65" s="509"/>
      <c r="F65" s="509"/>
      <c r="G65" s="509"/>
      <c r="H65" s="509"/>
      <c r="I65" s="509"/>
      <c r="J65" s="509"/>
      <c r="K65" s="510"/>
      <c r="L65" s="510"/>
    </row>
    <row r="66" spans="1:12" s="511" customFormat="1" ht="12.9" customHeight="1">
      <c r="B66" s="512"/>
    </row>
    <row r="67" spans="1:12" s="511" customFormat="1" ht="12.9" customHeight="1">
      <c r="B67" s="512"/>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94488188976377963" bottom="0.35433070866141736" header="0" footer="0.31496062992125984"/>
  <pageSetup scale="50" firstPageNumber="45" fitToWidth="0" fitToHeight="0" orientation="landscape" useFirstPageNumber="1" r:id="rId1"/>
  <headerFooter scaleWithDoc="0">
    <oddHeader>&amp;L&amp;G&amp;R&amp;G</oddHeader>
    <oddFooter>&amp;R&amp;"Montserrat,Negrita" 45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16008-55F2-4439-9725-EF4FE1EE075D}">
  <sheetPr>
    <pageSetUpPr fitToPage="1"/>
  </sheetPr>
  <dimension ref="A1:IO60"/>
  <sheetViews>
    <sheetView zoomScale="55" zoomScaleNormal="55" zoomScaleSheetLayoutView="70" workbookViewId="0">
      <selection activeCell="K16" sqref="K16"/>
    </sheetView>
  </sheetViews>
  <sheetFormatPr baseColWidth="10" defaultColWidth="11.44140625" defaultRowHeight="13.2"/>
  <cols>
    <col min="1" max="1" width="45.33203125" style="476" customWidth="1"/>
    <col min="2" max="5" width="16.109375" style="476" customWidth="1"/>
    <col min="6" max="6" width="17.6640625" style="477" customWidth="1"/>
    <col min="7" max="7" width="14.6640625" style="477" customWidth="1"/>
    <col min="8" max="8" width="1.33203125" style="477" customWidth="1"/>
    <col min="9" max="11" width="16.109375" style="476" customWidth="1"/>
    <col min="12" max="12" width="16.109375" style="478" customWidth="1"/>
    <col min="13" max="13" width="17.6640625" style="478" customWidth="1"/>
    <col min="14" max="14" width="14.6640625" style="477" customWidth="1"/>
    <col min="15" max="15" width="1.33203125" style="476" customWidth="1"/>
    <col min="16" max="16" width="25.6640625" style="476" customWidth="1"/>
    <col min="17" max="17" width="12.88671875" style="434" hidden="1" customWidth="1"/>
    <col min="18" max="18" width="11.44140625" style="434"/>
    <col min="19" max="19" width="21.109375" style="434" customWidth="1"/>
    <col min="20" max="20" width="24.88671875" style="434" customWidth="1"/>
    <col min="21" max="21" width="15.88671875" style="434" customWidth="1"/>
    <col min="22" max="16384" width="11.44140625" style="434"/>
  </cols>
  <sheetData>
    <row r="1" spans="1:244" ht="28.5" customHeight="1">
      <c r="A1" s="669" t="s">
        <v>688</v>
      </c>
      <c r="B1" s="669"/>
      <c r="C1" s="669"/>
      <c r="D1" s="669"/>
      <c r="E1" s="669"/>
      <c r="F1" s="669"/>
      <c r="G1" s="669"/>
      <c r="H1" s="669"/>
      <c r="I1" s="669"/>
      <c r="J1" s="669"/>
      <c r="K1" s="669"/>
      <c r="L1" s="669"/>
      <c r="M1" s="669"/>
      <c r="N1" s="669"/>
      <c r="O1" s="669"/>
      <c r="P1" s="669"/>
    </row>
    <row r="2" spans="1:244" ht="42" customHeight="1">
      <c r="A2" s="670" t="s">
        <v>75</v>
      </c>
      <c r="B2" s="670"/>
      <c r="C2" s="670"/>
      <c r="D2" s="670"/>
      <c r="E2" s="670"/>
      <c r="F2" s="670"/>
      <c r="G2" s="670"/>
      <c r="H2" s="670"/>
      <c r="I2" s="670"/>
      <c r="J2" s="670"/>
      <c r="K2" s="670"/>
      <c r="L2" s="670"/>
      <c r="M2" s="670"/>
      <c r="N2" s="670"/>
      <c r="O2" s="670"/>
      <c r="P2" s="670"/>
    </row>
    <row r="3" spans="1:244" ht="15.6">
      <c r="A3" s="435"/>
      <c r="B3" s="435"/>
      <c r="C3" s="435"/>
      <c r="D3" s="435"/>
      <c r="E3" s="435"/>
      <c r="F3" s="435"/>
      <c r="G3" s="435"/>
      <c r="H3" s="435"/>
      <c r="I3" s="435"/>
      <c r="J3" s="435"/>
      <c r="K3" s="435"/>
      <c r="L3" s="436"/>
      <c r="M3" s="436"/>
      <c r="N3" s="435"/>
      <c r="O3" s="435"/>
      <c r="P3" s="435"/>
      <c r="Q3" s="437"/>
      <c r="R3" s="437"/>
      <c r="S3" s="437"/>
      <c r="T3" s="437"/>
      <c r="U3" s="437"/>
      <c r="V3" s="437"/>
    </row>
    <row r="4" spans="1:244" s="441" customFormat="1" ht="21.75" customHeight="1">
      <c r="A4" s="668" t="s">
        <v>689</v>
      </c>
      <c r="B4" s="668" t="s">
        <v>87</v>
      </c>
      <c r="C4" s="668"/>
      <c r="D4" s="668"/>
      <c r="E4" s="668"/>
      <c r="F4" s="668"/>
      <c r="G4" s="668"/>
      <c r="H4" s="438"/>
      <c r="I4" s="668" t="s">
        <v>88</v>
      </c>
      <c r="J4" s="668"/>
      <c r="K4" s="668"/>
      <c r="L4" s="668"/>
      <c r="M4" s="668"/>
      <c r="N4" s="668"/>
      <c r="O4" s="439"/>
      <c r="P4" s="668" t="s">
        <v>69</v>
      </c>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c r="CU4" s="440"/>
      <c r="CV4" s="440"/>
      <c r="CW4" s="440"/>
      <c r="CX4" s="440"/>
      <c r="CY4" s="440"/>
      <c r="CZ4" s="440"/>
      <c r="DA4" s="440"/>
      <c r="DB4" s="440"/>
      <c r="DC4" s="440"/>
      <c r="DD4" s="440"/>
      <c r="DE4" s="440"/>
      <c r="DF4" s="440"/>
      <c r="DG4" s="440"/>
      <c r="DH4" s="440"/>
      <c r="DI4" s="440"/>
      <c r="DJ4" s="440"/>
      <c r="DK4" s="440"/>
      <c r="DL4" s="440"/>
      <c r="DM4" s="440"/>
      <c r="DN4" s="440"/>
      <c r="DO4" s="440"/>
      <c r="DP4" s="440"/>
      <c r="DQ4" s="440"/>
      <c r="DR4" s="440"/>
      <c r="DS4" s="440"/>
      <c r="DT4" s="440"/>
      <c r="DU4" s="440"/>
      <c r="DV4" s="440"/>
      <c r="DW4" s="440"/>
      <c r="DX4" s="440"/>
      <c r="DY4" s="440"/>
      <c r="DZ4" s="440"/>
      <c r="EA4" s="440"/>
      <c r="EB4" s="440"/>
      <c r="EC4" s="440"/>
      <c r="ED4" s="440"/>
      <c r="EE4" s="440"/>
      <c r="EF4" s="440"/>
      <c r="EG4" s="440"/>
      <c r="EH4" s="440"/>
      <c r="EI4" s="440"/>
      <c r="EJ4" s="440"/>
      <c r="EK4" s="440"/>
      <c r="EL4" s="440"/>
      <c r="EM4" s="440"/>
      <c r="EN4" s="440"/>
      <c r="EO4" s="440"/>
      <c r="EP4" s="440"/>
      <c r="EQ4" s="440"/>
      <c r="ER4" s="440"/>
      <c r="ES4" s="440"/>
      <c r="ET4" s="440"/>
      <c r="EU4" s="440"/>
      <c r="EV4" s="440"/>
      <c r="EW4" s="440"/>
      <c r="EX4" s="440"/>
      <c r="EY4" s="440"/>
      <c r="EZ4" s="440"/>
      <c r="FA4" s="440"/>
      <c r="FB4" s="440"/>
      <c r="FC4" s="440"/>
      <c r="FD4" s="440"/>
      <c r="FE4" s="440"/>
      <c r="FF4" s="440"/>
      <c r="FG4" s="440"/>
      <c r="FH4" s="440"/>
      <c r="FI4" s="440"/>
      <c r="FJ4" s="440"/>
      <c r="FK4" s="440"/>
      <c r="FL4" s="440"/>
      <c r="FM4" s="440"/>
      <c r="FN4" s="440"/>
      <c r="FO4" s="440"/>
      <c r="FP4" s="440"/>
      <c r="FQ4" s="440"/>
      <c r="FR4" s="440"/>
      <c r="FS4" s="440"/>
      <c r="FT4" s="440"/>
      <c r="FU4" s="440"/>
      <c r="FV4" s="440"/>
      <c r="FW4" s="440"/>
      <c r="FX4" s="440"/>
      <c r="FY4" s="440"/>
      <c r="FZ4" s="440"/>
      <c r="GA4" s="440"/>
      <c r="GB4" s="440"/>
      <c r="GC4" s="440"/>
      <c r="GD4" s="440"/>
      <c r="GE4" s="440"/>
      <c r="GF4" s="440"/>
      <c r="GG4" s="440"/>
      <c r="GH4" s="440"/>
      <c r="GI4" s="440"/>
      <c r="GJ4" s="440"/>
      <c r="GK4" s="440"/>
      <c r="GL4" s="440"/>
      <c r="GM4" s="440"/>
      <c r="GN4" s="440"/>
      <c r="GO4" s="440"/>
      <c r="GP4" s="440"/>
      <c r="GQ4" s="440"/>
      <c r="GR4" s="440"/>
      <c r="GS4" s="440"/>
      <c r="GT4" s="440"/>
      <c r="GU4" s="440"/>
      <c r="GV4" s="440"/>
      <c r="GW4" s="440"/>
      <c r="GX4" s="440"/>
      <c r="GY4" s="440"/>
      <c r="GZ4" s="440"/>
      <c r="HA4" s="440"/>
      <c r="HB4" s="440"/>
      <c r="HC4" s="440"/>
      <c r="HD4" s="440"/>
      <c r="HE4" s="440"/>
      <c r="HF4" s="440"/>
      <c r="HG4" s="440"/>
      <c r="HH4" s="440"/>
      <c r="HI4" s="440"/>
      <c r="HJ4" s="440"/>
      <c r="HK4" s="440"/>
      <c r="HL4" s="440"/>
      <c r="HM4" s="440"/>
      <c r="HN4" s="440"/>
      <c r="HO4" s="440"/>
      <c r="HP4" s="440"/>
      <c r="HQ4" s="440"/>
      <c r="HR4" s="440"/>
      <c r="HS4" s="440"/>
      <c r="HT4" s="440"/>
      <c r="HU4" s="440"/>
      <c r="HV4" s="440"/>
      <c r="HW4" s="440"/>
      <c r="HX4" s="440"/>
      <c r="HY4" s="440"/>
      <c r="HZ4" s="440"/>
      <c r="IA4" s="440"/>
      <c r="IB4" s="440"/>
      <c r="IC4" s="440"/>
      <c r="ID4" s="440"/>
      <c r="IE4" s="440"/>
      <c r="IF4" s="440"/>
      <c r="IG4" s="440"/>
      <c r="IH4" s="440"/>
      <c r="II4" s="440"/>
      <c r="IJ4" s="440"/>
    </row>
    <row r="5" spans="1:244" s="441" customFormat="1" ht="30.75" customHeight="1">
      <c r="A5" s="668"/>
      <c r="B5" s="667" t="s">
        <v>143</v>
      </c>
      <c r="C5" s="667"/>
      <c r="D5" s="667" t="s">
        <v>144</v>
      </c>
      <c r="E5" s="667"/>
      <c r="F5" s="668" t="s">
        <v>93</v>
      </c>
      <c r="G5" s="668" t="s">
        <v>53</v>
      </c>
      <c r="H5" s="442"/>
      <c r="I5" s="666" t="s">
        <v>143</v>
      </c>
      <c r="J5" s="666"/>
      <c r="K5" s="667" t="s">
        <v>144</v>
      </c>
      <c r="L5" s="667"/>
      <c r="M5" s="668" t="s">
        <v>93</v>
      </c>
      <c r="N5" s="668" t="s">
        <v>53</v>
      </c>
      <c r="O5" s="439"/>
      <c r="P5" s="668"/>
      <c r="Q5" s="443"/>
      <c r="R5" s="443"/>
      <c r="S5" s="443"/>
      <c r="T5" s="443"/>
      <c r="U5" s="443"/>
      <c r="V5" s="443"/>
      <c r="W5" s="440"/>
      <c r="X5" s="440"/>
      <c r="Y5" s="440"/>
      <c r="Z5" s="440"/>
      <c r="AA5" s="440"/>
      <c r="AB5" s="440"/>
      <c r="AC5" s="440"/>
      <c r="AD5" s="440"/>
      <c r="AE5" s="440"/>
      <c r="AF5" s="440"/>
      <c r="AG5" s="440"/>
      <c r="AH5" s="440"/>
      <c r="AI5" s="440"/>
      <c r="AJ5" s="440"/>
      <c r="AK5" s="440"/>
      <c r="AL5" s="440"/>
      <c r="AM5" s="440"/>
      <c r="AN5" s="440"/>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c r="CU5" s="440"/>
      <c r="CV5" s="440"/>
      <c r="CW5" s="440"/>
      <c r="CX5" s="440"/>
      <c r="CY5" s="440"/>
      <c r="CZ5" s="440"/>
      <c r="DA5" s="440"/>
      <c r="DB5" s="440"/>
      <c r="DC5" s="440"/>
      <c r="DD5" s="440"/>
      <c r="DE5" s="440"/>
      <c r="DF5" s="440"/>
      <c r="DG5" s="440"/>
      <c r="DH5" s="440"/>
      <c r="DI5" s="440"/>
      <c r="DJ5" s="440"/>
      <c r="DK5" s="440"/>
      <c r="DL5" s="440"/>
      <c r="DM5" s="440"/>
      <c r="DN5" s="440"/>
      <c r="DO5" s="440"/>
      <c r="DP5" s="440"/>
      <c r="DQ5" s="440"/>
      <c r="DR5" s="440"/>
      <c r="DS5" s="440"/>
      <c r="DT5" s="440"/>
      <c r="DU5" s="440"/>
      <c r="DV5" s="440"/>
      <c r="DW5" s="440"/>
      <c r="DX5" s="440"/>
      <c r="DY5" s="440"/>
      <c r="DZ5" s="440"/>
      <c r="EA5" s="440"/>
      <c r="EB5" s="440"/>
      <c r="EC5" s="440"/>
      <c r="ED5" s="440"/>
      <c r="EE5" s="440"/>
      <c r="EF5" s="440"/>
      <c r="EG5" s="440"/>
      <c r="EH5" s="440"/>
      <c r="EI5" s="440"/>
      <c r="EJ5" s="440"/>
      <c r="EK5" s="440"/>
      <c r="EL5" s="440"/>
      <c r="EM5" s="440"/>
      <c r="EN5" s="440"/>
      <c r="EO5" s="440"/>
      <c r="EP5" s="440"/>
      <c r="EQ5" s="440"/>
      <c r="ER5" s="440"/>
      <c r="ES5" s="440"/>
      <c r="ET5" s="440"/>
      <c r="EU5" s="440"/>
      <c r="EV5" s="440"/>
      <c r="EW5" s="440"/>
      <c r="EX5" s="440"/>
      <c r="EY5" s="440"/>
      <c r="EZ5" s="440"/>
      <c r="FA5" s="440"/>
      <c r="FB5" s="440"/>
      <c r="FC5" s="440"/>
      <c r="FD5" s="440"/>
      <c r="FE5" s="440"/>
      <c r="FF5" s="440"/>
      <c r="FG5" s="440"/>
      <c r="FH5" s="440"/>
      <c r="FI5" s="440"/>
      <c r="FJ5" s="440"/>
      <c r="FK5" s="440"/>
      <c r="FL5" s="440"/>
      <c r="FM5" s="440"/>
      <c r="FN5" s="440"/>
      <c r="FO5" s="440"/>
      <c r="FP5" s="440"/>
      <c r="FQ5" s="440"/>
      <c r="FR5" s="440"/>
      <c r="FS5" s="440"/>
      <c r="FT5" s="440"/>
      <c r="FU5" s="440"/>
      <c r="FV5" s="440"/>
      <c r="FW5" s="440"/>
      <c r="FX5" s="440"/>
      <c r="FY5" s="440"/>
      <c r="FZ5" s="440"/>
      <c r="GA5" s="440"/>
      <c r="GB5" s="440"/>
      <c r="GC5" s="440"/>
      <c r="GD5" s="440"/>
      <c r="GE5" s="440"/>
      <c r="GF5" s="440"/>
      <c r="GG5" s="440"/>
      <c r="GH5" s="440"/>
      <c r="GI5" s="440"/>
      <c r="GJ5" s="440"/>
      <c r="GK5" s="440"/>
      <c r="GL5" s="440"/>
      <c r="GM5" s="440"/>
      <c r="GN5" s="440"/>
      <c r="GO5" s="440"/>
      <c r="GP5" s="440"/>
      <c r="GQ5" s="440"/>
      <c r="GR5" s="440"/>
      <c r="GS5" s="440"/>
      <c r="GT5" s="440"/>
      <c r="GU5" s="440"/>
      <c r="GV5" s="440"/>
      <c r="GW5" s="440"/>
      <c r="GX5" s="440"/>
      <c r="GY5" s="440"/>
      <c r="GZ5" s="440"/>
      <c r="HA5" s="440"/>
      <c r="HB5" s="440"/>
      <c r="HC5" s="440"/>
      <c r="HD5" s="440"/>
      <c r="HE5" s="440"/>
      <c r="HF5" s="440"/>
      <c r="HG5" s="440"/>
      <c r="HH5" s="440"/>
      <c r="HI5" s="440"/>
      <c r="HJ5" s="440"/>
      <c r="HK5" s="440"/>
      <c r="HL5" s="440"/>
      <c r="HM5" s="440"/>
      <c r="HN5" s="440"/>
      <c r="HO5" s="440"/>
      <c r="HP5" s="440"/>
      <c r="HQ5" s="440"/>
      <c r="HR5" s="440"/>
      <c r="HS5" s="440"/>
      <c r="HT5" s="440"/>
      <c r="HU5" s="440"/>
      <c r="HV5" s="440"/>
      <c r="HW5" s="440"/>
      <c r="HX5" s="440"/>
      <c r="HY5" s="440"/>
      <c r="HZ5" s="440"/>
      <c r="IA5" s="440"/>
      <c r="IB5" s="440"/>
      <c r="IC5" s="440"/>
      <c r="ID5" s="440"/>
      <c r="IE5" s="440"/>
      <c r="IF5" s="440"/>
      <c r="IG5" s="440"/>
      <c r="IH5" s="440"/>
      <c r="II5" s="440"/>
      <c r="IJ5" s="440"/>
    </row>
    <row r="6" spans="1:244" s="441" customFormat="1" ht="21.75" customHeight="1">
      <c r="A6" s="668"/>
      <c r="B6" s="552" t="s">
        <v>91</v>
      </c>
      <c r="C6" s="553" t="s">
        <v>92</v>
      </c>
      <c r="D6" s="553" t="s">
        <v>91</v>
      </c>
      <c r="E6" s="553" t="s">
        <v>92</v>
      </c>
      <c r="F6" s="668"/>
      <c r="G6" s="668"/>
      <c r="H6" s="442"/>
      <c r="I6" s="553" t="s">
        <v>91</v>
      </c>
      <c r="J6" s="553" t="s">
        <v>92</v>
      </c>
      <c r="K6" s="553" t="s">
        <v>91</v>
      </c>
      <c r="L6" s="553" t="s">
        <v>92</v>
      </c>
      <c r="M6" s="668"/>
      <c r="N6" s="668"/>
      <c r="O6" s="444"/>
      <c r="P6" s="668"/>
      <c r="Q6" s="443"/>
      <c r="R6" s="443"/>
      <c r="S6" s="443"/>
      <c r="T6" s="443"/>
      <c r="U6" s="443"/>
      <c r="V6" s="443"/>
      <c r="W6" s="440"/>
      <c r="X6" s="440"/>
      <c r="Y6" s="440"/>
      <c r="Z6" s="440"/>
      <c r="AA6" s="440"/>
      <c r="AB6" s="440"/>
      <c r="AC6" s="440"/>
      <c r="AD6" s="440"/>
      <c r="AE6" s="440"/>
      <c r="AF6" s="440"/>
      <c r="AG6" s="440"/>
      <c r="AH6" s="440"/>
      <c r="AI6" s="440"/>
      <c r="AJ6" s="440"/>
      <c r="AK6" s="440"/>
      <c r="AL6" s="440"/>
      <c r="AM6" s="440"/>
      <c r="AN6" s="440"/>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c r="CU6" s="440"/>
      <c r="CV6" s="440"/>
      <c r="CW6" s="440"/>
      <c r="CX6" s="440"/>
      <c r="CY6" s="440"/>
      <c r="CZ6" s="440"/>
      <c r="DA6" s="440"/>
      <c r="DB6" s="440"/>
      <c r="DC6" s="440"/>
      <c r="DD6" s="440"/>
      <c r="DE6" s="440"/>
      <c r="DF6" s="440"/>
      <c r="DG6" s="440"/>
      <c r="DH6" s="440"/>
      <c r="DI6" s="440"/>
      <c r="DJ6" s="440"/>
      <c r="DK6" s="440"/>
      <c r="DL6" s="440"/>
      <c r="DM6" s="440"/>
      <c r="DN6" s="440"/>
      <c r="DO6" s="440"/>
      <c r="DP6" s="440"/>
      <c r="DQ6" s="440"/>
      <c r="DR6" s="440"/>
      <c r="DS6" s="440"/>
      <c r="DT6" s="440"/>
      <c r="DU6" s="440"/>
      <c r="DV6" s="440"/>
      <c r="DW6" s="440"/>
      <c r="DX6" s="440"/>
      <c r="DY6" s="440"/>
      <c r="DZ6" s="440"/>
      <c r="EA6" s="440"/>
      <c r="EB6" s="440"/>
      <c r="EC6" s="440"/>
      <c r="ED6" s="440"/>
      <c r="EE6" s="440"/>
      <c r="EF6" s="440"/>
      <c r="EG6" s="440"/>
      <c r="EH6" s="440"/>
      <c r="EI6" s="440"/>
      <c r="EJ6" s="440"/>
      <c r="EK6" s="440"/>
      <c r="EL6" s="440"/>
      <c r="EM6" s="440"/>
      <c r="EN6" s="440"/>
      <c r="EO6" s="440"/>
      <c r="EP6" s="440"/>
      <c r="EQ6" s="440"/>
      <c r="ER6" s="440"/>
      <c r="ES6" s="440"/>
      <c r="ET6" s="440"/>
      <c r="EU6" s="440"/>
      <c r="EV6" s="440"/>
      <c r="EW6" s="440"/>
      <c r="EX6" s="440"/>
      <c r="EY6" s="440"/>
      <c r="EZ6" s="440"/>
      <c r="FA6" s="440"/>
      <c r="FB6" s="440"/>
      <c r="FC6" s="440"/>
      <c r="FD6" s="440"/>
      <c r="FE6" s="440"/>
      <c r="FF6" s="440"/>
      <c r="FG6" s="440"/>
      <c r="FH6" s="440"/>
      <c r="FI6" s="440"/>
      <c r="FJ6" s="440"/>
      <c r="FK6" s="440"/>
      <c r="FL6" s="440"/>
      <c r="FM6" s="440"/>
      <c r="FN6" s="440"/>
      <c r="FO6" s="440"/>
      <c r="FP6" s="440"/>
      <c r="FQ6" s="440"/>
      <c r="FR6" s="440"/>
      <c r="FS6" s="440"/>
      <c r="FT6" s="440"/>
      <c r="FU6" s="440"/>
      <c r="FV6" s="440"/>
      <c r="FW6" s="440"/>
      <c r="FX6" s="440"/>
      <c r="FY6" s="440"/>
      <c r="FZ6" s="440"/>
      <c r="GA6" s="440"/>
      <c r="GB6" s="440"/>
      <c r="GC6" s="440"/>
      <c r="GD6" s="440"/>
      <c r="GE6" s="440"/>
      <c r="GF6" s="440"/>
      <c r="GG6" s="440"/>
      <c r="GH6" s="440"/>
      <c r="GI6" s="440"/>
      <c r="GJ6" s="440"/>
      <c r="GK6" s="440"/>
      <c r="GL6" s="440"/>
      <c r="GM6" s="440"/>
      <c r="GN6" s="440"/>
      <c r="GO6" s="440"/>
      <c r="GP6" s="440"/>
      <c r="GQ6" s="440"/>
      <c r="GR6" s="440"/>
      <c r="GS6" s="440"/>
      <c r="GT6" s="440"/>
      <c r="GU6" s="440"/>
      <c r="GV6" s="440"/>
      <c r="GW6" s="440"/>
      <c r="GX6" s="440"/>
      <c r="GY6" s="440"/>
      <c r="GZ6" s="440"/>
      <c r="HA6" s="440"/>
      <c r="HB6" s="440"/>
      <c r="HC6" s="440"/>
      <c r="HD6" s="440"/>
      <c r="HE6" s="440"/>
      <c r="HF6" s="440"/>
      <c r="HG6" s="440"/>
      <c r="HH6" s="440"/>
      <c r="HI6" s="440"/>
      <c r="HJ6" s="440"/>
      <c r="HK6" s="440"/>
      <c r="HL6" s="440"/>
      <c r="HM6" s="440"/>
      <c r="HN6" s="440"/>
      <c r="HO6" s="440"/>
      <c r="HP6" s="440"/>
      <c r="HQ6" s="440"/>
      <c r="HR6" s="440"/>
      <c r="HS6" s="440"/>
      <c r="HT6" s="440"/>
      <c r="HU6" s="440"/>
      <c r="HV6" s="440"/>
      <c r="HW6" s="440"/>
      <c r="HX6" s="440"/>
      <c r="HY6" s="440"/>
      <c r="HZ6" s="440"/>
      <c r="IA6" s="440"/>
      <c r="IB6" s="440"/>
      <c r="IC6" s="440"/>
      <c r="ID6" s="440"/>
      <c r="IE6" s="440"/>
      <c r="IF6" s="440"/>
      <c r="IG6" s="440"/>
      <c r="IH6" s="440"/>
      <c r="II6" s="440"/>
      <c r="IJ6" s="440"/>
    </row>
    <row r="7" spans="1:244" s="441" customFormat="1" ht="8.25" customHeight="1">
      <c r="A7" s="445"/>
      <c r="B7" s="445"/>
      <c r="C7" s="446"/>
      <c r="D7" s="446"/>
      <c r="E7" s="446"/>
      <c r="F7" s="446"/>
      <c r="G7" s="446"/>
      <c r="H7" s="442"/>
      <c r="I7" s="446"/>
      <c r="J7" s="446"/>
      <c r="K7" s="446"/>
      <c r="L7" s="446"/>
      <c r="M7" s="446"/>
      <c r="N7" s="446"/>
      <c r="O7" s="446"/>
      <c r="P7" s="446"/>
      <c r="Q7" s="447"/>
      <c r="R7" s="447"/>
      <c r="S7" s="447"/>
      <c r="T7" s="447"/>
      <c r="U7" s="447"/>
      <c r="V7" s="447"/>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8"/>
      <c r="BQ7" s="448"/>
      <c r="BR7" s="448"/>
      <c r="BS7" s="448"/>
      <c r="BT7" s="448"/>
      <c r="BU7" s="448"/>
      <c r="BV7" s="448"/>
      <c r="BW7" s="448"/>
      <c r="BX7" s="448"/>
      <c r="BY7" s="448"/>
      <c r="BZ7" s="448"/>
      <c r="CA7" s="448"/>
      <c r="CB7" s="448"/>
      <c r="CC7" s="448"/>
      <c r="CD7" s="448"/>
      <c r="CE7" s="448"/>
      <c r="CF7" s="448"/>
      <c r="CG7" s="448"/>
      <c r="CH7" s="448"/>
      <c r="CI7" s="448"/>
      <c r="CJ7" s="448"/>
      <c r="CK7" s="448"/>
      <c r="CL7" s="448"/>
      <c r="CM7" s="448"/>
      <c r="CN7" s="448"/>
      <c r="CO7" s="448"/>
      <c r="CP7" s="448"/>
      <c r="CQ7" s="448"/>
      <c r="CR7" s="448"/>
      <c r="CS7" s="448"/>
      <c r="CT7" s="448"/>
      <c r="CU7" s="448"/>
      <c r="CV7" s="448"/>
      <c r="CW7" s="448"/>
      <c r="CX7" s="448"/>
      <c r="CY7" s="448"/>
      <c r="CZ7" s="448"/>
      <c r="DA7" s="448"/>
      <c r="DB7" s="448"/>
      <c r="DC7" s="448"/>
      <c r="DD7" s="448"/>
      <c r="DE7" s="448"/>
      <c r="DF7" s="448"/>
      <c r="DG7" s="448"/>
      <c r="DH7" s="448"/>
      <c r="DI7" s="448"/>
      <c r="DJ7" s="448"/>
      <c r="DK7" s="448"/>
      <c r="DL7" s="448"/>
      <c r="DM7" s="448"/>
      <c r="DN7" s="448"/>
      <c r="DO7" s="448"/>
      <c r="DP7" s="448"/>
      <c r="DQ7" s="448"/>
      <c r="DR7" s="448"/>
      <c r="DS7" s="448"/>
      <c r="DT7" s="448"/>
      <c r="DU7" s="448"/>
      <c r="DV7" s="448"/>
      <c r="DW7" s="448"/>
      <c r="DX7" s="448"/>
      <c r="DY7" s="448"/>
      <c r="DZ7" s="448"/>
      <c r="EA7" s="448"/>
      <c r="EB7" s="448"/>
      <c r="EC7" s="448"/>
      <c r="ED7" s="448"/>
      <c r="EE7" s="448"/>
      <c r="EF7" s="448"/>
      <c r="EG7" s="448"/>
      <c r="EH7" s="448"/>
      <c r="EI7" s="448"/>
      <c r="EJ7" s="448"/>
      <c r="EK7" s="448"/>
      <c r="EL7" s="448"/>
      <c r="EM7" s="448"/>
      <c r="EN7" s="448"/>
      <c r="EO7" s="448"/>
      <c r="EP7" s="448"/>
      <c r="EQ7" s="448"/>
      <c r="ER7" s="448"/>
      <c r="ES7" s="448"/>
      <c r="ET7" s="448"/>
      <c r="EU7" s="448"/>
      <c r="EV7" s="448"/>
      <c r="EW7" s="448"/>
      <c r="EX7" s="448"/>
      <c r="EY7" s="448"/>
      <c r="EZ7" s="448"/>
      <c r="FA7" s="448"/>
      <c r="FB7" s="448"/>
      <c r="FC7" s="448"/>
      <c r="FD7" s="448"/>
      <c r="FE7" s="448"/>
      <c r="FF7" s="448"/>
      <c r="FG7" s="448"/>
      <c r="FH7" s="448"/>
      <c r="FI7" s="448"/>
      <c r="FJ7" s="448"/>
      <c r="FK7" s="448"/>
      <c r="FL7" s="448"/>
      <c r="FM7" s="448"/>
      <c r="FN7" s="448"/>
      <c r="FO7" s="448"/>
      <c r="FP7" s="448"/>
      <c r="FQ7" s="448"/>
      <c r="FR7" s="448"/>
      <c r="FS7" s="448"/>
      <c r="FT7" s="448"/>
      <c r="FU7" s="448"/>
      <c r="FV7" s="448"/>
      <c r="FW7" s="448"/>
      <c r="FX7" s="448"/>
      <c r="FY7" s="448"/>
      <c r="FZ7" s="448"/>
      <c r="GA7" s="448"/>
      <c r="GB7" s="448"/>
      <c r="GC7" s="448"/>
      <c r="GD7" s="448"/>
      <c r="GE7" s="448"/>
      <c r="GF7" s="448"/>
      <c r="GG7" s="448"/>
      <c r="GH7" s="448"/>
      <c r="GI7" s="448"/>
      <c r="GJ7" s="448"/>
      <c r="GK7" s="448"/>
      <c r="GL7" s="448"/>
      <c r="GM7" s="448"/>
      <c r="GN7" s="448"/>
      <c r="GO7" s="448"/>
      <c r="GP7" s="448"/>
      <c r="GQ7" s="448"/>
      <c r="GR7" s="448"/>
      <c r="GS7" s="448"/>
      <c r="GT7" s="448"/>
      <c r="GU7" s="448"/>
      <c r="GV7" s="448"/>
      <c r="GW7" s="448"/>
      <c r="GX7" s="448"/>
      <c r="GY7" s="448"/>
      <c r="GZ7" s="448"/>
      <c r="HA7" s="448"/>
      <c r="HB7" s="448"/>
      <c r="HC7" s="448"/>
      <c r="HD7" s="448"/>
      <c r="HE7" s="448"/>
      <c r="HF7" s="448"/>
      <c r="HG7" s="448"/>
      <c r="HH7" s="448"/>
      <c r="HI7" s="448"/>
      <c r="HJ7" s="448"/>
      <c r="HK7" s="448"/>
      <c r="HL7" s="448"/>
      <c r="HM7" s="448"/>
      <c r="HN7" s="448"/>
      <c r="HO7" s="448"/>
      <c r="HP7" s="448"/>
      <c r="HQ7" s="448"/>
      <c r="HR7" s="448"/>
      <c r="HS7" s="448"/>
      <c r="HT7" s="448"/>
      <c r="HU7" s="448"/>
      <c r="HV7" s="448"/>
      <c r="HW7" s="448"/>
      <c r="HX7" s="448"/>
      <c r="HY7" s="448"/>
      <c r="HZ7" s="448"/>
      <c r="IA7" s="448"/>
      <c r="IB7" s="448"/>
      <c r="IC7" s="448"/>
      <c r="ID7" s="448"/>
      <c r="IE7" s="448"/>
      <c r="IF7" s="448"/>
      <c r="IG7" s="448"/>
      <c r="IH7" s="448"/>
      <c r="II7" s="448"/>
      <c r="IJ7" s="448"/>
    </row>
    <row r="8" spans="1:244" s="454" customFormat="1" ht="32.1" customHeight="1">
      <c r="A8" s="449" t="s">
        <v>690</v>
      </c>
      <c r="B8" s="450">
        <v>3615</v>
      </c>
      <c r="C8" s="450">
        <v>332</v>
      </c>
      <c r="D8" s="450">
        <v>5432</v>
      </c>
      <c r="E8" s="450">
        <v>354</v>
      </c>
      <c r="F8" s="451">
        <v>9733</v>
      </c>
      <c r="G8" s="573">
        <v>93.103118423569924</v>
      </c>
      <c r="H8" s="452"/>
      <c r="I8" s="450">
        <v>349</v>
      </c>
      <c r="J8" s="450">
        <v>26</v>
      </c>
      <c r="K8" s="450">
        <v>329</v>
      </c>
      <c r="L8" s="450">
        <v>17</v>
      </c>
      <c r="M8" s="451">
        <v>721</v>
      </c>
      <c r="N8" s="573">
        <v>6.8968815764300748</v>
      </c>
      <c r="O8" s="453"/>
      <c r="P8" s="451">
        <v>10454</v>
      </c>
    </row>
    <row r="9" spans="1:244" s="454" customFormat="1" ht="32.1" customHeight="1">
      <c r="A9" s="449" t="s">
        <v>691</v>
      </c>
      <c r="B9" s="450">
        <v>3742</v>
      </c>
      <c r="C9" s="450">
        <v>222</v>
      </c>
      <c r="D9" s="450">
        <v>5094</v>
      </c>
      <c r="E9" s="450">
        <v>201</v>
      </c>
      <c r="F9" s="451">
        <v>9259</v>
      </c>
      <c r="G9" s="573">
        <v>92.340680163558389</v>
      </c>
      <c r="H9" s="452"/>
      <c r="I9" s="450">
        <v>356</v>
      </c>
      <c r="J9" s="450">
        <v>27</v>
      </c>
      <c r="K9" s="450">
        <v>367</v>
      </c>
      <c r="L9" s="450">
        <v>18</v>
      </c>
      <c r="M9" s="451">
        <v>768</v>
      </c>
      <c r="N9" s="573">
        <v>7.6593198364416075</v>
      </c>
      <c r="O9" s="453"/>
      <c r="P9" s="451">
        <v>10027</v>
      </c>
    </row>
    <row r="10" spans="1:244" s="454" customFormat="1" ht="32.1" customHeight="1">
      <c r="A10" s="449" t="s">
        <v>692</v>
      </c>
      <c r="B10" s="450">
        <v>157</v>
      </c>
      <c r="C10" s="450">
        <v>2</v>
      </c>
      <c r="D10" s="450">
        <v>227</v>
      </c>
      <c r="E10" s="450">
        <v>4</v>
      </c>
      <c r="F10" s="451">
        <v>390</v>
      </c>
      <c r="G10" s="573">
        <v>85.526315789473685</v>
      </c>
      <c r="H10" s="452"/>
      <c r="I10" s="450">
        <v>32</v>
      </c>
      <c r="J10" s="450">
        <v>0</v>
      </c>
      <c r="K10" s="450">
        <v>34</v>
      </c>
      <c r="L10" s="450">
        <v>0</v>
      </c>
      <c r="M10" s="451">
        <v>66</v>
      </c>
      <c r="N10" s="573">
        <v>14.473684210526315</v>
      </c>
      <c r="O10" s="453"/>
      <c r="P10" s="451">
        <v>456</v>
      </c>
    </row>
    <row r="11" spans="1:244" s="454" customFormat="1" ht="32.1" customHeight="1">
      <c r="A11" s="449" t="s">
        <v>693</v>
      </c>
      <c r="B11" s="450">
        <v>249</v>
      </c>
      <c r="C11" s="450">
        <v>1</v>
      </c>
      <c r="D11" s="450">
        <v>243</v>
      </c>
      <c r="E11" s="450">
        <v>1</v>
      </c>
      <c r="F11" s="451">
        <v>494</v>
      </c>
      <c r="G11" s="573">
        <v>88.848920863309345</v>
      </c>
      <c r="H11" s="452"/>
      <c r="I11" s="450">
        <v>32</v>
      </c>
      <c r="J11" s="450">
        <v>0</v>
      </c>
      <c r="K11" s="450">
        <v>29</v>
      </c>
      <c r="L11" s="450">
        <v>1</v>
      </c>
      <c r="M11" s="451">
        <v>62</v>
      </c>
      <c r="N11" s="573">
        <v>11.151079136690647</v>
      </c>
      <c r="O11" s="453"/>
      <c r="P11" s="451">
        <v>556</v>
      </c>
    </row>
    <row r="12" spans="1:244" s="454" customFormat="1" ht="32.1" customHeight="1">
      <c r="A12" s="449" t="s">
        <v>694</v>
      </c>
      <c r="B12" s="450">
        <v>7845</v>
      </c>
      <c r="C12" s="450">
        <v>447</v>
      </c>
      <c r="D12" s="450">
        <v>13101</v>
      </c>
      <c r="E12" s="450">
        <v>517</v>
      </c>
      <c r="F12" s="451">
        <v>21910</v>
      </c>
      <c r="G12" s="573">
        <v>90.198015725989052</v>
      </c>
      <c r="H12" s="452"/>
      <c r="I12" s="450">
        <v>1031</v>
      </c>
      <c r="J12" s="450">
        <v>80</v>
      </c>
      <c r="K12" s="450">
        <v>1229</v>
      </c>
      <c r="L12" s="450">
        <v>41</v>
      </c>
      <c r="M12" s="451">
        <v>2381</v>
      </c>
      <c r="N12" s="573">
        <v>9.80198427401095</v>
      </c>
      <c r="O12" s="453"/>
      <c r="P12" s="451">
        <v>24291</v>
      </c>
    </row>
    <row r="13" spans="1:244" s="454" customFormat="1" ht="32.1" customHeight="1">
      <c r="A13" s="449" t="s">
        <v>695</v>
      </c>
      <c r="B13" s="450">
        <v>11502</v>
      </c>
      <c r="C13" s="450">
        <v>708</v>
      </c>
      <c r="D13" s="450">
        <v>17715</v>
      </c>
      <c r="E13" s="450">
        <v>833</v>
      </c>
      <c r="F13" s="451">
        <v>30758</v>
      </c>
      <c r="G13" s="573">
        <v>87.732108730996316</v>
      </c>
      <c r="H13" s="452"/>
      <c r="I13" s="450">
        <v>1794</v>
      </c>
      <c r="J13" s="450">
        <v>114</v>
      </c>
      <c r="K13" s="450">
        <v>2289</v>
      </c>
      <c r="L13" s="450">
        <v>104</v>
      </c>
      <c r="M13" s="451">
        <v>4301</v>
      </c>
      <c r="N13" s="573">
        <v>12.26789126900368</v>
      </c>
      <c r="O13" s="453"/>
      <c r="P13" s="451">
        <v>35059</v>
      </c>
    </row>
    <row r="14" spans="1:244" s="454" customFormat="1" ht="32.1" customHeight="1">
      <c r="A14" s="449" t="s">
        <v>696</v>
      </c>
      <c r="B14" s="450">
        <v>8267</v>
      </c>
      <c r="C14" s="450">
        <v>486</v>
      </c>
      <c r="D14" s="450">
        <v>15165</v>
      </c>
      <c r="E14" s="450">
        <v>683</v>
      </c>
      <c r="F14" s="451">
        <v>24601</v>
      </c>
      <c r="G14" s="573">
        <v>87.936088075493274</v>
      </c>
      <c r="H14" s="452"/>
      <c r="I14" s="450">
        <v>1463</v>
      </c>
      <c r="J14" s="450">
        <v>133</v>
      </c>
      <c r="K14" s="450">
        <v>1679</v>
      </c>
      <c r="L14" s="450">
        <v>100</v>
      </c>
      <c r="M14" s="451">
        <v>3375</v>
      </c>
      <c r="N14" s="573">
        <v>12.063911924506719</v>
      </c>
      <c r="O14" s="453"/>
      <c r="P14" s="451">
        <v>27976</v>
      </c>
    </row>
    <row r="15" spans="1:244" s="454" customFormat="1" ht="32.1" customHeight="1">
      <c r="A15" s="449" t="s">
        <v>697</v>
      </c>
      <c r="B15" s="450">
        <v>19952</v>
      </c>
      <c r="C15" s="450">
        <v>1378</v>
      </c>
      <c r="D15" s="450">
        <v>32267</v>
      </c>
      <c r="E15" s="450">
        <v>1535</v>
      </c>
      <c r="F15" s="451">
        <v>55132</v>
      </c>
      <c r="G15" s="573">
        <v>85.348938014737755</v>
      </c>
      <c r="H15" s="452"/>
      <c r="I15" s="450">
        <v>3625</v>
      </c>
      <c r="J15" s="450">
        <v>401</v>
      </c>
      <c r="K15" s="450">
        <v>5152</v>
      </c>
      <c r="L15" s="450">
        <v>286</v>
      </c>
      <c r="M15" s="451">
        <v>9464</v>
      </c>
      <c r="N15" s="573">
        <v>14.651061985262245</v>
      </c>
      <c r="O15" s="453"/>
      <c r="P15" s="451">
        <v>64596</v>
      </c>
    </row>
    <row r="16" spans="1:244" s="454" customFormat="1" ht="32.1" customHeight="1">
      <c r="A16" s="449" t="s">
        <v>698</v>
      </c>
      <c r="B16" s="450">
        <v>5582</v>
      </c>
      <c r="C16" s="450">
        <v>477</v>
      </c>
      <c r="D16" s="450">
        <v>10620</v>
      </c>
      <c r="E16" s="450">
        <v>555</v>
      </c>
      <c r="F16" s="451">
        <v>17234</v>
      </c>
      <c r="G16" s="573">
        <v>85.545517720639339</v>
      </c>
      <c r="H16" s="452"/>
      <c r="I16" s="450">
        <v>1180</v>
      </c>
      <c r="J16" s="450">
        <v>124</v>
      </c>
      <c r="K16" s="450">
        <v>1504</v>
      </c>
      <c r="L16" s="450">
        <v>104</v>
      </c>
      <c r="M16" s="451">
        <v>2912</v>
      </c>
      <c r="N16" s="573">
        <v>14.454482279360667</v>
      </c>
      <c r="O16" s="453"/>
      <c r="P16" s="451">
        <v>20146</v>
      </c>
    </row>
    <row r="17" spans="1:249" s="454" customFormat="1" ht="32.1" customHeight="1">
      <c r="A17" s="449" t="s">
        <v>699</v>
      </c>
      <c r="B17" s="450">
        <v>7204</v>
      </c>
      <c r="C17" s="450">
        <v>591</v>
      </c>
      <c r="D17" s="450">
        <v>8514</v>
      </c>
      <c r="E17" s="450">
        <v>490</v>
      </c>
      <c r="F17" s="451">
        <v>16799</v>
      </c>
      <c r="G17" s="573">
        <v>84.50201207243461</v>
      </c>
      <c r="H17" s="452"/>
      <c r="I17" s="450">
        <v>1251</v>
      </c>
      <c r="J17" s="450">
        <v>151</v>
      </c>
      <c r="K17" s="450">
        <v>1573</v>
      </c>
      <c r="L17" s="450">
        <v>106</v>
      </c>
      <c r="M17" s="451">
        <v>3081</v>
      </c>
      <c r="N17" s="573">
        <v>15.497987927565392</v>
      </c>
      <c r="O17" s="453"/>
      <c r="P17" s="451">
        <v>19880</v>
      </c>
    </row>
    <row r="18" spans="1:249" s="454" customFormat="1" ht="32.1" customHeight="1">
      <c r="A18" s="449" t="s">
        <v>700</v>
      </c>
      <c r="B18" s="450">
        <v>922</v>
      </c>
      <c r="C18" s="450">
        <v>52</v>
      </c>
      <c r="D18" s="450">
        <v>1089</v>
      </c>
      <c r="E18" s="450">
        <v>18</v>
      </c>
      <c r="F18" s="451">
        <v>2081</v>
      </c>
      <c r="G18" s="573">
        <v>91.151992991677616</v>
      </c>
      <c r="H18" s="452"/>
      <c r="I18" s="450">
        <v>69</v>
      </c>
      <c r="J18" s="450">
        <v>7</v>
      </c>
      <c r="K18" s="450">
        <v>123</v>
      </c>
      <c r="L18" s="450">
        <v>3</v>
      </c>
      <c r="M18" s="451">
        <v>202</v>
      </c>
      <c r="N18" s="573">
        <v>8.8480070083223836</v>
      </c>
      <c r="O18" s="453"/>
      <c r="P18" s="451">
        <v>2283</v>
      </c>
    </row>
    <row r="19" spans="1:249" s="454" customFormat="1" ht="32.1" customHeight="1">
      <c r="A19" s="449" t="s">
        <v>701</v>
      </c>
      <c r="B19" s="450">
        <v>1139</v>
      </c>
      <c r="C19" s="450">
        <v>108</v>
      </c>
      <c r="D19" s="450">
        <v>1238</v>
      </c>
      <c r="E19" s="450">
        <v>108</v>
      </c>
      <c r="F19" s="451">
        <v>2593</v>
      </c>
      <c r="G19" s="573">
        <v>85.634081902245711</v>
      </c>
      <c r="H19" s="452"/>
      <c r="I19" s="450">
        <v>145</v>
      </c>
      <c r="J19" s="450">
        <v>25</v>
      </c>
      <c r="K19" s="450">
        <v>246</v>
      </c>
      <c r="L19" s="450">
        <v>19</v>
      </c>
      <c r="M19" s="451">
        <v>435</v>
      </c>
      <c r="N19" s="573">
        <v>14.365918097754292</v>
      </c>
      <c r="O19" s="453"/>
      <c r="P19" s="451">
        <v>3028</v>
      </c>
    </row>
    <row r="20" spans="1:249" s="454" customFormat="1" ht="32.1" customHeight="1">
      <c r="A20" s="449" t="s">
        <v>702</v>
      </c>
      <c r="B20" s="450">
        <v>1762</v>
      </c>
      <c r="C20" s="450">
        <v>151</v>
      </c>
      <c r="D20" s="450">
        <v>1984</v>
      </c>
      <c r="E20" s="450">
        <v>165</v>
      </c>
      <c r="F20" s="451">
        <v>4062</v>
      </c>
      <c r="G20" s="573">
        <v>80.755467196819083</v>
      </c>
      <c r="H20" s="452"/>
      <c r="I20" s="450">
        <v>386</v>
      </c>
      <c r="J20" s="450">
        <v>39</v>
      </c>
      <c r="K20" s="450">
        <v>512</v>
      </c>
      <c r="L20" s="450">
        <v>31</v>
      </c>
      <c r="M20" s="451">
        <v>968</v>
      </c>
      <c r="N20" s="573">
        <v>19.244532803180913</v>
      </c>
      <c r="O20" s="453"/>
      <c r="P20" s="451">
        <v>5030</v>
      </c>
    </row>
    <row r="21" spans="1:249" s="454" customFormat="1" ht="32.1" customHeight="1">
      <c r="A21" s="449" t="s">
        <v>703</v>
      </c>
      <c r="B21" s="450">
        <v>2415</v>
      </c>
      <c r="C21" s="450">
        <v>262</v>
      </c>
      <c r="D21" s="450">
        <v>2054</v>
      </c>
      <c r="E21" s="450">
        <v>196</v>
      </c>
      <c r="F21" s="451">
        <v>4927</v>
      </c>
      <c r="G21" s="573">
        <v>84.294268605645854</v>
      </c>
      <c r="H21" s="452"/>
      <c r="I21" s="450">
        <v>404</v>
      </c>
      <c r="J21" s="450">
        <v>71</v>
      </c>
      <c r="K21" s="450">
        <v>409</v>
      </c>
      <c r="L21" s="450">
        <v>34</v>
      </c>
      <c r="M21" s="451">
        <v>918</v>
      </c>
      <c r="N21" s="573">
        <v>15.705731394354149</v>
      </c>
      <c r="O21" s="453"/>
      <c r="P21" s="451">
        <v>5845</v>
      </c>
    </row>
    <row r="22" spans="1:249" s="454" customFormat="1" ht="32.1" customHeight="1">
      <c r="A22" s="449" t="s">
        <v>704</v>
      </c>
      <c r="B22" s="450">
        <v>24</v>
      </c>
      <c r="C22" s="450">
        <v>3</v>
      </c>
      <c r="D22" s="450">
        <v>12</v>
      </c>
      <c r="E22" s="450">
        <v>2</v>
      </c>
      <c r="F22" s="451">
        <v>41</v>
      </c>
      <c r="G22" s="573">
        <v>67.213114754098356</v>
      </c>
      <c r="H22" s="452"/>
      <c r="I22" s="450">
        <v>12</v>
      </c>
      <c r="J22" s="450">
        <v>2</v>
      </c>
      <c r="K22" s="450">
        <v>6</v>
      </c>
      <c r="L22" s="450">
        <v>0</v>
      </c>
      <c r="M22" s="451">
        <v>20</v>
      </c>
      <c r="N22" s="573">
        <v>32.786885245901637</v>
      </c>
      <c r="O22" s="453"/>
      <c r="P22" s="451">
        <v>61</v>
      </c>
    </row>
    <row r="23" spans="1:249" s="454" customFormat="1" ht="32.1" customHeight="1">
      <c r="A23" s="449" t="s">
        <v>705</v>
      </c>
      <c r="B23" s="450">
        <v>97</v>
      </c>
      <c r="C23" s="450">
        <v>15</v>
      </c>
      <c r="D23" s="450">
        <v>56</v>
      </c>
      <c r="E23" s="450">
        <v>4</v>
      </c>
      <c r="F23" s="451">
        <v>172</v>
      </c>
      <c r="G23" s="573">
        <v>74.458874458874462</v>
      </c>
      <c r="H23" s="452"/>
      <c r="I23" s="450">
        <v>34</v>
      </c>
      <c r="J23" s="450">
        <v>3</v>
      </c>
      <c r="K23" s="450">
        <v>19</v>
      </c>
      <c r="L23" s="450">
        <v>3</v>
      </c>
      <c r="M23" s="451">
        <v>59</v>
      </c>
      <c r="N23" s="573">
        <v>25.541125541125542</v>
      </c>
      <c r="O23" s="453"/>
      <c r="P23" s="451">
        <v>231</v>
      </c>
    </row>
    <row r="24" spans="1:249" s="454" customFormat="1" ht="32.1" customHeight="1">
      <c r="A24" s="449" t="s">
        <v>706</v>
      </c>
      <c r="B24" s="450">
        <v>4</v>
      </c>
      <c r="C24" s="450">
        <v>1</v>
      </c>
      <c r="D24" s="450">
        <v>0</v>
      </c>
      <c r="E24" s="450">
        <v>0</v>
      </c>
      <c r="F24" s="451">
        <v>5</v>
      </c>
      <c r="G24" s="573">
        <v>83.333333333333329</v>
      </c>
      <c r="H24" s="452"/>
      <c r="I24" s="450">
        <v>1</v>
      </c>
      <c r="J24" s="450">
        <v>0</v>
      </c>
      <c r="K24" s="450">
        <v>0</v>
      </c>
      <c r="L24" s="450">
        <v>0</v>
      </c>
      <c r="M24" s="451">
        <v>1</v>
      </c>
      <c r="N24" s="573">
        <v>16.666666666666668</v>
      </c>
      <c r="O24" s="453"/>
      <c r="P24" s="451">
        <v>6</v>
      </c>
    </row>
    <row r="25" spans="1:249" s="454" customFormat="1" ht="32.1" customHeight="1">
      <c r="A25" s="449" t="s">
        <v>707</v>
      </c>
      <c r="B25" s="450">
        <v>19</v>
      </c>
      <c r="C25" s="450">
        <v>2</v>
      </c>
      <c r="D25" s="450">
        <v>9</v>
      </c>
      <c r="E25" s="450">
        <v>1</v>
      </c>
      <c r="F25" s="451">
        <v>31</v>
      </c>
      <c r="G25" s="573">
        <v>77.5</v>
      </c>
      <c r="H25" s="452"/>
      <c r="I25" s="450">
        <v>5</v>
      </c>
      <c r="J25" s="450">
        <v>2</v>
      </c>
      <c r="K25" s="450">
        <v>1</v>
      </c>
      <c r="L25" s="450">
        <v>1</v>
      </c>
      <c r="M25" s="451">
        <v>9</v>
      </c>
      <c r="N25" s="573">
        <v>22.5</v>
      </c>
      <c r="O25" s="453"/>
      <c r="P25" s="451">
        <v>40</v>
      </c>
    </row>
    <row r="26" spans="1:249" s="441" customFormat="1" ht="6" customHeight="1">
      <c r="A26" s="455"/>
      <c r="B26" s="456"/>
      <c r="C26" s="457"/>
      <c r="D26" s="457"/>
      <c r="E26" s="458"/>
      <c r="F26" s="458"/>
      <c r="G26" s="458"/>
      <c r="H26" s="459"/>
      <c r="I26" s="457"/>
      <c r="J26" s="457"/>
      <c r="K26" s="457"/>
      <c r="L26" s="458"/>
      <c r="M26" s="458"/>
      <c r="N26" s="458"/>
      <c r="O26" s="457"/>
      <c r="P26" s="460"/>
      <c r="Q26" s="454"/>
      <c r="R26" s="454"/>
      <c r="S26" s="454"/>
      <c r="T26" s="454"/>
      <c r="U26" s="454"/>
      <c r="V26" s="454"/>
    </row>
    <row r="27" spans="1:249" s="466" customFormat="1" ht="32.1" customHeight="1">
      <c r="A27" s="461" t="s">
        <v>90</v>
      </c>
      <c r="B27" s="462">
        <v>74497</v>
      </c>
      <c r="C27" s="462">
        <v>5238</v>
      </c>
      <c r="D27" s="462">
        <v>114820</v>
      </c>
      <c r="E27" s="462">
        <v>5667</v>
      </c>
      <c r="F27" s="462">
        <v>200222</v>
      </c>
      <c r="G27" s="574">
        <v>87.066292696714711</v>
      </c>
      <c r="H27" s="463"/>
      <c r="I27" s="462">
        <v>12169</v>
      </c>
      <c r="J27" s="462">
        <v>1205</v>
      </c>
      <c r="K27" s="462">
        <v>15501</v>
      </c>
      <c r="L27" s="462">
        <v>868</v>
      </c>
      <c r="M27" s="462">
        <v>29743</v>
      </c>
      <c r="N27" s="575">
        <v>12.933707303285283</v>
      </c>
      <c r="O27" s="465"/>
      <c r="P27" s="464">
        <v>229965</v>
      </c>
      <c r="AJ27" s="467"/>
      <c r="AK27" s="467"/>
      <c r="AL27" s="467"/>
      <c r="AM27" s="467"/>
      <c r="AN27" s="467"/>
      <c r="AO27" s="467"/>
      <c r="AP27" s="467"/>
      <c r="AQ27" s="467"/>
      <c r="AR27" s="467"/>
      <c r="AS27" s="467"/>
      <c r="AT27" s="467"/>
      <c r="AU27" s="467"/>
      <c r="AV27" s="467"/>
      <c r="AW27" s="467"/>
      <c r="AX27" s="467"/>
      <c r="AY27" s="467"/>
      <c r="AZ27" s="467"/>
      <c r="BA27" s="467"/>
      <c r="BB27" s="467"/>
      <c r="BC27" s="467"/>
      <c r="BD27" s="467"/>
      <c r="BE27" s="467"/>
      <c r="BF27" s="467"/>
      <c r="BG27" s="467"/>
      <c r="BH27" s="467"/>
      <c r="BI27" s="467"/>
      <c r="BJ27" s="467"/>
      <c r="BK27" s="467"/>
      <c r="BL27" s="467"/>
      <c r="BM27" s="467"/>
      <c r="BN27" s="467"/>
      <c r="BO27" s="467"/>
      <c r="BP27" s="467"/>
      <c r="BQ27" s="467"/>
      <c r="BR27" s="467"/>
      <c r="BS27" s="467"/>
      <c r="BT27" s="467"/>
      <c r="BU27" s="467"/>
      <c r="BV27" s="467"/>
      <c r="BW27" s="467"/>
      <c r="BX27" s="467"/>
      <c r="BY27" s="467"/>
      <c r="BZ27" s="467"/>
      <c r="CA27" s="467"/>
      <c r="CB27" s="467"/>
      <c r="CC27" s="467"/>
      <c r="CD27" s="467"/>
      <c r="CE27" s="467"/>
      <c r="CF27" s="467"/>
      <c r="CG27" s="467"/>
      <c r="CH27" s="467"/>
      <c r="CI27" s="467"/>
      <c r="CJ27" s="467"/>
      <c r="CK27" s="467"/>
      <c r="CL27" s="467"/>
      <c r="CM27" s="467"/>
      <c r="CN27" s="467"/>
      <c r="CO27" s="467"/>
      <c r="CP27" s="467"/>
      <c r="CQ27" s="467"/>
      <c r="CR27" s="467"/>
      <c r="CS27" s="467"/>
      <c r="CT27" s="467"/>
      <c r="CU27" s="467"/>
      <c r="CV27" s="467"/>
      <c r="CW27" s="467"/>
      <c r="CX27" s="467"/>
      <c r="CY27" s="467"/>
      <c r="CZ27" s="467"/>
      <c r="DA27" s="467"/>
      <c r="DB27" s="467"/>
      <c r="DC27" s="467"/>
      <c r="DD27" s="467"/>
      <c r="DE27" s="467"/>
      <c r="DF27" s="467"/>
      <c r="DG27" s="467"/>
      <c r="DH27" s="467"/>
      <c r="DI27" s="467"/>
      <c r="DJ27" s="467"/>
      <c r="DK27" s="467"/>
      <c r="DL27" s="467"/>
      <c r="DM27" s="467"/>
      <c r="DN27" s="467"/>
      <c r="DO27" s="467"/>
      <c r="DP27" s="467"/>
      <c r="DQ27" s="467"/>
      <c r="DR27" s="467"/>
      <c r="DS27" s="467"/>
      <c r="DT27" s="467"/>
      <c r="DU27" s="467"/>
      <c r="DV27" s="467"/>
      <c r="DW27" s="467"/>
      <c r="DX27" s="467"/>
      <c r="DY27" s="467"/>
      <c r="DZ27" s="467"/>
      <c r="EA27" s="467"/>
      <c r="EB27" s="467"/>
      <c r="EC27" s="467"/>
      <c r="ED27" s="467"/>
      <c r="EE27" s="467"/>
      <c r="EF27" s="467"/>
      <c r="EG27" s="467"/>
      <c r="EH27" s="467"/>
      <c r="EI27" s="467"/>
      <c r="EJ27" s="467"/>
      <c r="EK27" s="467"/>
      <c r="EL27" s="467"/>
      <c r="EM27" s="467"/>
      <c r="EN27" s="467"/>
      <c r="EO27" s="467"/>
      <c r="EP27" s="467"/>
      <c r="EQ27" s="467"/>
      <c r="ER27" s="467"/>
      <c r="ES27" s="467"/>
      <c r="ET27" s="467"/>
      <c r="EU27" s="467"/>
      <c r="EV27" s="467"/>
      <c r="EW27" s="467"/>
      <c r="EX27" s="467"/>
      <c r="EY27" s="467"/>
      <c r="EZ27" s="467"/>
      <c r="FA27" s="467"/>
      <c r="FB27" s="467"/>
      <c r="FC27" s="467"/>
      <c r="FD27" s="467"/>
      <c r="FE27" s="467"/>
      <c r="FF27" s="467"/>
      <c r="FG27" s="467"/>
      <c r="FH27" s="467"/>
      <c r="FI27" s="467"/>
      <c r="FJ27" s="467"/>
      <c r="FK27" s="467"/>
      <c r="FL27" s="467"/>
      <c r="FM27" s="467"/>
      <c r="FN27" s="467"/>
      <c r="FO27" s="467"/>
      <c r="FP27" s="467"/>
      <c r="FQ27" s="467"/>
      <c r="FR27" s="467"/>
      <c r="FS27" s="467"/>
      <c r="FT27" s="467"/>
      <c r="FU27" s="467"/>
      <c r="FV27" s="467"/>
      <c r="FW27" s="467"/>
      <c r="FX27" s="467"/>
      <c r="FY27" s="467"/>
      <c r="FZ27" s="467"/>
      <c r="GA27" s="467"/>
      <c r="GB27" s="467"/>
      <c r="GC27" s="467"/>
      <c r="GD27" s="467"/>
      <c r="GE27" s="467"/>
      <c r="GF27" s="467"/>
      <c r="GG27" s="467"/>
      <c r="GH27" s="467"/>
      <c r="GI27" s="467"/>
      <c r="GJ27" s="467"/>
      <c r="GK27" s="467"/>
      <c r="GL27" s="467"/>
      <c r="GM27" s="467"/>
      <c r="GN27" s="467"/>
      <c r="GO27" s="467"/>
      <c r="GP27" s="467"/>
      <c r="GQ27" s="467"/>
      <c r="GR27" s="467"/>
      <c r="GS27" s="467"/>
      <c r="GT27" s="467"/>
      <c r="GU27" s="467"/>
      <c r="GV27" s="467"/>
      <c r="GW27" s="467"/>
      <c r="GX27" s="467"/>
      <c r="GY27" s="467"/>
      <c r="GZ27" s="467"/>
      <c r="HA27" s="467"/>
      <c r="HB27" s="467"/>
      <c r="HC27" s="467"/>
      <c r="HD27" s="467"/>
      <c r="HE27" s="467"/>
      <c r="HF27" s="467"/>
      <c r="HG27" s="467"/>
      <c r="HH27" s="467"/>
      <c r="HI27" s="467"/>
      <c r="HJ27" s="467"/>
      <c r="HK27" s="467"/>
      <c r="HL27" s="467"/>
      <c r="HM27" s="467"/>
      <c r="HN27" s="467"/>
      <c r="HO27" s="467"/>
      <c r="HP27" s="467"/>
      <c r="HQ27" s="467"/>
      <c r="HR27" s="467"/>
      <c r="HS27" s="467"/>
      <c r="HT27" s="467"/>
      <c r="HU27" s="467"/>
      <c r="HV27" s="467"/>
      <c r="HW27" s="467"/>
      <c r="HX27" s="467"/>
      <c r="HY27" s="467"/>
      <c r="HZ27" s="467"/>
      <c r="IA27" s="467"/>
      <c r="IB27" s="467"/>
      <c r="IC27" s="467"/>
      <c r="ID27" s="467"/>
      <c r="IE27" s="467"/>
      <c r="IF27" s="467"/>
      <c r="IG27" s="467"/>
      <c r="IH27" s="467"/>
      <c r="II27" s="467"/>
      <c r="IJ27" s="467"/>
    </row>
    <row r="28" spans="1:249" s="441" customFormat="1" ht="12" customHeight="1">
      <c r="A28" s="468"/>
      <c r="B28" s="469"/>
      <c r="C28" s="470"/>
      <c r="D28" s="470"/>
      <c r="E28" s="470"/>
      <c r="F28" s="470"/>
      <c r="G28" s="470"/>
      <c r="H28" s="471"/>
      <c r="I28" s="470"/>
      <c r="J28" s="470"/>
      <c r="K28" s="470"/>
      <c r="L28" s="470"/>
      <c r="M28" s="470"/>
      <c r="N28" s="470"/>
      <c r="O28" s="470"/>
      <c r="P28" s="470"/>
      <c r="Q28" s="454"/>
      <c r="R28" s="454"/>
      <c r="S28" s="454"/>
      <c r="T28" s="454"/>
      <c r="U28" s="454"/>
      <c r="V28" s="454"/>
    </row>
    <row r="29" spans="1:249" s="441" customFormat="1" ht="15.6">
      <c r="A29" s="472"/>
      <c r="B29" s="473"/>
      <c r="C29" s="471"/>
      <c r="D29" s="471"/>
      <c r="E29" s="471"/>
      <c r="F29" s="471"/>
      <c r="G29" s="471"/>
      <c r="H29" s="471"/>
      <c r="I29" s="471"/>
      <c r="J29" s="471"/>
      <c r="K29" s="471"/>
      <c r="L29" s="474"/>
      <c r="M29" s="474"/>
      <c r="N29" s="471"/>
      <c r="O29" s="471"/>
      <c r="P29" s="471"/>
      <c r="Q29" s="454"/>
      <c r="R29" s="454"/>
      <c r="S29" s="454"/>
      <c r="T29" s="454"/>
      <c r="U29" s="454"/>
      <c r="V29" s="454"/>
    </row>
    <row r="30" spans="1:249" s="473" customFormat="1" ht="15.6">
      <c r="A30" s="475" t="s">
        <v>708</v>
      </c>
      <c r="C30" s="471"/>
      <c r="D30" s="471"/>
      <c r="E30" s="471"/>
      <c r="F30" s="471"/>
      <c r="G30" s="471"/>
      <c r="H30" s="471"/>
      <c r="I30" s="471"/>
      <c r="J30" s="471"/>
      <c r="K30" s="471"/>
      <c r="L30" s="474"/>
      <c r="M30" s="474"/>
      <c r="N30" s="471"/>
      <c r="O30" s="471"/>
      <c r="P30" s="471"/>
      <c r="Q30" s="454"/>
      <c r="R30" s="454"/>
      <c r="S30" s="454"/>
      <c r="T30" s="454"/>
      <c r="U30" s="454"/>
      <c r="V30" s="454"/>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441"/>
      <c r="AZ30" s="441"/>
      <c r="BA30" s="441"/>
      <c r="BB30" s="441"/>
      <c r="BC30" s="441"/>
      <c r="BD30" s="441"/>
      <c r="BE30" s="441"/>
      <c r="BF30" s="441"/>
      <c r="BG30" s="441"/>
      <c r="BH30" s="441"/>
      <c r="BI30" s="441"/>
      <c r="BJ30" s="441"/>
      <c r="BK30" s="441"/>
      <c r="BL30" s="441"/>
      <c r="BM30" s="441"/>
      <c r="BN30" s="441"/>
      <c r="BO30" s="441"/>
      <c r="BP30" s="441"/>
      <c r="BQ30" s="441"/>
      <c r="BR30" s="441"/>
      <c r="BS30" s="441"/>
      <c r="BT30" s="441"/>
      <c r="BU30" s="441"/>
      <c r="BV30" s="441"/>
      <c r="BW30" s="441"/>
      <c r="BX30" s="441"/>
      <c r="BY30" s="441"/>
      <c r="BZ30" s="441"/>
      <c r="CA30" s="441"/>
      <c r="CB30" s="441"/>
      <c r="CC30" s="441"/>
      <c r="CD30" s="441"/>
      <c r="CE30" s="441"/>
      <c r="CF30" s="441"/>
      <c r="CG30" s="441"/>
      <c r="CH30" s="441"/>
      <c r="CI30" s="441"/>
      <c r="CJ30" s="441"/>
      <c r="CK30" s="441"/>
      <c r="CL30" s="441"/>
      <c r="CM30" s="441"/>
      <c r="CN30" s="441"/>
      <c r="CO30" s="441"/>
      <c r="CP30" s="441"/>
      <c r="CQ30" s="441"/>
      <c r="CR30" s="441"/>
      <c r="CS30" s="441"/>
      <c r="CT30" s="441"/>
      <c r="CU30" s="441"/>
      <c r="CV30" s="441"/>
      <c r="CW30" s="441"/>
      <c r="CX30" s="441"/>
      <c r="CY30" s="441"/>
      <c r="CZ30" s="441"/>
      <c r="DA30" s="441"/>
      <c r="DB30" s="441"/>
      <c r="DC30" s="441"/>
      <c r="DD30" s="441"/>
      <c r="DE30" s="441"/>
      <c r="DF30" s="441"/>
      <c r="DG30" s="441"/>
      <c r="DH30" s="441"/>
      <c r="DI30" s="441"/>
      <c r="DJ30" s="441"/>
      <c r="DK30" s="441"/>
      <c r="DL30" s="441"/>
      <c r="DM30" s="441"/>
      <c r="DN30" s="441"/>
      <c r="DO30" s="441"/>
      <c r="DP30" s="441"/>
      <c r="DQ30" s="441"/>
      <c r="DR30" s="441"/>
      <c r="DS30" s="441"/>
      <c r="DT30" s="441"/>
      <c r="DU30" s="441"/>
      <c r="DV30" s="441"/>
      <c r="DW30" s="441"/>
      <c r="DX30" s="441"/>
      <c r="DY30" s="441"/>
      <c r="DZ30" s="441"/>
      <c r="EA30" s="441"/>
      <c r="EB30" s="441"/>
      <c r="EC30" s="441"/>
      <c r="ED30" s="441"/>
      <c r="EE30" s="441"/>
      <c r="EF30" s="441"/>
      <c r="EG30" s="441"/>
      <c r="EH30" s="441"/>
      <c r="EI30" s="441"/>
      <c r="EJ30" s="441"/>
      <c r="EK30" s="441"/>
      <c r="EL30" s="441"/>
      <c r="EM30" s="441"/>
      <c r="EN30" s="441"/>
      <c r="EO30" s="441"/>
      <c r="EP30" s="441"/>
      <c r="EQ30" s="441"/>
      <c r="ER30" s="441"/>
      <c r="ES30" s="441"/>
      <c r="ET30" s="441"/>
      <c r="EU30" s="441"/>
      <c r="EV30" s="441"/>
      <c r="EW30" s="441"/>
      <c r="EX30" s="441"/>
      <c r="EY30" s="441"/>
      <c r="EZ30" s="441"/>
      <c r="FA30" s="441"/>
      <c r="FB30" s="441"/>
      <c r="FC30" s="441"/>
      <c r="FD30" s="441"/>
      <c r="FE30" s="441"/>
      <c r="FF30" s="441"/>
      <c r="FG30" s="441"/>
      <c r="FH30" s="441"/>
      <c r="FI30" s="441"/>
      <c r="FJ30" s="441"/>
      <c r="FK30" s="441"/>
      <c r="FL30" s="441"/>
      <c r="FM30" s="441"/>
      <c r="FN30" s="441"/>
      <c r="FO30" s="441"/>
      <c r="FP30" s="441"/>
      <c r="FQ30" s="441"/>
      <c r="FR30" s="441"/>
      <c r="FS30" s="441"/>
      <c r="FT30" s="441"/>
      <c r="FU30" s="441"/>
      <c r="FV30" s="441"/>
      <c r="FW30" s="441"/>
      <c r="FX30" s="441"/>
      <c r="FY30" s="441"/>
      <c r="FZ30" s="441"/>
      <c r="GA30" s="441"/>
      <c r="GB30" s="441"/>
      <c r="GC30" s="441"/>
      <c r="GD30" s="441"/>
      <c r="GE30" s="441"/>
      <c r="GF30" s="441"/>
      <c r="GG30" s="441"/>
      <c r="GH30" s="441"/>
      <c r="GI30" s="441"/>
      <c r="GJ30" s="441"/>
      <c r="GK30" s="441"/>
      <c r="GL30" s="441"/>
      <c r="GM30" s="441"/>
      <c r="GN30" s="441"/>
      <c r="GO30" s="441"/>
      <c r="GP30" s="441"/>
      <c r="GQ30" s="441"/>
      <c r="GR30" s="441"/>
      <c r="GS30" s="441"/>
      <c r="GT30" s="441"/>
      <c r="GU30" s="441"/>
      <c r="GV30" s="441"/>
      <c r="GW30" s="441"/>
      <c r="GX30" s="441"/>
      <c r="GY30" s="441"/>
      <c r="GZ30" s="441"/>
      <c r="HA30" s="441"/>
      <c r="HB30" s="441"/>
      <c r="HC30" s="441"/>
      <c r="HD30" s="441"/>
      <c r="HE30" s="441"/>
      <c r="HF30" s="441"/>
      <c r="HG30" s="441"/>
      <c r="HH30" s="441"/>
      <c r="HI30" s="441"/>
      <c r="HJ30" s="441"/>
      <c r="HK30" s="441"/>
      <c r="HL30" s="441"/>
      <c r="HM30" s="441"/>
      <c r="HN30" s="441"/>
      <c r="HO30" s="441"/>
      <c r="HP30" s="441"/>
      <c r="HQ30" s="441"/>
      <c r="HR30" s="441"/>
      <c r="HS30" s="441"/>
      <c r="HT30" s="441"/>
      <c r="HU30" s="441"/>
      <c r="HV30" s="441"/>
      <c r="HW30" s="441"/>
      <c r="HX30" s="441"/>
      <c r="HY30" s="441"/>
      <c r="HZ30" s="441"/>
      <c r="IA30" s="441"/>
      <c r="IB30" s="441"/>
      <c r="IC30" s="441"/>
      <c r="ID30" s="441"/>
      <c r="IE30" s="441"/>
      <c r="IF30" s="441"/>
      <c r="IG30" s="441"/>
      <c r="IH30" s="441"/>
      <c r="II30" s="441"/>
      <c r="IJ30" s="441"/>
      <c r="IK30" s="441"/>
      <c r="IL30" s="441"/>
      <c r="IM30" s="441"/>
      <c r="IN30" s="441"/>
      <c r="IO30" s="441"/>
    </row>
    <row r="31" spans="1:249" s="473" customFormat="1" ht="15.6">
      <c r="A31" s="475" t="s">
        <v>82</v>
      </c>
      <c r="C31" s="471"/>
      <c r="D31" s="471"/>
      <c r="E31" s="471"/>
      <c r="F31" s="471"/>
      <c r="G31" s="471"/>
      <c r="H31" s="471"/>
      <c r="I31" s="471"/>
      <c r="J31" s="471"/>
      <c r="K31" s="471"/>
      <c r="L31" s="474"/>
      <c r="M31" s="474"/>
      <c r="N31" s="471"/>
      <c r="O31" s="471"/>
      <c r="P31" s="471"/>
      <c r="Q31" s="454"/>
      <c r="R31" s="454"/>
      <c r="S31" s="454"/>
      <c r="T31" s="454"/>
      <c r="U31" s="454"/>
      <c r="V31" s="454"/>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41"/>
      <c r="BU31" s="441"/>
      <c r="BV31" s="441"/>
      <c r="BW31" s="441"/>
      <c r="BX31" s="441"/>
      <c r="BY31" s="441"/>
      <c r="BZ31" s="441"/>
      <c r="CA31" s="441"/>
      <c r="CB31" s="441"/>
      <c r="CC31" s="441"/>
      <c r="CD31" s="441"/>
      <c r="CE31" s="441"/>
      <c r="CF31" s="441"/>
      <c r="CG31" s="441"/>
      <c r="CH31" s="441"/>
      <c r="CI31" s="441"/>
      <c r="CJ31" s="441"/>
      <c r="CK31" s="441"/>
      <c r="CL31" s="441"/>
      <c r="CM31" s="441"/>
      <c r="CN31" s="441"/>
      <c r="CO31" s="441"/>
      <c r="CP31" s="441"/>
      <c r="CQ31" s="441"/>
      <c r="CR31" s="441"/>
      <c r="CS31" s="441"/>
      <c r="CT31" s="441"/>
      <c r="CU31" s="441"/>
      <c r="CV31" s="441"/>
      <c r="CW31" s="441"/>
      <c r="CX31" s="441"/>
      <c r="CY31" s="441"/>
      <c r="CZ31" s="441"/>
      <c r="DA31" s="441"/>
      <c r="DB31" s="441"/>
      <c r="DC31" s="441"/>
      <c r="DD31" s="441"/>
      <c r="DE31" s="441"/>
      <c r="DF31" s="441"/>
      <c r="DG31" s="441"/>
      <c r="DH31" s="441"/>
      <c r="DI31" s="441"/>
      <c r="DJ31" s="441"/>
      <c r="DK31" s="441"/>
      <c r="DL31" s="441"/>
      <c r="DM31" s="441"/>
      <c r="DN31" s="441"/>
      <c r="DO31" s="441"/>
      <c r="DP31" s="441"/>
      <c r="DQ31" s="441"/>
      <c r="DR31" s="441"/>
      <c r="DS31" s="441"/>
      <c r="DT31" s="441"/>
      <c r="DU31" s="441"/>
      <c r="DV31" s="441"/>
      <c r="DW31" s="441"/>
      <c r="DX31" s="441"/>
      <c r="DY31" s="441"/>
      <c r="DZ31" s="441"/>
      <c r="EA31" s="441"/>
      <c r="EB31" s="441"/>
      <c r="EC31" s="441"/>
      <c r="ED31" s="441"/>
      <c r="EE31" s="441"/>
      <c r="EF31" s="441"/>
      <c r="EG31" s="441"/>
      <c r="EH31" s="441"/>
      <c r="EI31" s="441"/>
      <c r="EJ31" s="441"/>
      <c r="EK31" s="441"/>
      <c r="EL31" s="441"/>
      <c r="EM31" s="441"/>
      <c r="EN31" s="441"/>
      <c r="EO31" s="441"/>
      <c r="EP31" s="441"/>
      <c r="EQ31" s="441"/>
      <c r="ER31" s="441"/>
      <c r="ES31" s="441"/>
      <c r="ET31" s="441"/>
      <c r="EU31" s="441"/>
      <c r="EV31" s="441"/>
      <c r="EW31" s="441"/>
      <c r="EX31" s="441"/>
      <c r="EY31" s="441"/>
      <c r="EZ31" s="441"/>
      <c r="FA31" s="441"/>
      <c r="FB31" s="441"/>
      <c r="FC31" s="441"/>
      <c r="FD31" s="441"/>
      <c r="FE31" s="441"/>
      <c r="FF31" s="441"/>
      <c r="FG31" s="441"/>
      <c r="FH31" s="441"/>
      <c r="FI31" s="441"/>
      <c r="FJ31" s="441"/>
      <c r="FK31" s="441"/>
      <c r="FL31" s="441"/>
      <c r="FM31" s="441"/>
      <c r="FN31" s="441"/>
      <c r="FO31" s="441"/>
      <c r="FP31" s="441"/>
      <c r="FQ31" s="441"/>
      <c r="FR31" s="441"/>
      <c r="FS31" s="441"/>
      <c r="FT31" s="441"/>
      <c r="FU31" s="441"/>
      <c r="FV31" s="441"/>
      <c r="FW31" s="441"/>
      <c r="FX31" s="441"/>
      <c r="FY31" s="441"/>
      <c r="FZ31" s="441"/>
      <c r="GA31" s="441"/>
      <c r="GB31" s="441"/>
      <c r="GC31" s="441"/>
      <c r="GD31" s="441"/>
      <c r="GE31" s="441"/>
      <c r="GF31" s="441"/>
      <c r="GG31" s="441"/>
      <c r="GH31" s="441"/>
      <c r="GI31" s="441"/>
      <c r="GJ31" s="441"/>
      <c r="GK31" s="441"/>
      <c r="GL31" s="441"/>
      <c r="GM31" s="441"/>
      <c r="GN31" s="441"/>
      <c r="GO31" s="441"/>
      <c r="GP31" s="441"/>
      <c r="GQ31" s="441"/>
      <c r="GR31" s="441"/>
      <c r="GS31" s="441"/>
      <c r="GT31" s="441"/>
      <c r="GU31" s="441"/>
      <c r="GV31" s="441"/>
      <c r="GW31" s="441"/>
      <c r="GX31" s="441"/>
      <c r="GY31" s="441"/>
      <c r="GZ31" s="441"/>
      <c r="HA31" s="441"/>
      <c r="HB31" s="441"/>
      <c r="HC31" s="441"/>
      <c r="HD31" s="441"/>
      <c r="HE31" s="441"/>
      <c r="HF31" s="441"/>
      <c r="HG31" s="441"/>
      <c r="HH31" s="441"/>
      <c r="HI31" s="441"/>
      <c r="HJ31" s="441"/>
      <c r="HK31" s="441"/>
      <c r="HL31" s="441"/>
      <c r="HM31" s="441"/>
      <c r="HN31" s="441"/>
      <c r="HO31" s="441"/>
      <c r="HP31" s="441"/>
      <c r="HQ31" s="441"/>
      <c r="HR31" s="441"/>
      <c r="HS31" s="441"/>
      <c r="HT31" s="441"/>
      <c r="HU31" s="441"/>
      <c r="HV31" s="441"/>
      <c r="HW31" s="441"/>
      <c r="HX31" s="441"/>
      <c r="HY31" s="441"/>
      <c r="HZ31" s="441"/>
      <c r="IA31" s="441"/>
      <c r="IB31" s="441"/>
      <c r="IC31" s="441"/>
      <c r="ID31" s="441"/>
      <c r="IE31" s="441"/>
      <c r="IF31" s="441"/>
      <c r="IG31" s="441"/>
      <c r="IH31" s="441"/>
      <c r="II31" s="441"/>
      <c r="IJ31" s="441"/>
      <c r="IK31" s="441"/>
      <c r="IL31" s="441"/>
      <c r="IM31" s="441"/>
      <c r="IN31" s="441"/>
      <c r="IO31" s="441"/>
    </row>
    <row r="32" spans="1:249" s="441" customFormat="1" ht="15.6">
      <c r="A32" s="473"/>
      <c r="B32" s="473"/>
      <c r="C32" s="471"/>
      <c r="D32" s="471"/>
      <c r="E32" s="471"/>
      <c r="F32" s="471"/>
      <c r="G32" s="471"/>
      <c r="H32" s="471"/>
      <c r="I32" s="471"/>
      <c r="J32" s="471"/>
      <c r="K32" s="471"/>
      <c r="L32" s="474"/>
      <c r="M32" s="474"/>
      <c r="N32" s="471"/>
      <c r="O32" s="471"/>
      <c r="P32" s="471"/>
      <c r="Q32" s="454"/>
      <c r="R32" s="454"/>
      <c r="S32" s="454"/>
      <c r="T32" s="454"/>
      <c r="U32" s="454"/>
      <c r="V32" s="454"/>
    </row>
    <row r="33" spans="1:22" s="441" customFormat="1" ht="15.6">
      <c r="A33" s="473"/>
      <c r="B33" s="473"/>
      <c r="C33" s="471"/>
      <c r="D33" s="471"/>
      <c r="E33" s="471"/>
      <c r="F33" s="471"/>
      <c r="G33" s="471"/>
      <c r="H33" s="471"/>
      <c r="I33" s="471"/>
      <c r="J33" s="471"/>
      <c r="K33" s="471"/>
      <c r="L33" s="474"/>
      <c r="M33" s="474"/>
      <c r="N33" s="471"/>
      <c r="O33" s="471"/>
      <c r="P33" s="471"/>
      <c r="Q33" s="454"/>
      <c r="R33" s="454"/>
      <c r="S33" s="454"/>
      <c r="T33" s="454"/>
      <c r="U33" s="454"/>
      <c r="V33" s="454"/>
    </row>
    <row r="34" spans="1:22" s="441" customFormat="1" ht="15.6">
      <c r="A34" s="473"/>
      <c r="B34" s="473"/>
      <c r="C34" s="471"/>
      <c r="D34" s="471"/>
      <c r="E34" s="471"/>
      <c r="F34" s="471"/>
      <c r="G34" s="471"/>
      <c r="H34" s="471"/>
      <c r="I34" s="471"/>
      <c r="J34" s="471"/>
      <c r="K34" s="471"/>
      <c r="L34" s="474"/>
      <c r="M34" s="474"/>
      <c r="N34" s="471"/>
      <c r="O34" s="471"/>
      <c r="P34" s="471"/>
      <c r="Q34" s="454"/>
      <c r="R34" s="454"/>
      <c r="S34" s="454"/>
      <c r="T34" s="454"/>
      <c r="U34" s="454"/>
      <c r="V34" s="454"/>
    </row>
    <row r="35" spans="1:22" s="441" customFormat="1" ht="15.6">
      <c r="A35" s="473"/>
      <c r="B35" s="473"/>
      <c r="C35" s="471"/>
      <c r="D35" s="471"/>
      <c r="E35" s="471"/>
      <c r="F35" s="471"/>
      <c r="G35" s="471"/>
      <c r="H35" s="471"/>
      <c r="I35" s="471"/>
      <c r="J35" s="471"/>
      <c r="K35" s="471"/>
      <c r="L35" s="474"/>
      <c r="M35" s="474"/>
      <c r="N35" s="471"/>
      <c r="O35" s="471"/>
      <c r="P35" s="471"/>
      <c r="Q35" s="454"/>
      <c r="R35" s="454"/>
      <c r="S35" s="454"/>
      <c r="T35" s="454"/>
      <c r="U35" s="454"/>
      <c r="V35" s="454"/>
    </row>
    <row r="36" spans="1:22" s="441" customFormat="1" ht="15.6">
      <c r="A36" s="473"/>
      <c r="B36" s="473"/>
      <c r="C36" s="471"/>
      <c r="D36" s="471"/>
      <c r="E36" s="471"/>
      <c r="F36" s="471"/>
      <c r="G36" s="471"/>
      <c r="H36" s="471"/>
      <c r="I36" s="471"/>
      <c r="J36" s="471"/>
      <c r="K36" s="471"/>
      <c r="L36" s="474"/>
      <c r="M36" s="474"/>
      <c r="N36" s="471"/>
      <c r="O36" s="471"/>
      <c r="P36" s="471"/>
      <c r="Q36" s="454"/>
      <c r="R36" s="454"/>
      <c r="S36" s="454"/>
      <c r="T36" s="454"/>
      <c r="U36" s="454"/>
      <c r="V36" s="454"/>
    </row>
    <row r="37" spans="1:22" s="441" customFormat="1" ht="15.6">
      <c r="A37" s="473"/>
      <c r="B37" s="473"/>
      <c r="C37" s="471"/>
      <c r="D37" s="471"/>
      <c r="E37" s="471"/>
      <c r="F37" s="471"/>
      <c r="G37" s="471"/>
      <c r="H37" s="471"/>
      <c r="I37" s="471"/>
      <c r="J37" s="471"/>
      <c r="K37" s="471"/>
      <c r="L37" s="474"/>
      <c r="M37" s="474"/>
      <c r="N37" s="471"/>
      <c r="O37" s="471"/>
      <c r="P37" s="471"/>
      <c r="Q37" s="454"/>
      <c r="R37" s="454"/>
      <c r="S37" s="454"/>
      <c r="T37" s="454"/>
      <c r="U37" s="454"/>
      <c r="V37" s="454"/>
    </row>
    <row r="38" spans="1:22" s="441" customFormat="1" ht="15.6">
      <c r="A38" s="473"/>
      <c r="B38" s="473"/>
      <c r="C38" s="471"/>
      <c r="D38" s="471"/>
      <c r="E38" s="471"/>
      <c r="F38" s="471"/>
      <c r="G38" s="471"/>
      <c r="H38" s="471"/>
      <c r="I38" s="471"/>
      <c r="J38" s="471"/>
      <c r="K38" s="471"/>
      <c r="L38" s="474"/>
      <c r="M38" s="474"/>
      <c r="N38" s="471"/>
      <c r="O38" s="471"/>
      <c r="P38" s="471"/>
      <c r="Q38" s="454"/>
      <c r="R38" s="454"/>
      <c r="S38" s="454"/>
      <c r="T38" s="454"/>
      <c r="U38" s="454"/>
      <c r="V38" s="454"/>
    </row>
    <row r="39" spans="1:22" s="441" customFormat="1" ht="15.6">
      <c r="A39" s="473"/>
      <c r="B39" s="473"/>
      <c r="C39" s="471"/>
      <c r="D39" s="471"/>
      <c r="E39" s="471"/>
      <c r="F39" s="471"/>
      <c r="G39" s="471"/>
      <c r="H39" s="471"/>
      <c r="I39" s="471"/>
      <c r="J39" s="471"/>
      <c r="K39" s="471"/>
      <c r="L39" s="474"/>
      <c r="M39" s="474"/>
      <c r="N39" s="471"/>
      <c r="O39" s="471"/>
      <c r="P39" s="471"/>
      <c r="Q39" s="454"/>
      <c r="R39" s="454"/>
      <c r="S39" s="454"/>
      <c r="T39" s="454"/>
      <c r="U39" s="454"/>
      <c r="V39" s="454"/>
    </row>
    <row r="40" spans="1:22" s="441" customFormat="1" ht="15.6">
      <c r="A40" s="473"/>
      <c r="B40" s="473"/>
      <c r="C40" s="471"/>
      <c r="D40" s="471"/>
      <c r="E40" s="471"/>
      <c r="F40" s="471"/>
      <c r="G40" s="471"/>
      <c r="H40" s="471"/>
      <c r="I40" s="471"/>
      <c r="J40" s="471"/>
      <c r="K40" s="471"/>
      <c r="L40" s="474"/>
      <c r="M40" s="474"/>
      <c r="N40" s="471"/>
      <c r="O40" s="471"/>
      <c r="P40" s="471"/>
      <c r="Q40" s="454"/>
      <c r="R40" s="454"/>
      <c r="S40" s="454"/>
      <c r="T40" s="454"/>
      <c r="U40" s="454"/>
      <c r="V40" s="454"/>
    </row>
    <row r="41" spans="1:22" s="441" customFormat="1" ht="15.6">
      <c r="A41" s="473"/>
      <c r="B41" s="473"/>
      <c r="C41" s="471"/>
      <c r="D41" s="471"/>
      <c r="E41" s="471"/>
      <c r="F41" s="471"/>
      <c r="G41" s="471"/>
      <c r="H41" s="471"/>
      <c r="I41" s="471"/>
      <c r="J41" s="471"/>
      <c r="K41" s="471"/>
      <c r="L41" s="474"/>
      <c r="M41" s="474"/>
      <c r="N41" s="471"/>
      <c r="O41" s="471"/>
      <c r="P41" s="471"/>
      <c r="Q41" s="454"/>
      <c r="R41" s="454"/>
      <c r="S41" s="454"/>
      <c r="T41" s="454"/>
      <c r="U41" s="454"/>
      <c r="V41" s="454"/>
    </row>
    <row r="42" spans="1:22" s="441" customFormat="1" ht="15.6">
      <c r="A42" s="473"/>
      <c r="B42" s="473"/>
      <c r="C42" s="471"/>
      <c r="D42" s="471"/>
      <c r="E42" s="471"/>
      <c r="F42" s="471"/>
      <c r="G42" s="471"/>
      <c r="H42" s="471"/>
      <c r="I42" s="471"/>
      <c r="J42" s="471"/>
      <c r="K42" s="471"/>
      <c r="L42" s="474"/>
      <c r="M42" s="474"/>
      <c r="N42" s="471"/>
      <c r="O42" s="471"/>
      <c r="P42" s="471"/>
      <c r="Q42" s="454"/>
      <c r="R42" s="454"/>
      <c r="S42" s="454"/>
      <c r="T42" s="454"/>
      <c r="U42" s="454"/>
      <c r="V42" s="454"/>
    </row>
    <row r="43" spans="1:22" s="441" customFormat="1" ht="15.6">
      <c r="A43" s="473"/>
      <c r="B43" s="473"/>
      <c r="C43" s="471"/>
      <c r="D43" s="471"/>
      <c r="E43" s="471"/>
      <c r="F43" s="471"/>
      <c r="G43" s="471"/>
      <c r="H43" s="471"/>
      <c r="I43" s="471"/>
      <c r="J43" s="471"/>
      <c r="K43" s="471"/>
      <c r="L43" s="474"/>
      <c r="M43" s="474"/>
      <c r="N43" s="471"/>
      <c r="O43" s="471"/>
      <c r="P43" s="471"/>
      <c r="Q43" s="454"/>
      <c r="R43" s="454"/>
      <c r="S43" s="454"/>
      <c r="T43" s="454"/>
      <c r="U43" s="454"/>
      <c r="V43" s="454"/>
    </row>
    <row r="44" spans="1:22" s="441" customFormat="1" ht="15.6">
      <c r="A44" s="473"/>
      <c r="B44" s="473"/>
      <c r="C44" s="471"/>
      <c r="D44" s="471"/>
      <c r="E44" s="471"/>
      <c r="F44" s="471"/>
      <c r="G44" s="471"/>
      <c r="H44" s="471"/>
      <c r="I44" s="471"/>
      <c r="J44" s="471"/>
      <c r="K44" s="471"/>
      <c r="L44" s="474"/>
      <c r="M44" s="474"/>
      <c r="N44" s="471"/>
      <c r="O44" s="471"/>
      <c r="P44" s="471"/>
      <c r="Q44" s="454"/>
      <c r="R44" s="454"/>
      <c r="S44" s="454"/>
      <c r="T44" s="454"/>
      <c r="U44" s="454"/>
      <c r="V44" s="454"/>
    </row>
    <row r="45" spans="1:22" s="441" customFormat="1" ht="15.6">
      <c r="A45" s="473"/>
      <c r="B45" s="473"/>
      <c r="C45" s="471"/>
      <c r="D45" s="471"/>
      <c r="E45" s="471"/>
      <c r="F45" s="471"/>
      <c r="G45" s="471"/>
      <c r="H45" s="471"/>
      <c r="I45" s="471"/>
      <c r="J45" s="471"/>
      <c r="K45" s="471"/>
      <c r="L45" s="474"/>
      <c r="M45" s="474"/>
      <c r="N45" s="471"/>
      <c r="O45" s="471"/>
      <c r="P45" s="471"/>
      <c r="Q45" s="454"/>
      <c r="R45" s="454"/>
      <c r="S45" s="454"/>
      <c r="T45" s="454"/>
      <c r="U45" s="454"/>
      <c r="V45" s="454"/>
    </row>
    <row r="46" spans="1:22" s="441" customFormat="1" ht="15.6">
      <c r="A46" s="473"/>
      <c r="B46" s="473"/>
      <c r="C46" s="471"/>
      <c r="D46" s="471"/>
      <c r="E46" s="471"/>
      <c r="F46" s="471"/>
      <c r="G46" s="471"/>
      <c r="H46" s="471"/>
      <c r="I46" s="471"/>
      <c r="J46" s="471"/>
      <c r="K46" s="471"/>
      <c r="L46" s="474"/>
      <c r="M46" s="474"/>
      <c r="N46" s="471"/>
      <c r="O46" s="471"/>
      <c r="P46" s="471"/>
      <c r="Q46" s="454"/>
      <c r="R46" s="454"/>
      <c r="S46" s="454"/>
      <c r="T46" s="454"/>
      <c r="U46" s="454"/>
      <c r="V46" s="454"/>
    </row>
    <row r="47" spans="1:22" s="441" customFormat="1" ht="15.6">
      <c r="A47" s="473"/>
      <c r="B47" s="473"/>
      <c r="C47" s="471"/>
      <c r="D47" s="471"/>
      <c r="E47" s="471"/>
      <c r="F47" s="471"/>
      <c r="G47" s="471"/>
      <c r="H47" s="471"/>
      <c r="I47" s="471"/>
      <c r="J47" s="471"/>
      <c r="K47" s="471"/>
      <c r="L47" s="474"/>
      <c r="M47" s="474"/>
      <c r="N47" s="471"/>
      <c r="O47" s="471"/>
      <c r="P47" s="471"/>
      <c r="Q47" s="454"/>
      <c r="R47" s="454"/>
      <c r="S47" s="454"/>
      <c r="T47" s="454"/>
      <c r="U47" s="454"/>
      <c r="V47" s="454"/>
    </row>
    <row r="48" spans="1:22" s="441" customFormat="1" ht="15.6">
      <c r="A48" s="473"/>
      <c r="B48" s="473"/>
      <c r="C48" s="471"/>
      <c r="D48" s="471"/>
      <c r="E48" s="471"/>
      <c r="F48" s="471"/>
      <c r="G48" s="471"/>
      <c r="H48" s="471"/>
      <c r="I48" s="471"/>
      <c r="J48" s="471"/>
      <c r="K48" s="471"/>
      <c r="L48" s="474"/>
      <c r="M48" s="474"/>
      <c r="N48" s="471"/>
      <c r="O48" s="471"/>
      <c r="P48" s="471"/>
      <c r="Q48" s="454"/>
      <c r="R48" s="454"/>
      <c r="S48" s="454"/>
      <c r="T48" s="454"/>
      <c r="U48" s="454"/>
      <c r="V48" s="454"/>
    </row>
    <row r="49" spans="1:22" s="441" customFormat="1" ht="15.6">
      <c r="A49" s="473"/>
      <c r="B49" s="473"/>
      <c r="C49" s="471"/>
      <c r="D49" s="471"/>
      <c r="E49" s="471"/>
      <c r="F49" s="471"/>
      <c r="G49" s="471"/>
      <c r="H49" s="471"/>
      <c r="I49" s="471"/>
      <c r="J49" s="471"/>
      <c r="K49" s="471"/>
      <c r="L49" s="474"/>
      <c r="M49" s="474"/>
      <c r="N49" s="471"/>
      <c r="O49" s="471"/>
      <c r="P49" s="471"/>
      <c r="Q49" s="454"/>
      <c r="R49" s="454"/>
      <c r="S49" s="454"/>
      <c r="T49" s="454"/>
      <c r="U49" s="454"/>
      <c r="V49" s="454"/>
    </row>
    <row r="50" spans="1:22" s="441" customFormat="1" ht="15.6">
      <c r="A50" s="473"/>
      <c r="B50" s="473"/>
      <c r="C50" s="471"/>
      <c r="D50" s="471"/>
      <c r="E50" s="471"/>
      <c r="F50" s="471"/>
      <c r="G50" s="471"/>
      <c r="H50" s="471"/>
      <c r="I50" s="471"/>
      <c r="J50" s="471"/>
      <c r="K50" s="471"/>
      <c r="L50" s="474"/>
      <c r="M50" s="474"/>
      <c r="N50" s="471"/>
      <c r="O50" s="471"/>
      <c r="P50" s="471"/>
      <c r="Q50" s="454"/>
      <c r="R50" s="454"/>
      <c r="S50" s="454"/>
      <c r="T50" s="454"/>
      <c r="U50" s="454"/>
      <c r="V50" s="454"/>
    </row>
    <row r="51" spans="1:22" s="441" customFormat="1" ht="15.6">
      <c r="A51" s="473"/>
      <c r="B51" s="473"/>
      <c r="C51" s="471"/>
      <c r="D51" s="471"/>
      <c r="E51" s="471"/>
      <c r="F51" s="471"/>
      <c r="G51" s="471"/>
      <c r="H51" s="471"/>
      <c r="I51" s="471"/>
      <c r="J51" s="471"/>
      <c r="K51" s="471"/>
      <c r="L51" s="474"/>
      <c r="M51" s="474"/>
      <c r="N51" s="471"/>
      <c r="O51" s="471"/>
      <c r="P51" s="471"/>
      <c r="Q51" s="454"/>
      <c r="R51" s="454"/>
      <c r="S51" s="454"/>
      <c r="T51" s="454"/>
      <c r="U51" s="454"/>
      <c r="V51" s="454"/>
    </row>
    <row r="52" spans="1:22" ht="15.6">
      <c r="C52" s="435"/>
      <c r="D52" s="435"/>
      <c r="E52" s="435"/>
      <c r="F52" s="435"/>
      <c r="G52" s="435"/>
      <c r="H52" s="435"/>
      <c r="I52" s="435"/>
      <c r="J52" s="435"/>
      <c r="K52" s="435"/>
      <c r="L52" s="436"/>
      <c r="M52" s="436"/>
      <c r="N52" s="435"/>
      <c r="O52" s="435"/>
      <c r="P52" s="435"/>
      <c r="Q52" s="437"/>
      <c r="R52" s="437"/>
      <c r="S52" s="437"/>
      <c r="T52" s="437"/>
      <c r="U52" s="437"/>
      <c r="V52" s="437"/>
    </row>
    <row r="53" spans="1:22" ht="15.6">
      <c r="C53" s="435"/>
      <c r="D53" s="435"/>
      <c r="E53" s="435"/>
      <c r="F53" s="435"/>
      <c r="G53" s="435"/>
      <c r="H53" s="435"/>
      <c r="I53" s="435"/>
      <c r="J53" s="435"/>
      <c r="K53" s="435"/>
      <c r="L53" s="436"/>
      <c r="M53" s="436"/>
      <c r="N53" s="435"/>
      <c r="O53" s="435"/>
      <c r="P53" s="435"/>
      <c r="Q53" s="437"/>
      <c r="R53" s="437"/>
      <c r="S53" s="437"/>
      <c r="T53" s="437"/>
      <c r="U53" s="437"/>
      <c r="V53" s="437"/>
    </row>
    <row r="54" spans="1:22" ht="15.6">
      <c r="C54" s="435"/>
      <c r="D54" s="435"/>
      <c r="E54" s="435"/>
      <c r="F54" s="435"/>
      <c r="G54" s="435"/>
      <c r="H54" s="435"/>
      <c r="I54" s="435"/>
      <c r="J54" s="435"/>
      <c r="K54" s="435"/>
      <c r="L54" s="436"/>
      <c r="M54" s="436"/>
      <c r="N54" s="435"/>
      <c r="O54" s="435"/>
      <c r="P54" s="435"/>
      <c r="Q54" s="437"/>
      <c r="R54" s="437"/>
      <c r="S54" s="437"/>
      <c r="T54" s="437"/>
      <c r="U54" s="437"/>
      <c r="V54" s="437"/>
    </row>
    <row r="55" spans="1:22" ht="15.6">
      <c r="C55" s="435"/>
      <c r="D55" s="435"/>
      <c r="E55" s="435"/>
      <c r="F55" s="435"/>
      <c r="G55" s="435"/>
      <c r="H55" s="435"/>
      <c r="I55" s="435"/>
      <c r="J55" s="435"/>
      <c r="K55" s="435"/>
      <c r="L55" s="436"/>
      <c r="M55" s="436"/>
      <c r="N55" s="435"/>
      <c r="O55" s="435"/>
      <c r="P55" s="435"/>
      <c r="Q55" s="437"/>
      <c r="R55" s="437"/>
      <c r="S55" s="437"/>
      <c r="T55" s="437"/>
      <c r="U55" s="437"/>
      <c r="V55" s="437"/>
    </row>
    <row r="56" spans="1:22" ht="15.6">
      <c r="C56" s="435"/>
      <c r="D56" s="435"/>
      <c r="E56" s="435"/>
      <c r="F56" s="435"/>
      <c r="G56" s="435"/>
      <c r="H56" s="435"/>
      <c r="I56" s="435"/>
      <c r="J56" s="435"/>
      <c r="K56" s="435"/>
      <c r="L56" s="436"/>
      <c r="M56" s="436"/>
      <c r="N56" s="435"/>
      <c r="O56" s="435"/>
      <c r="P56" s="435"/>
      <c r="Q56" s="437"/>
      <c r="R56" s="437"/>
      <c r="S56" s="437"/>
      <c r="T56" s="437"/>
      <c r="U56" s="437"/>
      <c r="V56" s="437"/>
    </row>
    <row r="57" spans="1:22" ht="15.6">
      <c r="C57" s="435"/>
      <c r="D57" s="435"/>
      <c r="E57" s="435"/>
      <c r="F57" s="435"/>
      <c r="G57" s="435"/>
      <c r="H57" s="435"/>
      <c r="I57" s="435"/>
      <c r="J57" s="435"/>
      <c r="K57" s="435"/>
      <c r="L57" s="436"/>
      <c r="M57" s="436"/>
      <c r="N57" s="435"/>
      <c r="O57" s="435"/>
      <c r="P57" s="435"/>
      <c r="Q57" s="437"/>
      <c r="R57" s="437"/>
      <c r="S57" s="437"/>
      <c r="T57" s="437"/>
      <c r="U57" s="437"/>
      <c r="V57" s="437"/>
    </row>
    <row r="58" spans="1:22" ht="15.6">
      <c r="C58" s="435"/>
      <c r="D58" s="435"/>
      <c r="E58" s="435"/>
      <c r="F58" s="435"/>
      <c r="G58" s="435"/>
      <c r="H58" s="435"/>
      <c r="I58" s="435"/>
      <c r="J58" s="435"/>
      <c r="K58" s="435"/>
      <c r="L58" s="436"/>
      <c r="M58" s="436"/>
      <c r="N58" s="435"/>
      <c r="O58" s="435"/>
      <c r="P58" s="435"/>
      <c r="Q58" s="437"/>
      <c r="R58" s="437"/>
      <c r="S58" s="437"/>
      <c r="T58" s="437"/>
      <c r="U58" s="437"/>
      <c r="V58" s="437"/>
    </row>
    <row r="59" spans="1:22" ht="15.6">
      <c r="C59" s="435"/>
      <c r="D59" s="435"/>
      <c r="E59" s="435"/>
      <c r="F59" s="435"/>
      <c r="G59" s="435"/>
      <c r="H59" s="435"/>
      <c r="I59" s="435"/>
      <c r="J59" s="435"/>
      <c r="K59" s="435"/>
      <c r="L59" s="436"/>
      <c r="M59" s="436"/>
      <c r="N59" s="435"/>
      <c r="O59" s="435"/>
      <c r="P59" s="435"/>
      <c r="Q59" s="437"/>
      <c r="R59" s="437"/>
      <c r="S59" s="437"/>
      <c r="T59" s="437"/>
      <c r="U59" s="437"/>
      <c r="V59" s="437"/>
    </row>
    <row r="60" spans="1:22" ht="15.6">
      <c r="C60" s="435"/>
      <c r="D60" s="435"/>
      <c r="E60" s="435"/>
      <c r="F60" s="435"/>
      <c r="G60" s="435"/>
      <c r="H60" s="435"/>
      <c r="I60" s="435"/>
      <c r="J60" s="435"/>
      <c r="K60" s="435"/>
      <c r="L60" s="436"/>
      <c r="M60" s="436"/>
      <c r="N60" s="435"/>
      <c r="O60" s="435"/>
      <c r="P60" s="435"/>
      <c r="Q60" s="437"/>
      <c r="R60" s="437"/>
      <c r="S60" s="437"/>
      <c r="T60" s="437"/>
      <c r="U60" s="437"/>
      <c r="V60" s="437"/>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79CCB33E-35F9-4AFD-A3DA-C46DAC806743}">
      <formula1>0</formula1>
      <formula2>1000</formula2>
    </dataValidation>
  </dataValidations>
  <printOptions horizontalCentered="1"/>
  <pageMargins left="0.23622047244094491" right="0.23622047244094491" top="0.94488188976377963" bottom="0.35433070866141736" header="0" footer="0.31496062992125984"/>
  <pageSetup scale="52" firstPageNumber="2" orientation="landscape" useFirstPageNumber="1" r:id="rId1"/>
  <headerFooter scaleWithDoc="0">
    <oddHeader>&amp;L&amp;G&amp;R&amp;G</oddHeader>
    <oddFooter>&amp;R&amp;"Montserrat,Negrita" 46</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78E9C-AB1E-4F91-B6E7-990974640E00}">
  <sheetPr>
    <pageSetUpPr fitToPage="1"/>
  </sheetPr>
  <dimension ref="A1:V63"/>
  <sheetViews>
    <sheetView zoomScaleNormal="100" zoomScaleSheetLayoutView="100" workbookViewId="0">
      <selection activeCell="U17" sqref="U17"/>
    </sheetView>
  </sheetViews>
  <sheetFormatPr baseColWidth="10" defaultColWidth="11.44140625" defaultRowHeight="14.4"/>
  <cols>
    <col min="1" max="1" width="10.6640625" style="514" customWidth="1"/>
    <col min="2" max="2" width="8.6640625" style="514" customWidth="1"/>
    <col min="3" max="6" width="11.44140625" style="514"/>
    <col min="7" max="7" width="13.5546875" style="514" bestFit="1" customWidth="1"/>
    <col min="8" max="8" width="14.109375" style="514" customWidth="1"/>
    <col min="9" max="9" width="11.44140625" style="514"/>
    <col min="10" max="10" width="13.5546875" style="514" bestFit="1" customWidth="1"/>
    <col min="11" max="12" width="11.44140625" style="514"/>
    <col min="13" max="13" width="4.109375" style="514" customWidth="1"/>
    <col min="14" max="16384" width="11.44140625" style="514"/>
  </cols>
  <sheetData>
    <row r="1" spans="1:22">
      <c r="A1" s="513" t="s">
        <v>22</v>
      </c>
    </row>
    <row r="2" spans="1:22" ht="20.100000000000001" customHeight="1">
      <c r="A2" s="671" t="s">
        <v>715</v>
      </c>
      <c r="B2" s="671"/>
      <c r="C2" s="671"/>
      <c r="D2" s="671"/>
      <c r="E2" s="671"/>
      <c r="F2" s="671"/>
      <c r="G2" s="671"/>
      <c r="H2" s="671"/>
      <c r="I2" s="671"/>
      <c r="J2" s="671"/>
      <c r="K2" s="671"/>
      <c r="L2" s="671"/>
      <c r="M2" s="671"/>
    </row>
    <row r="3" spans="1:22" ht="20.100000000000001" customHeight="1">
      <c r="A3" s="671" t="s">
        <v>75</v>
      </c>
      <c r="B3" s="671"/>
      <c r="C3" s="671"/>
      <c r="D3" s="671"/>
      <c r="E3" s="671"/>
      <c r="F3" s="671"/>
      <c r="G3" s="671"/>
      <c r="H3" s="671"/>
      <c r="I3" s="671"/>
      <c r="J3" s="671"/>
      <c r="K3" s="671"/>
      <c r="L3" s="671"/>
      <c r="M3" s="671"/>
      <c r="N3" s="540"/>
      <c r="O3" s="540"/>
      <c r="P3" s="540"/>
      <c r="Q3" s="540"/>
      <c r="R3" s="540"/>
      <c r="S3" s="540"/>
      <c r="T3" s="540"/>
      <c r="U3" s="540"/>
      <c r="V3" s="540"/>
    </row>
    <row r="4" spans="1:22" ht="16.5" customHeight="1">
      <c r="A4" s="541"/>
      <c r="B4" s="542"/>
      <c r="C4" s="542"/>
    </row>
    <row r="5" spans="1:22" ht="10.5" customHeight="1">
      <c r="A5" s="543" t="s">
        <v>716</v>
      </c>
      <c r="B5" s="543" t="s">
        <v>68</v>
      </c>
      <c r="C5" s="544"/>
      <c r="D5" s="545"/>
      <c r="E5" s="545"/>
      <c r="F5" s="545"/>
      <c r="G5" s="545"/>
      <c r="H5" s="545"/>
      <c r="I5" s="545"/>
      <c r="J5" s="545"/>
      <c r="K5" s="545"/>
      <c r="L5" s="545"/>
      <c r="M5" s="545"/>
      <c r="N5" s="545"/>
      <c r="O5" s="545"/>
      <c r="P5" s="545"/>
      <c r="Q5" s="545"/>
      <c r="R5" s="545"/>
      <c r="S5" s="545"/>
      <c r="T5" s="545"/>
      <c r="U5" s="545"/>
      <c r="V5" s="545"/>
    </row>
    <row r="6" spans="1:22" ht="13.5" customHeight="1">
      <c r="A6" s="546" t="s">
        <v>697</v>
      </c>
      <c r="B6" s="547">
        <v>64596</v>
      </c>
      <c r="C6" s="544"/>
      <c r="D6" s="545"/>
      <c r="E6" s="545"/>
      <c r="F6" s="545"/>
      <c r="G6" s="545"/>
      <c r="H6" s="545"/>
      <c r="I6" s="545"/>
      <c r="J6" s="545"/>
      <c r="K6" s="545"/>
      <c r="L6" s="545"/>
      <c r="M6" s="545"/>
      <c r="N6" s="545"/>
      <c r="O6" s="545"/>
      <c r="P6" s="545"/>
      <c r="Q6" s="545"/>
      <c r="R6" s="545"/>
      <c r="S6" s="545"/>
      <c r="T6" s="545"/>
      <c r="U6" s="545"/>
      <c r="V6" s="545"/>
    </row>
    <row r="7" spans="1:22" ht="13.5" customHeight="1">
      <c r="A7" s="546" t="s">
        <v>695</v>
      </c>
      <c r="B7" s="547">
        <v>35059</v>
      </c>
      <c r="C7" s="542"/>
    </row>
    <row r="8" spans="1:22" ht="13.5" customHeight="1">
      <c r="A8" s="546" t="s">
        <v>696</v>
      </c>
      <c r="B8" s="547">
        <v>27976</v>
      </c>
      <c r="C8" s="544"/>
      <c r="D8" s="545"/>
      <c r="E8" s="545"/>
      <c r="F8" s="545"/>
      <c r="G8" s="545"/>
      <c r="H8" s="545"/>
      <c r="I8" s="545"/>
      <c r="J8" s="545"/>
      <c r="K8" s="545"/>
      <c r="L8" s="545"/>
      <c r="M8" s="545"/>
      <c r="N8" s="545"/>
      <c r="O8" s="545"/>
      <c r="P8" s="545"/>
      <c r="Q8" s="545"/>
      <c r="R8" s="545"/>
      <c r="S8" s="545"/>
      <c r="T8" s="545"/>
      <c r="U8" s="545"/>
      <c r="V8" s="545"/>
    </row>
    <row r="9" spans="1:22" ht="13.5" customHeight="1">
      <c r="A9" s="546" t="s">
        <v>694</v>
      </c>
      <c r="B9" s="547">
        <v>24291</v>
      </c>
      <c r="C9" s="544"/>
      <c r="D9" s="545"/>
      <c r="E9" s="545"/>
      <c r="F9" s="545"/>
      <c r="G9" s="545"/>
      <c r="H9" s="545"/>
      <c r="I9" s="545"/>
      <c r="J9" s="545"/>
      <c r="K9" s="545"/>
      <c r="L9" s="545"/>
      <c r="M9" s="545"/>
      <c r="N9" s="545"/>
      <c r="O9" s="545"/>
      <c r="P9" s="545"/>
      <c r="Q9" s="545"/>
      <c r="R9" s="545"/>
      <c r="S9" s="545"/>
      <c r="T9" s="545"/>
      <c r="U9" s="545"/>
      <c r="V9" s="545"/>
    </row>
    <row r="10" spans="1:22" ht="13.5" customHeight="1">
      <c r="A10" s="546" t="s">
        <v>698</v>
      </c>
      <c r="B10" s="547">
        <v>20146</v>
      </c>
      <c r="C10" s="544"/>
      <c r="D10" s="545"/>
      <c r="E10" s="545"/>
      <c r="F10" s="545"/>
      <c r="G10" s="545"/>
      <c r="H10" s="545"/>
      <c r="I10" s="545"/>
      <c r="J10" s="545"/>
      <c r="K10" s="545"/>
      <c r="L10" s="545"/>
      <c r="M10" s="545"/>
      <c r="N10" s="545"/>
      <c r="O10" s="545"/>
      <c r="P10" s="545"/>
      <c r="Q10" s="545"/>
      <c r="R10" s="545"/>
      <c r="S10" s="545"/>
      <c r="T10" s="545"/>
      <c r="U10" s="545"/>
      <c r="V10" s="545"/>
    </row>
    <row r="11" spans="1:22" ht="13.5" customHeight="1">
      <c r="A11" s="546" t="s">
        <v>699</v>
      </c>
      <c r="B11" s="547">
        <v>19880</v>
      </c>
      <c r="C11" s="544"/>
      <c r="D11" s="545"/>
      <c r="E11" s="545"/>
      <c r="F11" s="545"/>
      <c r="G11" s="545"/>
      <c r="H11" s="545"/>
      <c r="I11" s="545"/>
      <c r="J11" s="545"/>
      <c r="K11" s="545"/>
      <c r="L11" s="545"/>
      <c r="M11" s="545"/>
      <c r="N11" s="545"/>
      <c r="O11" s="545"/>
      <c r="P11" s="545"/>
      <c r="Q11" s="545"/>
      <c r="R11" s="545"/>
      <c r="S11" s="545"/>
      <c r="T11" s="545"/>
      <c r="U11" s="545"/>
      <c r="V11" s="545"/>
    </row>
    <row r="12" spans="1:22" ht="13.5" customHeight="1">
      <c r="A12" s="546" t="s">
        <v>690</v>
      </c>
      <c r="B12" s="547">
        <v>10454</v>
      </c>
      <c r="C12" s="544"/>
      <c r="D12" s="545"/>
      <c r="E12" s="545"/>
      <c r="F12" s="545"/>
      <c r="G12" s="545"/>
      <c r="H12" s="545"/>
      <c r="I12" s="545"/>
      <c r="J12" s="545"/>
      <c r="K12" s="545"/>
      <c r="L12" s="545"/>
      <c r="M12" s="545"/>
      <c r="N12" s="545"/>
      <c r="O12" s="545"/>
      <c r="P12" s="545"/>
      <c r="Q12" s="545"/>
      <c r="R12" s="545"/>
      <c r="S12" s="545"/>
      <c r="T12" s="545"/>
      <c r="U12" s="545"/>
      <c r="V12" s="545"/>
    </row>
    <row r="13" spans="1:22" ht="13.5" customHeight="1">
      <c r="A13" s="546" t="s">
        <v>691</v>
      </c>
      <c r="B13" s="547">
        <v>10027</v>
      </c>
      <c r="C13" s="544"/>
      <c r="D13" s="545"/>
      <c r="E13" s="545"/>
      <c r="F13" s="545"/>
      <c r="G13" s="545"/>
      <c r="H13" s="545"/>
      <c r="I13" s="545"/>
      <c r="J13" s="545"/>
      <c r="K13" s="545"/>
      <c r="L13" s="545"/>
      <c r="M13" s="545"/>
      <c r="N13" s="545"/>
      <c r="O13" s="545"/>
      <c r="P13" s="545"/>
      <c r="Q13" s="545"/>
      <c r="R13" s="545"/>
      <c r="S13" s="545"/>
      <c r="T13" s="545"/>
      <c r="U13" s="545"/>
      <c r="V13" s="545"/>
    </row>
    <row r="14" spans="1:22" ht="13.5" customHeight="1">
      <c r="A14" s="546" t="s">
        <v>703</v>
      </c>
      <c r="B14" s="547">
        <v>5845</v>
      </c>
      <c r="C14" s="544"/>
      <c r="D14" s="545"/>
      <c r="E14" s="545"/>
      <c r="F14" s="545"/>
      <c r="G14" s="545"/>
      <c r="H14" s="545"/>
      <c r="I14" s="545"/>
      <c r="J14" s="545"/>
      <c r="K14" s="545"/>
      <c r="L14" s="545"/>
      <c r="M14" s="545"/>
      <c r="N14" s="545"/>
      <c r="O14" s="545"/>
      <c r="P14" s="545"/>
      <c r="Q14" s="545"/>
      <c r="R14" s="545"/>
      <c r="S14" s="545"/>
      <c r="T14" s="545"/>
      <c r="U14" s="545"/>
      <c r="V14" s="545"/>
    </row>
    <row r="15" spans="1:22" ht="13.5" customHeight="1">
      <c r="A15" s="546" t="s">
        <v>702</v>
      </c>
      <c r="B15" s="547">
        <v>5030</v>
      </c>
      <c r="C15" s="544"/>
      <c r="D15" s="545"/>
      <c r="E15" s="545"/>
      <c r="F15" s="545"/>
      <c r="G15" s="545"/>
      <c r="H15" s="545"/>
      <c r="I15" s="545"/>
      <c r="J15" s="545"/>
      <c r="K15" s="545"/>
      <c r="L15" s="545"/>
      <c r="M15" s="545"/>
      <c r="N15" s="545"/>
      <c r="O15" s="545"/>
      <c r="P15" s="545"/>
      <c r="Q15" s="545"/>
      <c r="R15" s="545"/>
      <c r="S15" s="545"/>
      <c r="T15" s="545"/>
      <c r="U15" s="545"/>
      <c r="V15" s="545"/>
    </row>
    <row r="16" spans="1:22" ht="13.5" customHeight="1">
      <c r="A16" s="546" t="s">
        <v>701</v>
      </c>
      <c r="B16" s="547">
        <v>3028</v>
      </c>
      <c r="C16" s="544"/>
      <c r="D16" s="545"/>
      <c r="E16" s="545"/>
      <c r="F16" s="545"/>
      <c r="G16" s="545"/>
      <c r="H16" s="545"/>
      <c r="I16" s="545"/>
      <c r="J16" s="545"/>
      <c r="K16" s="545"/>
      <c r="L16" s="545"/>
      <c r="M16" s="545"/>
      <c r="N16" s="545"/>
      <c r="O16" s="545"/>
      <c r="P16" s="545"/>
      <c r="Q16" s="545"/>
      <c r="R16" s="545"/>
      <c r="S16" s="545"/>
      <c r="T16" s="545"/>
      <c r="U16" s="545"/>
      <c r="V16" s="545"/>
    </row>
    <row r="17" spans="1:22" ht="13.5" customHeight="1">
      <c r="A17" s="546" t="s">
        <v>700</v>
      </c>
      <c r="B17" s="547">
        <v>2283</v>
      </c>
      <c r="C17" s="544"/>
      <c r="D17" s="545"/>
      <c r="E17" s="545"/>
      <c r="F17" s="545"/>
      <c r="G17" s="545"/>
      <c r="H17" s="545"/>
      <c r="I17" s="545"/>
      <c r="J17" s="545"/>
      <c r="K17" s="545"/>
      <c r="L17" s="545"/>
      <c r="M17" s="545"/>
      <c r="N17" s="545"/>
      <c r="O17" s="545"/>
      <c r="P17" s="545"/>
      <c r="Q17" s="545"/>
      <c r="R17" s="545"/>
      <c r="S17" s="545"/>
      <c r="T17" s="545"/>
      <c r="U17" s="545"/>
      <c r="V17" s="545"/>
    </row>
    <row r="18" spans="1:22" ht="13.5" customHeight="1">
      <c r="A18" s="546" t="s">
        <v>693</v>
      </c>
      <c r="B18" s="547">
        <v>556</v>
      </c>
      <c r="C18" s="544"/>
      <c r="D18" s="545"/>
      <c r="E18" s="545"/>
      <c r="F18" s="545"/>
      <c r="G18" s="545"/>
      <c r="H18" s="545"/>
      <c r="I18" s="545"/>
      <c r="J18" s="545"/>
      <c r="K18" s="545"/>
      <c r="L18" s="545"/>
      <c r="M18" s="545"/>
      <c r="N18" s="545"/>
      <c r="O18" s="545"/>
      <c r="P18" s="545"/>
      <c r="Q18" s="545"/>
      <c r="R18" s="545"/>
      <c r="S18" s="545"/>
      <c r="T18" s="545"/>
      <c r="U18" s="545"/>
      <c r="V18" s="545"/>
    </row>
    <row r="19" spans="1:22" ht="13.5" customHeight="1">
      <c r="A19" s="546" t="s">
        <v>692</v>
      </c>
      <c r="B19" s="547">
        <v>456</v>
      </c>
      <c r="C19" s="544"/>
      <c r="D19" s="545"/>
      <c r="E19" s="545"/>
      <c r="F19" s="545"/>
      <c r="G19" s="545"/>
      <c r="H19" s="545"/>
      <c r="I19" s="545"/>
      <c r="J19" s="545"/>
      <c r="K19" s="545"/>
      <c r="L19" s="545"/>
      <c r="M19" s="545"/>
      <c r="N19" s="545"/>
      <c r="O19" s="545"/>
      <c r="P19" s="545"/>
      <c r="Q19" s="545"/>
      <c r="R19" s="545"/>
      <c r="S19" s="545"/>
      <c r="T19" s="545"/>
      <c r="U19" s="545"/>
      <c r="V19" s="545"/>
    </row>
    <row r="20" spans="1:22" ht="13.5" customHeight="1">
      <c r="A20" s="546" t="s">
        <v>705</v>
      </c>
      <c r="B20" s="547">
        <v>231</v>
      </c>
      <c r="C20" s="544"/>
      <c r="D20" s="545"/>
      <c r="E20" s="545"/>
      <c r="F20" s="545"/>
      <c r="G20" s="545"/>
      <c r="H20" s="545"/>
      <c r="I20" s="545"/>
      <c r="J20" s="545"/>
      <c r="K20" s="545"/>
      <c r="L20" s="545"/>
      <c r="M20" s="545"/>
      <c r="N20" s="545"/>
      <c r="O20" s="545"/>
      <c r="P20" s="545"/>
      <c r="Q20" s="545"/>
      <c r="R20" s="545"/>
      <c r="S20" s="545"/>
      <c r="T20" s="545"/>
      <c r="U20" s="545"/>
      <c r="V20" s="545"/>
    </row>
    <row r="21" spans="1:22" ht="13.5" customHeight="1">
      <c r="A21" s="546" t="s">
        <v>704</v>
      </c>
      <c r="B21" s="547">
        <v>61</v>
      </c>
      <c r="C21" s="544"/>
      <c r="D21" s="545"/>
      <c r="E21" s="545"/>
      <c r="F21" s="545"/>
      <c r="G21" s="545"/>
      <c r="H21" s="545"/>
      <c r="I21" s="545"/>
      <c r="J21" s="545"/>
      <c r="K21" s="545"/>
      <c r="L21" s="545"/>
      <c r="M21" s="545"/>
      <c r="N21" s="545"/>
      <c r="O21" s="545"/>
      <c r="P21" s="545"/>
      <c r="Q21" s="545"/>
      <c r="R21" s="545"/>
      <c r="S21" s="545"/>
      <c r="T21" s="545"/>
      <c r="U21" s="545"/>
      <c r="V21" s="545"/>
    </row>
    <row r="22" spans="1:22" ht="13.5" customHeight="1">
      <c r="A22" s="546" t="s">
        <v>707</v>
      </c>
      <c r="B22" s="547">
        <v>40</v>
      </c>
      <c r="C22" s="544"/>
      <c r="D22" s="545"/>
      <c r="E22" s="545"/>
      <c r="F22" s="545"/>
      <c r="G22" s="545"/>
      <c r="H22" s="545"/>
      <c r="I22" s="545"/>
      <c r="J22" s="545"/>
      <c r="K22" s="545"/>
      <c r="L22" s="545"/>
      <c r="M22" s="545"/>
      <c r="N22" s="545"/>
      <c r="O22" s="545"/>
      <c r="P22" s="545"/>
      <c r="Q22" s="545"/>
      <c r="R22" s="545"/>
      <c r="S22" s="545"/>
      <c r="T22" s="545"/>
      <c r="U22" s="545"/>
      <c r="V22" s="545"/>
    </row>
    <row r="23" spans="1:22" ht="13.5" customHeight="1">
      <c r="A23" s="546" t="s">
        <v>706</v>
      </c>
      <c r="B23" s="547">
        <v>6</v>
      </c>
      <c r="C23" s="544"/>
      <c r="D23" s="545"/>
      <c r="E23" s="545"/>
      <c r="F23" s="545"/>
      <c r="G23" s="545"/>
      <c r="H23" s="545"/>
      <c r="I23" s="545"/>
      <c r="J23" s="545"/>
      <c r="K23" s="545"/>
      <c r="L23" s="545"/>
      <c r="M23" s="545"/>
      <c r="N23" s="545"/>
      <c r="O23" s="545"/>
      <c r="P23" s="545"/>
      <c r="Q23" s="545"/>
      <c r="R23" s="545"/>
      <c r="S23" s="545"/>
      <c r="T23" s="545"/>
      <c r="U23" s="545"/>
      <c r="V23" s="545"/>
    </row>
    <row r="24" spans="1:22" ht="13.5" customHeight="1">
      <c r="A24" s="548"/>
      <c r="B24" s="549"/>
      <c r="C24" s="544"/>
      <c r="D24" s="545"/>
      <c r="E24" s="545"/>
      <c r="F24" s="545"/>
      <c r="G24" s="545"/>
      <c r="H24" s="545"/>
      <c r="I24" s="545"/>
      <c r="J24" s="545"/>
      <c r="K24" s="545"/>
      <c r="L24" s="545"/>
      <c r="M24" s="545"/>
      <c r="N24" s="545"/>
      <c r="O24" s="545"/>
      <c r="P24" s="545"/>
      <c r="Q24" s="545"/>
      <c r="R24" s="545"/>
      <c r="S24" s="545"/>
      <c r="T24" s="545"/>
      <c r="U24" s="545"/>
      <c r="V24" s="545"/>
    </row>
    <row r="25" spans="1:22" ht="13.5" customHeight="1">
      <c r="A25" s="542"/>
      <c r="B25" s="542"/>
      <c r="C25" s="544"/>
      <c r="D25" s="545"/>
      <c r="E25" s="545"/>
      <c r="F25" s="545"/>
      <c r="G25" s="545"/>
      <c r="H25" s="545"/>
      <c r="I25" s="545"/>
      <c r="J25" s="545"/>
      <c r="K25" s="545"/>
      <c r="L25" s="545"/>
      <c r="M25" s="545"/>
      <c r="N25" s="545"/>
      <c r="O25" s="545"/>
      <c r="P25" s="545"/>
      <c r="Q25" s="545"/>
      <c r="R25" s="545"/>
      <c r="S25" s="545"/>
      <c r="T25" s="545"/>
      <c r="U25" s="545"/>
      <c r="V25" s="545"/>
    </row>
    <row r="26" spans="1:22" ht="13.5" customHeight="1">
      <c r="A26" s="542"/>
      <c r="B26" s="542"/>
      <c r="C26" s="544"/>
      <c r="D26" s="545"/>
      <c r="E26" s="545"/>
      <c r="F26" s="545"/>
      <c r="G26" s="545"/>
      <c r="H26" s="545"/>
      <c r="I26" s="545"/>
      <c r="J26" s="545"/>
      <c r="K26" s="545"/>
      <c r="L26" s="545"/>
      <c r="M26" s="545"/>
      <c r="N26" s="545"/>
      <c r="O26" s="545"/>
      <c r="P26" s="545"/>
      <c r="Q26" s="545"/>
      <c r="R26" s="545"/>
      <c r="S26" s="545"/>
      <c r="T26" s="545"/>
      <c r="U26" s="545"/>
      <c r="V26" s="545"/>
    </row>
    <row r="27" spans="1:22" ht="16.5" customHeight="1">
      <c r="A27" s="542"/>
      <c r="B27" s="542"/>
      <c r="C27" s="544"/>
      <c r="D27" s="545"/>
      <c r="E27" s="545"/>
      <c r="F27" s="545"/>
      <c r="G27" s="545"/>
      <c r="H27" s="545"/>
      <c r="I27" s="545"/>
      <c r="J27" s="545"/>
      <c r="K27" s="545"/>
      <c r="L27" s="545"/>
      <c r="M27" s="545"/>
      <c r="N27" s="545"/>
      <c r="O27" s="545"/>
      <c r="P27" s="545"/>
      <c r="Q27" s="545"/>
      <c r="R27" s="545"/>
      <c r="S27" s="545"/>
      <c r="T27" s="545"/>
      <c r="U27" s="545"/>
      <c r="V27" s="545"/>
    </row>
    <row r="28" spans="1:22" ht="16.5" customHeight="1">
      <c r="A28" s="542"/>
      <c r="B28" s="542"/>
      <c r="C28" s="545"/>
      <c r="D28" s="545"/>
      <c r="E28" s="545"/>
      <c r="F28" s="545"/>
      <c r="G28" s="545"/>
      <c r="H28" s="545"/>
      <c r="I28" s="545"/>
      <c r="J28" s="545"/>
      <c r="K28" s="545"/>
      <c r="L28" s="545"/>
      <c r="M28" s="545"/>
      <c r="N28" s="545"/>
      <c r="O28" s="545"/>
      <c r="P28" s="545"/>
      <c r="Q28" s="545"/>
      <c r="R28" s="545"/>
      <c r="S28" s="545"/>
      <c r="T28" s="545"/>
      <c r="U28" s="545"/>
      <c r="V28" s="545"/>
    </row>
    <row r="29" spans="1:22" ht="16.5" customHeight="1">
      <c r="C29" s="545"/>
      <c r="D29" s="545"/>
      <c r="E29" s="545"/>
      <c r="F29" s="545"/>
      <c r="G29" s="545"/>
      <c r="H29" s="545"/>
      <c r="I29" s="545"/>
      <c r="J29" s="545"/>
      <c r="K29" s="545"/>
      <c r="L29" s="545"/>
      <c r="M29" s="545"/>
      <c r="N29" s="545"/>
      <c r="O29" s="545"/>
      <c r="P29" s="545"/>
      <c r="Q29" s="545"/>
      <c r="R29" s="545"/>
      <c r="S29" s="545"/>
      <c r="T29" s="545"/>
      <c r="U29" s="545"/>
      <c r="V29" s="545"/>
    </row>
    <row r="30" spans="1:22" ht="16.5" customHeight="1">
      <c r="C30" s="545"/>
      <c r="D30" s="545"/>
      <c r="E30" s="545"/>
      <c r="F30" s="545"/>
      <c r="G30" s="545"/>
      <c r="H30" s="545"/>
      <c r="I30" s="545"/>
      <c r="J30" s="545"/>
      <c r="K30" s="545"/>
      <c r="L30" s="545"/>
      <c r="M30" s="545"/>
      <c r="N30" s="545"/>
      <c r="O30" s="545"/>
      <c r="P30" s="545"/>
      <c r="Q30" s="545"/>
      <c r="R30" s="545"/>
      <c r="S30" s="545"/>
      <c r="T30" s="545"/>
      <c r="U30" s="545"/>
      <c r="V30" s="545"/>
    </row>
    <row r="31" spans="1:22" ht="29.25" customHeight="1">
      <c r="C31" s="545"/>
      <c r="D31" s="545"/>
      <c r="E31" s="545"/>
      <c r="F31" s="545"/>
      <c r="I31" s="545"/>
      <c r="J31" s="545"/>
      <c r="K31" s="545"/>
      <c r="L31" s="545"/>
      <c r="M31" s="545"/>
      <c r="N31" s="545"/>
      <c r="O31" s="545"/>
      <c r="P31" s="545"/>
      <c r="Q31" s="545"/>
      <c r="R31" s="545"/>
      <c r="S31" s="545"/>
      <c r="T31" s="545"/>
      <c r="U31" s="545"/>
      <c r="V31" s="545"/>
    </row>
    <row r="32" spans="1:22" ht="34.5" customHeight="1">
      <c r="C32" s="545"/>
      <c r="D32" s="545"/>
      <c r="E32" s="545"/>
      <c r="F32" s="555" t="s">
        <v>83</v>
      </c>
      <c r="G32" s="556">
        <v>229965</v>
      </c>
      <c r="I32" s="545"/>
      <c r="J32" s="545"/>
      <c r="K32" s="545"/>
      <c r="L32" s="545"/>
      <c r="M32" s="545"/>
      <c r="N32" s="545"/>
      <c r="O32" s="545"/>
      <c r="P32" s="545"/>
      <c r="Q32" s="545"/>
      <c r="R32" s="545"/>
      <c r="S32" s="545"/>
      <c r="T32" s="545"/>
      <c r="U32" s="545"/>
      <c r="V32" s="545"/>
    </row>
    <row r="33" spans="1:22" ht="34.5" customHeight="1">
      <c r="C33" s="545"/>
      <c r="D33" s="545"/>
      <c r="E33" s="545"/>
      <c r="F33" s="545"/>
      <c r="G33" s="545"/>
      <c r="H33" s="545"/>
      <c r="I33" s="545"/>
      <c r="J33" s="545"/>
      <c r="K33" s="545"/>
      <c r="L33" s="545"/>
      <c r="M33" s="545"/>
      <c r="N33" s="545"/>
      <c r="O33" s="545"/>
      <c r="P33" s="545"/>
      <c r="Q33" s="545"/>
      <c r="R33" s="545"/>
      <c r="S33" s="545"/>
      <c r="T33" s="545"/>
      <c r="U33" s="545"/>
      <c r="V33" s="545"/>
    </row>
    <row r="34" spans="1:22" ht="8.1" customHeight="1">
      <c r="A34" s="550"/>
      <c r="C34" s="545"/>
      <c r="D34" s="545"/>
      <c r="E34" s="545"/>
      <c r="F34" s="545"/>
      <c r="G34" s="545"/>
      <c r="H34" s="545"/>
      <c r="I34" s="545"/>
      <c r="J34" s="545"/>
      <c r="K34" s="545"/>
      <c r="L34" s="545"/>
      <c r="M34" s="545"/>
      <c r="N34" s="545"/>
      <c r="O34" s="545"/>
      <c r="P34" s="545"/>
      <c r="Q34" s="545"/>
      <c r="R34" s="545"/>
      <c r="S34" s="545"/>
      <c r="T34" s="545"/>
      <c r="U34" s="545"/>
      <c r="V34" s="545"/>
    </row>
    <row r="35" spans="1:22" ht="10.5" customHeight="1">
      <c r="A35" s="551" t="s">
        <v>717</v>
      </c>
      <c r="C35" s="545"/>
      <c r="D35" s="545"/>
      <c r="E35" s="545"/>
      <c r="F35" s="545"/>
      <c r="G35" s="545"/>
      <c r="H35" s="545"/>
      <c r="I35" s="545"/>
      <c r="J35" s="545"/>
      <c r="K35" s="545"/>
      <c r="L35" s="545"/>
      <c r="M35" s="545"/>
      <c r="N35" s="545"/>
      <c r="O35" s="545"/>
      <c r="P35" s="545"/>
      <c r="Q35" s="545"/>
      <c r="R35" s="545"/>
      <c r="S35" s="545"/>
      <c r="T35" s="545"/>
      <c r="U35" s="545"/>
      <c r="V35" s="545"/>
    </row>
    <row r="36" spans="1:22" ht="10.5" customHeight="1">
      <c r="A36" s="551" t="s">
        <v>82</v>
      </c>
      <c r="C36" s="545"/>
      <c r="D36" s="545"/>
      <c r="E36" s="545"/>
      <c r="F36" s="545"/>
      <c r="G36" s="545"/>
      <c r="H36" s="545"/>
      <c r="I36" s="545"/>
      <c r="J36" s="545"/>
      <c r="K36" s="545"/>
      <c r="L36" s="545"/>
      <c r="M36" s="545"/>
      <c r="N36" s="545"/>
      <c r="O36" s="545"/>
      <c r="P36" s="545"/>
      <c r="Q36" s="545"/>
      <c r="R36" s="545"/>
      <c r="S36" s="545"/>
      <c r="T36" s="545"/>
      <c r="U36" s="545"/>
      <c r="V36" s="545"/>
    </row>
    <row r="37" spans="1:22" ht="15.6">
      <c r="C37" s="545"/>
      <c r="D37" s="545"/>
      <c r="E37" s="545"/>
      <c r="F37" s="545"/>
      <c r="G37" s="545"/>
      <c r="H37" s="545"/>
      <c r="I37" s="545"/>
      <c r="J37" s="545"/>
      <c r="K37" s="545"/>
      <c r="L37" s="545"/>
      <c r="M37" s="545"/>
      <c r="N37" s="545"/>
      <c r="O37" s="545"/>
      <c r="P37" s="545"/>
      <c r="Q37" s="545"/>
      <c r="R37" s="545"/>
      <c r="S37" s="545"/>
      <c r="T37" s="545"/>
      <c r="U37" s="545"/>
      <c r="V37" s="545"/>
    </row>
    <row r="38" spans="1:22" ht="15.6">
      <c r="C38" s="545"/>
      <c r="D38" s="545"/>
      <c r="E38" s="545"/>
      <c r="F38" s="545"/>
      <c r="G38" s="545"/>
      <c r="H38" s="545"/>
      <c r="I38" s="545"/>
      <c r="J38" s="545"/>
      <c r="K38" s="545"/>
      <c r="L38" s="545"/>
      <c r="M38" s="545"/>
      <c r="N38" s="545"/>
      <c r="O38" s="545"/>
      <c r="P38" s="545"/>
      <c r="Q38" s="545"/>
      <c r="R38" s="545"/>
      <c r="S38" s="545"/>
      <c r="T38" s="545"/>
      <c r="U38" s="545"/>
      <c r="V38" s="545"/>
    </row>
    <row r="39" spans="1:22" ht="15.6">
      <c r="C39" s="545"/>
      <c r="D39" s="545"/>
      <c r="E39" s="545"/>
      <c r="F39" s="545"/>
      <c r="G39" s="545"/>
      <c r="H39" s="545"/>
      <c r="I39" s="545"/>
      <c r="J39" s="545"/>
      <c r="K39" s="545"/>
      <c r="L39" s="545"/>
      <c r="M39" s="545"/>
      <c r="N39" s="545"/>
      <c r="O39" s="545"/>
      <c r="P39" s="545"/>
      <c r="Q39" s="545"/>
      <c r="R39" s="545"/>
      <c r="S39" s="545"/>
      <c r="T39" s="545"/>
      <c r="U39" s="545"/>
      <c r="V39" s="545"/>
    </row>
    <row r="40" spans="1:22" ht="15.6">
      <c r="C40" s="545"/>
      <c r="D40" s="545"/>
      <c r="E40" s="545"/>
      <c r="F40" s="545"/>
      <c r="G40" s="545"/>
      <c r="H40" s="545"/>
      <c r="I40" s="545"/>
      <c r="J40" s="545"/>
      <c r="K40" s="545"/>
      <c r="L40" s="545"/>
      <c r="M40" s="545"/>
      <c r="N40" s="545"/>
      <c r="O40" s="545"/>
      <c r="P40" s="545"/>
      <c r="Q40" s="545"/>
      <c r="R40" s="545"/>
      <c r="S40" s="545"/>
      <c r="T40" s="545"/>
      <c r="U40" s="545"/>
      <c r="V40" s="545"/>
    </row>
    <row r="41" spans="1:22" ht="15.6">
      <c r="C41" s="545"/>
      <c r="D41" s="545"/>
      <c r="E41" s="545"/>
      <c r="F41" s="545"/>
      <c r="G41" s="545"/>
      <c r="H41" s="545"/>
      <c r="I41" s="545"/>
      <c r="J41" s="545"/>
      <c r="K41" s="545"/>
      <c r="L41" s="545"/>
      <c r="M41" s="545"/>
      <c r="N41" s="545"/>
      <c r="O41" s="545"/>
      <c r="P41" s="545"/>
      <c r="Q41" s="545"/>
      <c r="R41" s="545"/>
      <c r="S41" s="545"/>
      <c r="T41" s="545"/>
      <c r="U41" s="545"/>
      <c r="V41" s="545"/>
    </row>
    <row r="42" spans="1:22" ht="15.6">
      <c r="C42" s="545"/>
      <c r="D42" s="545"/>
      <c r="E42" s="545"/>
      <c r="F42" s="545"/>
      <c r="G42" s="545"/>
      <c r="H42" s="545"/>
      <c r="I42" s="545"/>
      <c r="J42" s="545"/>
      <c r="K42" s="545"/>
      <c r="L42" s="545"/>
      <c r="M42" s="545"/>
      <c r="N42" s="545"/>
      <c r="O42" s="545"/>
      <c r="P42" s="545"/>
      <c r="Q42" s="545"/>
      <c r="R42" s="545"/>
      <c r="S42" s="545"/>
      <c r="T42" s="545"/>
      <c r="U42" s="545"/>
      <c r="V42" s="545"/>
    </row>
    <row r="43" spans="1:22" ht="15.6">
      <c r="C43" s="545"/>
      <c r="D43" s="545"/>
      <c r="E43" s="545"/>
      <c r="F43" s="545"/>
      <c r="G43" s="545"/>
      <c r="H43" s="545"/>
      <c r="I43" s="545"/>
      <c r="J43" s="545"/>
      <c r="K43" s="545"/>
      <c r="L43" s="545"/>
      <c r="M43" s="545"/>
      <c r="N43" s="545"/>
      <c r="O43" s="545"/>
      <c r="P43" s="545"/>
      <c r="Q43" s="545"/>
      <c r="R43" s="545"/>
      <c r="S43" s="545"/>
      <c r="T43" s="545"/>
      <c r="U43" s="545"/>
      <c r="V43" s="545"/>
    </row>
    <row r="44" spans="1:22" ht="15.6">
      <c r="C44" s="545"/>
      <c r="D44" s="545"/>
      <c r="E44" s="545"/>
      <c r="F44" s="545"/>
      <c r="G44" s="545"/>
      <c r="H44" s="545"/>
      <c r="I44" s="545"/>
      <c r="J44" s="545"/>
      <c r="K44" s="545"/>
      <c r="L44" s="545"/>
      <c r="M44" s="545"/>
      <c r="N44" s="545"/>
      <c r="O44" s="545"/>
      <c r="P44" s="545"/>
      <c r="Q44" s="545"/>
      <c r="R44" s="545"/>
      <c r="S44" s="545"/>
      <c r="T44" s="545"/>
      <c r="U44" s="545"/>
      <c r="V44" s="545"/>
    </row>
    <row r="45" spans="1:22" ht="15.6">
      <c r="C45" s="545"/>
      <c r="D45" s="545"/>
      <c r="E45" s="545"/>
      <c r="F45" s="545"/>
      <c r="G45" s="545"/>
      <c r="H45" s="545"/>
      <c r="I45" s="545"/>
      <c r="J45" s="545"/>
      <c r="K45" s="545"/>
      <c r="L45" s="545"/>
      <c r="M45" s="545"/>
      <c r="N45" s="545"/>
      <c r="O45" s="545"/>
      <c r="P45" s="545"/>
      <c r="Q45" s="545"/>
      <c r="R45" s="545"/>
      <c r="S45" s="545"/>
      <c r="T45" s="545"/>
      <c r="U45" s="545"/>
      <c r="V45" s="545"/>
    </row>
    <row r="46" spans="1:22" ht="15.6">
      <c r="C46" s="545"/>
      <c r="D46" s="545"/>
      <c r="E46" s="545"/>
      <c r="F46" s="545"/>
      <c r="G46" s="545"/>
      <c r="H46" s="545"/>
      <c r="I46" s="545"/>
      <c r="J46" s="545"/>
      <c r="K46" s="545"/>
      <c r="L46" s="545"/>
      <c r="M46" s="545"/>
      <c r="N46" s="545"/>
      <c r="O46" s="545"/>
      <c r="P46" s="545"/>
      <c r="Q46" s="545"/>
      <c r="R46" s="545"/>
      <c r="S46" s="545"/>
      <c r="T46" s="545"/>
      <c r="U46" s="545"/>
      <c r="V46" s="545"/>
    </row>
    <row r="47" spans="1:22" ht="15.6">
      <c r="C47" s="545"/>
      <c r="D47" s="545"/>
      <c r="E47" s="545"/>
      <c r="F47" s="545"/>
      <c r="G47" s="545"/>
      <c r="H47" s="545"/>
      <c r="I47" s="545"/>
      <c r="J47" s="545"/>
      <c r="K47" s="545"/>
      <c r="L47" s="545"/>
      <c r="M47" s="545"/>
      <c r="N47" s="545"/>
      <c r="O47" s="545"/>
      <c r="P47" s="545"/>
      <c r="Q47" s="545"/>
      <c r="R47" s="545"/>
      <c r="S47" s="545"/>
      <c r="T47" s="545"/>
      <c r="U47" s="545"/>
      <c r="V47" s="545"/>
    </row>
    <row r="48" spans="1:22" ht="15.6">
      <c r="C48" s="545"/>
      <c r="D48" s="545"/>
      <c r="E48" s="545"/>
      <c r="F48" s="545"/>
      <c r="G48" s="545"/>
      <c r="H48" s="545"/>
      <c r="I48" s="545"/>
      <c r="J48" s="545"/>
      <c r="K48" s="545"/>
      <c r="L48" s="545"/>
      <c r="M48" s="545"/>
      <c r="N48" s="545"/>
      <c r="O48" s="545"/>
      <c r="P48" s="545"/>
      <c r="Q48" s="545"/>
      <c r="R48" s="545"/>
      <c r="S48" s="545"/>
      <c r="T48" s="545"/>
      <c r="U48" s="545"/>
      <c r="V48" s="545"/>
    </row>
    <row r="49" spans="3:22" ht="15.6">
      <c r="C49" s="545"/>
      <c r="D49" s="545"/>
      <c r="E49" s="545"/>
      <c r="F49" s="545"/>
      <c r="G49" s="545"/>
      <c r="H49" s="545"/>
      <c r="I49" s="545"/>
      <c r="J49" s="545"/>
      <c r="K49" s="545"/>
      <c r="L49" s="545"/>
      <c r="M49" s="545"/>
      <c r="N49" s="545"/>
      <c r="O49" s="545"/>
      <c r="P49" s="545"/>
      <c r="Q49" s="545"/>
      <c r="R49" s="545"/>
      <c r="S49" s="545"/>
      <c r="T49" s="545"/>
      <c r="U49" s="545"/>
      <c r="V49" s="545"/>
    </row>
    <row r="50" spans="3:22" ht="15.6">
      <c r="C50" s="545"/>
      <c r="D50" s="545"/>
      <c r="E50" s="545"/>
      <c r="F50" s="545"/>
      <c r="G50" s="545"/>
      <c r="H50" s="545"/>
      <c r="I50" s="545"/>
      <c r="J50" s="545"/>
      <c r="K50" s="545"/>
      <c r="L50" s="545"/>
      <c r="M50" s="545"/>
      <c r="N50" s="545"/>
      <c r="O50" s="545"/>
      <c r="P50" s="545"/>
      <c r="Q50" s="545"/>
      <c r="R50" s="545"/>
      <c r="S50" s="545"/>
      <c r="T50" s="545"/>
      <c r="U50" s="545"/>
      <c r="V50" s="545"/>
    </row>
    <row r="51" spans="3:22" ht="15.6">
      <c r="C51" s="545"/>
      <c r="D51" s="545"/>
      <c r="E51" s="545"/>
      <c r="F51" s="545"/>
      <c r="G51" s="545"/>
      <c r="H51" s="545"/>
      <c r="I51" s="545"/>
      <c r="J51" s="545"/>
      <c r="K51" s="545"/>
      <c r="L51" s="545"/>
      <c r="M51" s="545"/>
      <c r="N51" s="545"/>
      <c r="O51" s="545"/>
      <c r="P51" s="545"/>
      <c r="Q51" s="545"/>
      <c r="R51" s="545"/>
      <c r="S51" s="545"/>
      <c r="T51" s="545"/>
      <c r="U51" s="545"/>
      <c r="V51" s="545"/>
    </row>
    <row r="52" spans="3:22" ht="15.6">
      <c r="C52" s="545"/>
      <c r="D52" s="545"/>
      <c r="E52" s="545"/>
      <c r="F52" s="545"/>
      <c r="G52" s="545"/>
      <c r="H52" s="545"/>
      <c r="I52" s="545"/>
      <c r="J52" s="545"/>
      <c r="K52" s="545"/>
      <c r="L52" s="545"/>
      <c r="M52" s="545"/>
      <c r="N52" s="545"/>
      <c r="O52" s="545"/>
      <c r="P52" s="545"/>
      <c r="Q52" s="545"/>
      <c r="R52" s="545"/>
      <c r="S52" s="545"/>
      <c r="T52" s="545"/>
      <c r="U52" s="545"/>
      <c r="V52" s="545"/>
    </row>
    <row r="53" spans="3:22" ht="15.6">
      <c r="C53" s="545"/>
      <c r="D53" s="545"/>
      <c r="E53" s="545"/>
      <c r="F53" s="545"/>
      <c r="G53" s="545"/>
      <c r="H53" s="545"/>
      <c r="I53" s="545"/>
      <c r="J53" s="545"/>
      <c r="K53" s="545"/>
      <c r="L53" s="545"/>
      <c r="M53" s="545"/>
      <c r="N53" s="545"/>
      <c r="O53" s="545"/>
      <c r="P53" s="545"/>
      <c r="Q53" s="545"/>
      <c r="R53" s="545"/>
      <c r="S53" s="545"/>
      <c r="T53" s="545"/>
      <c r="U53" s="545"/>
      <c r="V53" s="545"/>
    </row>
    <row r="54" spans="3:22" ht="15.6">
      <c r="C54" s="545"/>
      <c r="D54" s="545"/>
      <c r="E54" s="545"/>
      <c r="F54" s="545"/>
      <c r="G54" s="545"/>
      <c r="H54" s="545"/>
      <c r="I54" s="545"/>
      <c r="J54" s="545"/>
      <c r="K54" s="545"/>
      <c r="L54" s="545"/>
      <c r="M54" s="545"/>
      <c r="N54" s="545"/>
      <c r="O54" s="545"/>
      <c r="P54" s="545"/>
      <c r="Q54" s="545"/>
      <c r="R54" s="545"/>
      <c r="S54" s="545"/>
      <c r="T54" s="545"/>
      <c r="U54" s="545"/>
      <c r="V54" s="545"/>
    </row>
    <row r="55" spans="3:22" ht="15.6">
      <c r="C55" s="545"/>
      <c r="D55" s="545"/>
      <c r="E55" s="545"/>
      <c r="F55" s="545"/>
      <c r="G55" s="545"/>
      <c r="H55" s="545"/>
      <c r="I55" s="545"/>
      <c r="J55" s="545"/>
      <c r="K55" s="545"/>
      <c r="L55" s="545"/>
      <c r="M55" s="545"/>
      <c r="N55" s="545"/>
      <c r="O55" s="545"/>
      <c r="P55" s="545"/>
      <c r="Q55" s="545"/>
      <c r="R55" s="545"/>
      <c r="S55" s="545"/>
      <c r="T55" s="545"/>
      <c r="U55" s="545"/>
      <c r="V55" s="545"/>
    </row>
    <row r="56" spans="3:22" ht="15.6">
      <c r="C56" s="545"/>
      <c r="D56" s="545"/>
      <c r="E56" s="545"/>
      <c r="F56" s="545"/>
      <c r="G56" s="545"/>
      <c r="H56" s="545"/>
      <c r="I56" s="545"/>
      <c r="J56" s="545"/>
      <c r="K56" s="545"/>
      <c r="L56" s="545"/>
      <c r="M56" s="545"/>
      <c r="N56" s="545"/>
      <c r="O56" s="545"/>
      <c r="P56" s="545"/>
      <c r="Q56" s="545"/>
      <c r="R56" s="545"/>
      <c r="S56" s="545"/>
      <c r="T56" s="545"/>
      <c r="U56" s="545"/>
      <c r="V56" s="545"/>
    </row>
    <row r="57" spans="3:22" ht="15.6">
      <c r="C57" s="545"/>
      <c r="D57" s="545"/>
      <c r="E57" s="545"/>
      <c r="F57" s="545"/>
      <c r="G57" s="545"/>
      <c r="H57" s="545"/>
      <c r="I57" s="545"/>
      <c r="J57" s="545"/>
      <c r="K57" s="545"/>
      <c r="L57" s="545"/>
      <c r="M57" s="545"/>
      <c r="N57" s="545"/>
      <c r="O57" s="545"/>
      <c r="P57" s="545"/>
      <c r="Q57" s="545"/>
      <c r="R57" s="545"/>
      <c r="S57" s="545"/>
      <c r="T57" s="545"/>
      <c r="U57" s="545"/>
      <c r="V57" s="545"/>
    </row>
    <row r="58" spans="3:22" ht="15.6">
      <c r="C58" s="545"/>
      <c r="D58" s="545"/>
      <c r="E58" s="545"/>
      <c r="F58" s="545"/>
      <c r="G58" s="545"/>
      <c r="H58" s="545"/>
      <c r="I58" s="545"/>
      <c r="J58" s="545"/>
      <c r="K58" s="545"/>
      <c r="L58" s="545"/>
      <c r="M58" s="545"/>
      <c r="N58" s="545"/>
      <c r="O58" s="545"/>
      <c r="P58" s="545"/>
      <c r="Q58" s="545"/>
      <c r="R58" s="545"/>
      <c r="S58" s="545"/>
      <c r="T58" s="545"/>
      <c r="U58" s="545"/>
      <c r="V58" s="545"/>
    </row>
    <row r="59" spans="3:22" ht="15.6">
      <c r="C59" s="545"/>
      <c r="D59" s="545"/>
      <c r="E59" s="545"/>
      <c r="F59" s="545"/>
      <c r="G59" s="545"/>
      <c r="H59" s="545"/>
      <c r="I59" s="545"/>
      <c r="J59" s="545"/>
      <c r="K59" s="545"/>
      <c r="L59" s="545"/>
      <c r="M59" s="545"/>
      <c r="N59" s="545"/>
      <c r="O59" s="545"/>
      <c r="P59" s="545"/>
      <c r="Q59" s="545"/>
      <c r="R59" s="545"/>
      <c r="S59" s="545"/>
      <c r="T59" s="545"/>
      <c r="U59" s="545"/>
      <c r="V59" s="545"/>
    </row>
    <row r="60" spans="3:22" ht="15.6">
      <c r="C60" s="545"/>
      <c r="D60" s="545"/>
      <c r="E60" s="545"/>
      <c r="F60" s="545"/>
      <c r="G60" s="545"/>
      <c r="H60" s="545"/>
      <c r="I60" s="545"/>
      <c r="J60" s="545"/>
      <c r="K60" s="545"/>
      <c r="L60" s="545"/>
      <c r="M60" s="545"/>
      <c r="N60" s="545"/>
      <c r="O60" s="545"/>
      <c r="P60" s="545"/>
      <c r="Q60" s="545"/>
      <c r="R60" s="545"/>
      <c r="S60" s="545"/>
      <c r="T60" s="545"/>
      <c r="U60" s="545"/>
      <c r="V60" s="545"/>
    </row>
    <row r="61" spans="3:22" ht="15.6">
      <c r="C61" s="545"/>
      <c r="D61" s="545"/>
      <c r="E61" s="545"/>
      <c r="F61" s="545"/>
      <c r="G61" s="545"/>
      <c r="H61" s="545"/>
      <c r="I61" s="545"/>
      <c r="J61" s="545"/>
      <c r="K61" s="545"/>
      <c r="L61" s="545"/>
      <c r="M61" s="545"/>
      <c r="N61" s="545"/>
      <c r="O61" s="545"/>
      <c r="P61" s="545"/>
      <c r="Q61" s="545"/>
      <c r="R61" s="545"/>
      <c r="S61" s="545"/>
      <c r="T61" s="545"/>
      <c r="U61" s="545"/>
      <c r="V61" s="545"/>
    </row>
    <row r="62" spans="3:22" ht="15.6">
      <c r="C62" s="545"/>
      <c r="D62" s="545"/>
      <c r="E62" s="545"/>
      <c r="F62" s="545"/>
      <c r="G62" s="545"/>
      <c r="H62" s="545"/>
      <c r="I62" s="545"/>
      <c r="J62" s="545"/>
      <c r="K62" s="545"/>
      <c r="L62" s="545"/>
      <c r="M62" s="545"/>
      <c r="N62" s="545"/>
      <c r="O62" s="545"/>
      <c r="P62" s="545"/>
      <c r="Q62" s="545"/>
      <c r="R62" s="545"/>
      <c r="S62" s="545"/>
      <c r="T62" s="545"/>
      <c r="U62" s="545"/>
      <c r="V62" s="545"/>
    </row>
    <row r="63" spans="3:22" ht="15.6">
      <c r="C63" s="545"/>
      <c r="D63" s="545"/>
      <c r="E63" s="545"/>
      <c r="F63" s="545"/>
      <c r="G63" s="545"/>
      <c r="H63" s="545"/>
      <c r="I63" s="545"/>
      <c r="J63" s="545"/>
      <c r="K63" s="545"/>
      <c r="L63" s="545"/>
      <c r="M63" s="545"/>
      <c r="N63" s="545"/>
      <c r="O63" s="545"/>
      <c r="P63" s="545"/>
      <c r="Q63" s="545"/>
      <c r="R63" s="545"/>
      <c r="S63" s="545"/>
      <c r="T63" s="545"/>
      <c r="U63" s="545"/>
      <c r="V63" s="545"/>
    </row>
  </sheetData>
  <sheetProtection formatCells="0" formatColumns="0" formatRows="0" autoFilter="0"/>
  <mergeCells count="2">
    <mergeCell ref="A2:M2"/>
    <mergeCell ref="A3:M3"/>
  </mergeCells>
  <printOptions horizontalCentered="1"/>
  <pageMargins left="0.23622047244094491" right="0.23622047244094491" top="0.94488188976377963" bottom="0.35433070866141736" header="0" footer="0.31496062992125984"/>
  <pageSetup scale="90" firstPageNumber="3" orientation="landscape" useFirstPageNumber="1" r:id="rId1"/>
  <headerFooter scaleWithDoc="0">
    <oddHeader>&amp;L&amp;G&amp;R&amp;G</oddHeader>
    <oddFooter>&amp;R&amp;"Montserrat,Negrita"47</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4DEE7-356A-4ED8-B22C-6CA93399A9A4}">
  <dimension ref="A1:Q51"/>
  <sheetViews>
    <sheetView view="pageBreakPreview" zoomScale="85" zoomScaleNormal="100" zoomScaleSheetLayoutView="85" workbookViewId="0">
      <selection activeCell="D19" sqref="D19"/>
    </sheetView>
  </sheetViews>
  <sheetFormatPr baseColWidth="10" defaultColWidth="11.44140625" defaultRowHeight="13.2"/>
  <cols>
    <col min="1" max="1" width="45.6640625" style="259" customWidth="1"/>
    <col min="2" max="2" width="1.44140625" style="259" customWidth="1"/>
    <col min="3" max="8" width="16.6640625" style="259" customWidth="1"/>
    <col min="9" max="9" width="1.44140625" style="259" customWidth="1"/>
    <col min="10" max="15" width="16.6640625" style="259" customWidth="1"/>
    <col min="16" max="16" width="1.44140625" style="259" customWidth="1"/>
    <col min="17" max="17" width="16.6640625" style="259" customWidth="1"/>
    <col min="18" max="16384" width="11.44140625" style="259"/>
  </cols>
  <sheetData>
    <row r="1" spans="1:17" ht="24.9" customHeight="1">
      <c r="A1" s="122" t="s">
        <v>22</v>
      </c>
      <c r="B1" s="122"/>
      <c r="C1" s="122"/>
      <c r="D1" s="122"/>
      <c r="E1" s="122"/>
      <c r="F1" s="122"/>
      <c r="G1" s="122"/>
      <c r="H1" s="122"/>
      <c r="I1" s="122"/>
      <c r="J1" s="122"/>
      <c r="K1" s="122"/>
      <c r="L1" s="122"/>
      <c r="M1" s="122"/>
      <c r="N1" s="122"/>
      <c r="O1" s="122"/>
      <c r="P1" s="122"/>
      <c r="Q1" s="122"/>
    </row>
    <row r="2" spans="1:17" ht="5.0999999999999996" customHeight="1">
      <c r="A2" s="672"/>
      <c r="B2" s="672"/>
      <c r="C2" s="672"/>
      <c r="D2" s="672"/>
      <c r="E2" s="672"/>
      <c r="F2" s="672"/>
      <c r="G2" s="672"/>
      <c r="H2" s="672"/>
      <c r="I2" s="672"/>
      <c r="J2" s="672"/>
      <c r="K2" s="672"/>
      <c r="L2" s="672"/>
      <c r="M2" s="672"/>
      <c r="N2" s="672"/>
      <c r="O2" s="672"/>
      <c r="P2" s="672"/>
      <c r="Q2" s="672"/>
    </row>
    <row r="3" spans="1:17" ht="35.1" customHeight="1">
      <c r="A3" s="672" t="s">
        <v>679</v>
      </c>
      <c r="B3" s="672"/>
      <c r="C3" s="672"/>
      <c r="D3" s="672"/>
      <c r="E3" s="672"/>
      <c r="F3" s="672"/>
      <c r="G3" s="672"/>
      <c r="H3" s="672"/>
      <c r="I3" s="672"/>
      <c r="J3" s="672"/>
      <c r="K3" s="672"/>
      <c r="L3" s="672"/>
      <c r="M3" s="672"/>
      <c r="N3" s="672"/>
      <c r="O3" s="672"/>
      <c r="P3" s="672"/>
      <c r="Q3" s="672"/>
    </row>
    <row r="4" spans="1:17" ht="24.9" customHeight="1">
      <c r="A4" s="672" t="str">
        <f>UPPER(CONCATENATE("Octubre 2022"))</f>
        <v>OCTUBRE 2022</v>
      </c>
      <c r="B4" s="672"/>
      <c r="C4" s="672"/>
      <c r="D4" s="672"/>
      <c r="E4" s="672"/>
      <c r="F4" s="672"/>
      <c r="G4" s="672"/>
      <c r="H4" s="672"/>
      <c r="I4" s="672"/>
      <c r="J4" s="672"/>
      <c r="K4" s="672"/>
      <c r="L4" s="672"/>
      <c r="M4" s="672"/>
      <c r="N4" s="672"/>
      <c r="O4" s="672"/>
      <c r="P4" s="672"/>
      <c r="Q4" s="672"/>
    </row>
    <row r="5" spans="1:17">
      <c r="A5" s="128"/>
      <c r="B5" s="122"/>
      <c r="C5" s="122"/>
      <c r="D5" s="122"/>
      <c r="E5" s="122"/>
      <c r="F5" s="122"/>
      <c r="G5" s="122"/>
      <c r="H5" s="122"/>
      <c r="I5" s="122"/>
      <c r="J5" s="122"/>
      <c r="K5" s="122"/>
      <c r="L5" s="122"/>
      <c r="M5" s="122"/>
      <c r="N5" s="122"/>
      <c r="O5" s="122"/>
      <c r="P5" s="122"/>
      <c r="Q5" s="122"/>
    </row>
    <row r="6" spans="1:17" ht="45" customHeight="1">
      <c r="A6" s="648" t="s">
        <v>523</v>
      </c>
      <c r="B6" s="156"/>
      <c r="C6" s="648" t="s">
        <v>524</v>
      </c>
      <c r="D6" s="648"/>
      <c r="E6" s="648"/>
      <c r="F6" s="648"/>
      <c r="G6" s="648"/>
      <c r="H6" s="648"/>
      <c r="I6" s="156"/>
      <c r="J6" s="648" t="s">
        <v>525</v>
      </c>
      <c r="K6" s="648"/>
      <c r="L6" s="648"/>
      <c r="M6" s="648"/>
      <c r="N6" s="648"/>
      <c r="O6" s="648"/>
      <c r="P6" s="673"/>
      <c r="Q6" s="648" t="s">
        <v>89</v>
      </c>
    </row>
    <row r="7" spans="1:17" ht="57" customHeight="1">
      <c r="A7" s="648"/>
      <c r="B7" s="156"/>
      <c r="C7" s="415" t="s">
        <v>526</v>
      </c>
      <c r="D7" s="415" t="s">
        <v>527</v>
      </c>
      <c r="E7" s="415" t="s">
        <v>528</v>
      </c>
      <c r="F7" s="415" t="s">
        <v>542</v>
      </c>
      <c r="G7" s="415" t="s">
        <v>529</v>
      </c>
      <c r="H7" s="415" t="s">
        <v>93</v>
      </c>
      <c r="I7" s="156"/>
      <c r="J7" s="415" t="s">
        <v>530</v>
      </c>
      <c r="K7" s="415" t="s">
        <v>531</v>
      </c>
      <c r="L7" s="415" t="s">
        <v>532</v>
      </c>
      <c r="M7" s="415" t="s">
        <v>533</v>
      </c>
      <c r="N7" s="415" t="s">
        <v>534</v>
      </c>
      <c r="O7" s="415" t="s">
        <v>93</v>
      </c>
      <c r="P7" s="673"/>
      <c r="Q7" s="648"/>
    </row>
    <row r="8" spans="1:17" ht="8.1" customHeight="1">
      <c r="A8" s="260"/>
      <c r="B8" s="156"/>
      <c r="C8" s="156"/>
      <c r="D8" s="156"/>
      <c r="E8" s="156"/>
      <c r="F8" s="156"/>
      <c r="G8" s="156"/>
      <c r="H8" s="156"/>
      <c r="I8" s="156"/>
      <c r="J8" s="156"/>
      <c r="K8" s="156"/>
      <c r="L8" s="156"/>
      <c r="M8" s="156"/>
      <c r="N8" s="156"/>
      <c r="O8" s="156"/>
      <c r="P8" s="156"/>
      <c r="Q8" s="156"/>
    </row>
    <row r="9" spans="1:17" ht="20.100000000000001" customHeight="1">
      <c r="A9" s="261" t="s">
        <v>94</v>
      </c>
      <c r="B9" s="156"/>
      <c r="C9" s="262"/>
      <c r="D9" s="262"/>
      <c r="E9" s="262"/>
      <c r="F9" s="262"/>
      <c r="G9" s="262"/>
      <c r="H9" s="263">
        <v>0</v>
      </c>
      <c r="I9" s="189"/>
      <c r="J9" s="262">
        <v>7</v>
      </c>
      <c r="K9" s="262"/>
      <c r="L9" s="262">
        <v>1</v>
      </c>
      <c r="M9" s="262"/>
      <c r="N9" s="262"/>
      <c r="O9" s="263">
        <v>8</v>
      </c>
      <c r="P9" s="189"/>
      <c r="Q9" s="263">
        <v>8</v>
      </c>
    </row>
    <row r="10" spans="1:17" ht="20.100000000000001" customHeight="1">
      <c r="A10" s="261" t="s">
        <v>95</v>
      </c>
      <c r="B10" s="156"/>
      <c r="C10" s="262"/>
      <c r="D10" s="262"/>
      <c r="E10" s="262"/>
      <c r="F10" s="262"/>
      <c r="G10" s="262"/>
      <c r="H10" s="263">
        <v>0</v>
      </c>
      <c r="I10" s="189"/>
      <c r="J10" s="262">
        <v>33</v>
      </c>
      <c r="K10" s="262"/>
      <c r="L10" s="262">
        <v>2</v>
      </c>
      <c r="M10" s="262">
        <v>7</v>
      </c>
      <c r="N10" s="262"/>
      <c r="O10" s="263">
        <v>42</v>
      </c>
      <c r="P10" s="189"/>
      <c r="Q10" s="263">
        <v>42</v>
      </c>
    </row>
    <row r="11" spans="1:17" ht="20.100000000000001" customHeight="1">
      <c r="A11" s="261" t="s">
        <v>96</v>
      </c>
      <c r="B11" s="156"/>
      <c r="C11" s="262"/>
      <c r="D11" s="262"/>
      <c r="E11" s="262"/>
      <c r="F11" s="262"/>
      <c r="G11" s="262"/>
      <c r="H11" s="263">
        <v>0</v>
      </c>
      <c r="I11" s="189"/>
      <c r="J11" s="262">
        <v>3</v>
      </c>
      <c r="K11" s="262"/>
      <c r="L11" s="262"/>
      <c r="M11" s="262">
        <v>2</v>
      </c>
      <c r="N11" s="262"/>
      <c r="O11" s="263">
        <v>5</v>
      </c>
      <c r="P11" s="189"/>
      <c r="Q11" s="263">
        <v>5</v>
      </c>
    </row>
    <row r="12" spans="1:17" ht="20.100000000000001" customHeight="1">
      <c r="A12" s="261" t="s">
        <v>97</v>
      </c>
      <c r="B12" s="156"/>
      <c r="C12" s="262"/>
      <c r="D12" s="262"/>
      <c r="E12" s="262"/>
      <c r="F12" s="262"/>
      <c r="G12" s="262"/>
      <c r="H12" s="263">
        <v>0</v>
      </c>
      <c r="I12" s="189"/>
      <c r="J12" s="262">
        <v>2</v>
      </c>
      <c r="K12" s="262"/>
      <c r="L12" s="262"/>
      <c r="M12" s="262">
        <v>1</v>
      </c>
      <c r="N12" s="262"/>
      <c r="O12" s="263">
        <v>3</v>
      </c>
      <c r="P12" s="189"/>
      <c r="Q12" s="263">
        <v>3</v>
      </c>
    </row>
    <row r="13" spans="1:17" ht="20.100000000000001" customHeight="1">
      <c r="A13" s="261" t="s">
        <v>100</v>
      </c>
      <c r="B13" s="156"/>
      <c r="C13" s="262"/>
      <c r="D13" s="262"/>
      <c r="E13" s="262"/>
      <c r="F13" s="262"/>
      <c r="G13" s="262"/>
      <c r="H13" s="263">
        <v>0</v>
      </c>
      <c r="I13" s="189"/>
      <c r="J13" s="262">
        <v>3</v>
      </c>
      <c r="K13" s="262"/>
      <c r="L13" s="262"/>
      <c r="M13" s="262">
        <v>3</v>
      </c>
      <c r="N13" s="262"/>
      <c r="O13" s="263">
        <v>6</v>
      </c>
      <c r="P13" s="189"/>
      <c r="Q13" s="263">
        <v>6</v>
      </c>
    </row>
    <row r="14" spans="1:17" ht="20.100000000000001" customHeight="1">
      <c r="A14" s="261" t="s">
        <v>101</v>
      </c>
      <c r="B14" s="156"/>
      <c r="C14" s="262"/>
      <c r="D14" s="262"/>
      <c r="E14" s="262"/>
      <c r="F14" s="262"/>
      <c r="G14" s="262"/>
      <c r="H14" s="263">
        <v>0</v>
      </c>
      <c r="I14" s="189"/>
      <c r="J14" s="262">
        <v>12</v>
      </c>
      <c r="K14" s="262"/>
      <c r="L14" s="262"/>
      <c r="M14" s="262"/>
      <c r="N14" s="262"/>
      <c r="O14" s="263">
        <v>12</v>
      </c>
      <c r="P14" s="189"/>
      <c r="Q14" s="263">
        <v>12</v>
      </c>
    </row>
    <row r="15" spans="1:17" ht="20.100000000000001" customHeight="1">
      <c r="A15" s="261" t="s">
        <v>102</v>
      </c>
      <c r="B15" s="156"/>
      <c r="C15" s="262"/>
      <c r="D15" s="262"/>
      <c r="E15" s="262"/>
      <c r="F15" s="262"/>
      <c r="G15" s="262"/>
      <c r="H15" s="263">
        <v>0</v>
      </c>
      <c r="I15" s="189"/>
      <c r="J15" s="262">
        <v>70</v>
      </c>
      <c r="K15" s="262"/>
      <c r="L15" s="262">
        <v>1</v>
      </c>
      <c r="M15" s="262">
        <v>5</v>
      </c>
      <c r="N15" s="262">
        <v>1</v>
      </c>
      <c r="O15" s="263">
        <v>77</v>
      </c>
      <c r="P15" s="189"/>
      <c r="Q15" s="263">
        <v>77</v>
      </c>
    </row>
    <row r="16" spans="1:17" ht="20.100000000000001" customHeight="1">
      <c r="A16" s="261" t="s">
        <v>98</v>
      </c>
      <c r="B16" s="156"/>
      <c r="C16" s="262"/>
      <c r="D16" s="262"/>
      <c r="E16" s="262"/>
      <c r="F16" s="262"/>
      <c r="G16" s="262"/>
      <c r="H16" s="263">
        <v>0</v>
      </c>
      <c r="I16" s="189"/>
      <c r="J16" s="262">
        <v>5</v>
      </c>
      <c r="K16" s="262"/>
      <c r="L16" s="262"/>
      <c r="M16" s="262"/>
      <c r="N16" s="262"/>
      <c r="O16" s="263">
        <v>5</v>
      </c>
      <c r="P16" s="189"/>
      <c r="Q16" s="263">
        <v>5</v>
      </c>
    </row>
    <row r="17" spans="1:17" ht="20.100000000000001" customHeight="1">
      <c r="A17" s="261" t="s">
        <v>99</v>
      </c>
      <c r="B17" s="156"/>
      <c r="C17" s="262"/>
      <c r="D17" s="262"/>
      <c r="E17" s="262"/>
      <c r="F17" s="262"/>
      <c r="G17" s="262"/>
      <c r="H17" s="263">
        <v>0</v>
      </c>
      <c r="I17" s="189"/>
      <c r="J17" s="262">
        <v>8</v>
      </c>
      <c r="K17" s="262"/>
      <c r="L17" s="262"/>
      <c r="M17" s="262">
        <v>1</v>
      </c>
      <c r="N17" s="262"/>
      <c r="O17" s="263">
        <v>9</v>
      </c>
      <c r="P17" s="189"/>
      <c r="Q17" s="263">
        <v>9</v>
      </c>
    </row>
    <row r="18" spans="1:17" ht="20.100000000000001" customHeight="1">
      <c r="A18" s="261" t="s">
        <v>103</v>
      </c>
      <c r="B18" s="156"/>
      <c r="C18" s="262"/>
      <c r="D18" s="262"/>
      <c r="E18" s="262"/>
      <c r="F18" s="262"/>
      <c r="G18" s="262"/>
      <c r="H18" s="263">
        <v>0</v>
      </c>
      <c r="I18" s="189"/>
      <c r="J18" s="262">
        <v>2</v>
      </c>
      <c r="K18" s="262"/>
      <c r="L18" s="262"/>
      <c r="M18" s="262"/>
      <c r="N18" s="262"/>
      <c r="O18" s="263">
        <v>2</v>
      </c>
      <c r="P18" s="189"/>
      <c r="Q18" s="263">
        <v>2</v>
      </c>
    </row>
    <row r="19" spans="1:17" ht="20.100000000000001" customHeight="1">
      <c r="A19" s="261" t="s">
        <v>108</v>
      </c>
      <c r="B19" s="156"/>
      <c r="C19" s="262"/>
      <c r="D19" s="262"/>
      <c r="E19" s="262"/>
      <c r="F19" s="262"/>
      <c r="G19" s="262"/>
      <c r="H19" s="263">
        <v>0</v>
      </c>
      <c r="I19" s="189"/>
      <c r="J19" s="262">
        <v>44</v>
      </c>
      <c r="K19" s="262"/>
      <c r="L19" s="262"/>
      <c r="M19" s="262">
        <v>5</v>
      </c>
      <c r="N19" s="262"/>
      <c r="O19" s="263">
        <v>49</v>
      </c>
      <c r="P19" s="189"/>
      <c r="Q19" s="263">
        <v>49</v>
      </c>
    </row>
    <row r="20" spans="1:17" ht="20.100000000000001" customHeight="1">
      <c r="A20" s="261" t="s">
        <v>104</v>
      </c>
      <c r="B20" s="156"/>
      <c r="C20" s="262"/>
      <c r="D20" s="262"/>
      <c r="E20" s="262"/>
      <c r="F20" s="262"/>
      <c r="G20" s="262"/>
      <c r="H20" s="263">
        <v>0</v>
      </c>
      <c r="I20" s="189"/>
      <c r="J20" s="262"/>
      <c r="K20" s="262"/>
      <c r="L20" s="262"/>
      <c r="M20" s="262">
        <v>1</v>
      </c>
      <c r="N20" s="262"/>
      <c r="O20" s="263">
        <v>1</v>
      </c>
      <c r="P20" s="189"/>
      <c r="Q20" s="263">
        <v>1</v>
      </c>
    </row>
    <row r="21" spans="1:17" ht="20.100000000000001" customHeight="1">
      <c r="A21" s="261" t="s">
        <v>105</v>
      </c>
      <c r="B21" s="156"/>
      <c r="C21" s="262"/>
      <c r="D21" s="262"/>
      <c r="E21" s="262"/>
      <c r="F21" s="262"/>
      <c r="G21" s="262"/>
      <c r="H21" s="263">
        <v>0</v>
      </c>
      <c r="I21" s="189"/>
      <c r="J21" s="262">
        <v>12</v>
      </c>
      <c r="K21" s="262"/>
      <c r="L21" s="262"/>
      <c r="M21" s="262"/>
      <c r="N21" s="262"/>
      <c r="O21" s="263">
        <v>12</v>
      </c>
      <c r="P21" s="189"/>
      <c r="Q21" s="263">
        <v>12</v>
      </c>
    </row>
    <row r="22" spans="1:17" ht="20.100000000000001" customHeight="1">
      <c r="A22" s="261" t="s">
        <v>106</v>
      </c>
      <c r="B22" s="156"/>
      <c r="C22" s="262"/>
      <c r="D22" s="262"/>
      <c r="E22" s="262"/>
      <c r="F22" s="262"/>
      <c r="G22" s="262"/>
      <c r="H22" s="263">
        <v>0</v>
      </c>
      <c r="I22" s="189"/>
      <c r="J22" s="262">
        <v>4</v>
      </c>
      <c r="K22" s="262"/>
      <c r="L22" s="262"/>
      <c r="M22" s="262"/>
      <c r="N22" s="262"/>
      <c r="O22" s="263">
        <v>4</v>
      </c>
      <c r="P22" s="189"/>
      <c r="Q22" s="263">
        <v>4</v>
      </c>
    </row>
    <row r="23" spans="1:17" ht="20.100000000000001" customHeight="1">
      <c r="A23" s="261" t="s">
        <v>107</v>
      </c>
      <c r="B23" s="156"/>
      <c r="C23" s="262"/>
      <c r="D23" s="262"/>
      <c r="E23" s="262"/>
      <c r="F23" s="262"/>
      <c r="G23" s="262"/>
      <c r="H23" s="263">
        <v>0</v>
      </c>
      <c r="I23" s="189"/>
      <c r="J23" s="262">
        <v>50</v>
      </c>
      <c r="K23" s="262"/>
      <c r="L23" s="262">
        <v>1</v>
      </c>
      <c r="M23" s="262">
        <v>4</v>
      </c>
      <c r="N23" s="262">
        <v>1</v>
      </c>
      <c r="O23" s="263">
        <v>56</v>
      </c>
      <c r="P23" s="189"/>
      <c r="Q23" s="263">
        <v>56</v>
      </c>
    </row>
    <row r="24" spans="1:17" ht="20.100000000000001" customHeight="1">
      <c r="A24" s="261" t="s">
        <v>109</v>
      </c>
      <c r="B24" s="156"/>
      <c r="C24" s="262"/>
      <c r="D24" s="262"/>
      <c r="E24" s="262"/>
      <c r="F24" s="262"/>
      <c r="G24" s="262"/>
      <c r="H24" s="263">
        <v>0</v>
      </c>
      <c r="I24" s="189"/>
      <c r="J24" s="262">
        <v>26</v>
      </c>
      <c r="K24" s="262"/>
      <c r="L24" s="262"/>
      <c r="M24" s="262">
        <v>3</v>
      </c>
      <c r="N24" s="262"/>
      <c r="O24" s="263">
        <v>29</v>
      </c>
      <c r="P24" s="189"/>
      <c r="Q24" s="263">
        <v>29</v>
      </c>
    </row>
    <row r="25" spans="1:17" ht="20.100000000000001" customHeight="1">
      <c r="A25" s="261" t="s">
        <v>110</v>
      </c>
      <c r="B25" s="156"/>
      <c r="C25" s="262"/>
      <c r="D25" s="262"/>
      <c r="E25" s="262"/>
      <c r="F25" s="262"/>
      <c r="G25" s="262"/>
      <c r="H25" s="263">
        <v>0</v>
      </c>
      <c r="I25" s="189"/>
      <c r="J25" s="262">
        <v>24</v>
      </c>
      <c r="K25" s="262"/>
      <c r="L25" s="262"/>
      <c r="M25" s="262">
        <v>1</v>
      </c>
      <c r="N25" s="262"/>
      <c r="O25" s="263">
        <v>25</v>
      </c>
      <c r="P25" s="189"/>
      <c r="Q25" s="263">
        <v>25</v>
      </c>
    </row>
    <row r="26" spans="1:17" ht="20.100000000000001" customHeight="1">
      <c r="A26" s="261" t="s">
        <v>111</v>
      </c>
      <c r="B26" s="156"/>
      <c r="C26" s="262"/>
      <c r="D26" s="262"/>
      <c r="E26" s="262"/>
      <c r="F26" s="262"/>
      <c r="G26" s="262"/>
      <c r="H26" s="263">
        <v>0</v>
      </c>
      <c r="I26" s="189"/>
      <c r="J26" s="262">
        <v>1</v>
      </c>
      <c r="K26" s="262"/>
      <c r="L26" s="262"/>
      <c r="M26" s="262"/>
      <c r="N26" s="262"/>
      <c r="O26" s="263">
        <v>1</v>
      </c>
      <c r="P26" s="189"/>
      <c r="Q26" s="263">
        <v>1</v>
      </c>
    </row>
    <row r="27" spans="1:17" ht="20.100000000000001" customHeight="1">
      <c r="A27" s="261" t="s">
        <v>112</v>
      </c>
      <c r="B27" s="156"/>
      <c r="C27" s="262"/>
      <c r="D27" s="262"/>
      <c r="E27" s="262"/>
      <c r="F27" s="262"/>
      <c r="G27" s="262"/>
      <c r="H27" s="263">
        <v>0</v>
      </c>
      <c r="I27" s="189"/>
      <c r="J27" s="262">
        <v>19</v>
      </c>
      <c r="K27" s="262"/>
      <c r="L27" s="262"/>
      <c r="M27" s="262">
        <v>2</v>
      </c>
      <c r="N27" s="262"/>
      <c r="O27" s="263">
        <v>21</v>
      </c>
      <c r="P27" s="189"/>
      <c r="Q27" s="263">
        <v>21</v>
      </c>
    </row>
    <row r="28" spans="1:17" ht="20.100000000000001" customHeight="1">
      <c r="A28" s="261" t="s">
        <v>113</v>
      </c>
      <c r="B28" s="156"/>
      <c r="C28" s="262"/>
      <c r="D28" s="262"/>
      <c r="E28" s="262"/>
      <c r="F28" s="262"/>
      <c r="G28" s="262"/>
      <c r="H28" s="263">
        <v>0</v>
      </c>
      <c r="I28" s="189"/>
      <c r="J28" s="262">
        <v>5</v>
      </c>
      <c r="K28" s="262"/>
      <c r="L28" s="262"/>
      <c r="M28" s="262">
        <v>2</v>
      </c>
      <c r="N28" s="262"/>
      <c r="O28" s="263">
        <v>7</v>
      </c>
      <c r="P28" s="189"/>
      <c r="Q28" s="263">
        <v>7</v>
      </c>
    </row>
    <row r="29" spans="1:17" ht="20.100000000000001" customHeight="1">
      <c r="A29" s="261" t="s">
        <v>114</v>
      </c>
      <c r="B29" s="156"/>
      <c r="C29" s="262"/>
      <c r="D29" s="262"/>
      <c r="E29" s="262"/>
      <c r="F29" s="262"/>
      <c r="G29" s="262"/>
      <c r="H29" s="263">
        <v>0</v>
      </c>
      <c r="I29" s="189"/>
      <c r="J29" s="262">
        <v>8</v>
      </c>
      <c r="K29" s="262"/>
      <c r="L29" s="262">
        <v>1</v>
      </c>
      <c r="M29" s="262">
        <v>1</v>
      </c>
      <c r="N29" s="262"/>
      <c r="O29" s="263">
        <v>10</v>
      </c>
      <c r="P29" s="189"/>
      <c r="Q29" s="263">
        <v>10</v>
      </c>
    </row>
    <row r="30" spans="1:17" ht="20.100000000000001" customHeight="1">
      <c r="A30" s="261" t="s">
        <v>115</v>
      </c>
      <c r="B30" s="156"/>
      <c r="C30" s="262"/>
      <c r="D30" s="262"/>
      <c r="E30" s="262"/>
      <c r="F30" s="262"/>
      <c r="G30" s="262"/>
      <c r="H30" s="263">
        <v>0</v>
      </c>
      <c r="I30" s="189"/>
      <c r="J30" s="262">
        <v>4</v>
      </c>
      <c r="K30" s="262"/>
      <c r="L30" s="262"/>
      <c r="M30" s="262"/>
      <c r="N30" s="262"/>
      <c r="O30" s="263">
        <v>4</v>
      </c>
      <c r="P30" s="189"/>
      <c r="Q30" s="263">
        <v>4</v>
      </c>
    </row>
    <row r="31" spans="1:17" ht="20.100000000000001" customHeight="1">
      <c r="A31" s="261" t="s">
        <v>116</v>
      </c>
      <c r="B31" s="156"/>
      <c r="C31" s="262"/>
      <c r="D31" s="262"/>
      <c r="E31" s="262"/>
      <c r="F31" s="262"/>
      <c r="G31" s="262"/>
      <c r="H31" s="263">
        <v>0</v>
      </c>
      <c r="I31" s="189"/>
      <c r="J31" s="262">
        <v>6</v>
      </c>
      <c r="K31" s="262"/>
      <c r="L31" s="262">
        <v>1</v>
      </c>
      <c r="M31" s="262"/>
      <c r="N31" s="262"/>
      <c r="O31" s="263">
        <v>7</v>
      </c>
      <c r="P31" s="189"/>
      <c r="Q31" s="263">
        <v>7</v>
      </c>
    </row>
    <row r="32" spans="1:17" ht="20.100000000000001" customHeight="1">
      <c r="A32" s="261" t="s">
        <v>117</v>
      </c>
      <c r="B32" s="156"/>
      <c r="C32" s="262"/>
      <c r="D32" s="262"/>
      <c r="E32" s="262"/>
      <c r="F32" s="262"/>
      <c r="G32" s="262"/>
      <c r="H32" s="263">
        <v>0</v>
      </c>
      <c r="I32" s="189"/>
      <c r="J32" s="262">
        <v>4</v>
      </c>
      <c r="K32" s="262"/>
      <c r="L32" s="262"/>
      <c r="M32" s="262"/>
      <c r="N32" s="262"/>
      <c r="O32" s="263">
        <v>4</v>
      </c>
      <c r="P32" s="189"/>
      <c r="Q32" s="263">
        <v>4</v>
      </c>
    </row>
    <row r="33" spans="1:17" ht="20.100000000000001" customHeight="1">
      <c r="A33" s="261" t="s">
        <v>118</v>
      </c>
      <c r="B33" s="156"/>
      <c r="C33" s="262"/>
      <c r="D33" s="262"/>
      <c r="E33" s="262"/>
      <c r="F33" s="262"/>
      <c r="G33" s="262"/>
      <c r="H33" s="263">
        <v>0</v>
      </c>
      <c r="I33" s="189"/>
      <c r="J33" s="262">
        <v>19</v>
      </c>
      <c r="K33" s="262"/>
      <c r="L33" s="262">
        <v>1</v>
      </c>
      <c r="M33" s="262">
        <v>1</v>
      </c>
      <c r="N33" s="262"/>
      <c r="O33" s="263">
        <v>21</v>
      </c>
      <c r="P33" s="189"/>
      <c r="Q33" s="263">
        <v>21</v>
      </c>
    </row>
    <row r="34" spans="1:17" ht="20.100000000000001" customHeight="1">
      <c r="A34" s="261" t="s">
        <v>119</v>
      </c>
      <c r="B34" s="156"/>
      <c r="C34" s="262"/>
      <c r="D34" s="262"/>
      <c r="E34" s="262"/>
      <c r="F34" s="262"/>
      <c r="G34" s="262"/>
      <c r="H34" s="263">
        <v>0</v>
      </c>
      <c r="I34" s="189"/>
      <c r="J34" s="262">
        <v>25</v>
      </c>
      <c r="K34" s="262"/>
      <c r="L34" s="262"/>
      <c r="M34" s="262">
        <v>6</v>
      </c>
      <c r="N34" s="262"/>
      <c r="O34" s="263">
        <v>31</v>
      </c>
      <c r="P34" s="189"/>
      <c r="Q34" s="263">
        <v>31</v>
      </c>
    </row>
    <row r="35" spans="1:17" ht="20.100000000000001" customHeight="1">
      <c r="A35" s="261" t="s">
        <v>120</v>
      </c>
      <c r="B35" s="156"/>
      <c r="C35" s="262"/>
      <c r="D35" s="262"/>
      <c r="E35" s="262"/>
      <c r="F35" s="262"/>
      <c r="G35" s="262"/>
      <c r="H35" s="263">
        <v>0</v>
      </c>
      <c r="I35" s="189"/>
      <c r="J35" s="262"/>
      <c r="K35" s="262"/>
      <c r="L35" s="262"/>
      <c r="M35" s="262"/>
      <c r="N35" s="262"/>
      <c r="O35" s="263">
        <v>0</v>
      </c>
      <c r="P35" s="189"/>
      <c r="Q35" s="263">
        <v>0</v>
      </c>
    </row>
    <row r="36" spans="1:17" ht="20.100000000000001" customHeight="1">
      <c r="A36" s="261" t="s">
        <v>121</v>
      </c>
      <c r="B36" s="156"/>
      <c r="C36" s="262"/>
      <c r="D36" s="262"/>
      <c r="E36" s="262"/>
      <c r="F36" s="262"/>
      <c r="G36" s="262"/>
      <c r="H36" s="263">
        <v>0</v>
      </c>
      <c r="I36" s="189"/>
      <c r="J36" s="262">
        <v>3</v>
      </c>
      <c r="K36" s="262"/>
      <c r="L36" s="262"/>
      <c r="M36" s="262">
        <v>1</v>
      </c>
      <c r="N36" s="262"/>
      <c r="O36" s="263">
        <v>4</v>
      </c>
      <c r="P36" s="189"/>
      <c r="Q36" s="263">
        <v>4</v>
      </c>
    </row>
    <row r="37" spans="1:17" ht="20.100000000000001" customHeight="1">
      <c r="A37" s="261" t="s">
        <v>122</v>
      </c>
      <c r="B37" s="156"/>
      <c r="C37" s="262"/>
      <c r="D37" s="262"/>
      <c r="E37" s="262"/>
      <c r="F37" s="262"/>
      <c r="G37" s="262"/>
      <c r="H37" s="263">
        <v>0</v>
      </c>
      <c r="I37" s="189"/>
      <c r="J37" s="262"/>
      <c r="K37" s="262"/>
      <c r="L37" s="262"/>
      <c r="M37" s="262">
        <v>1</v>
      </c>
      <c r="N37" s="262"/>
      <c r="O37" s="263">
        <v>1</v>
      </c>
      <c r="P37" s="189"/>
      <c r="Q37" s="263">
        <v>1</v>
      </c>
    </row>
    <row r="38" spans="1:17" ht="20.100000000000001" customHeight="1">
      <c r="A38" s="261" t="s">
        <v>123</v>
      </c>
      <c r="B38" s="156"/>
      <c r="C38" s="262"/>
      <c r="D38" s="262"/>
      <c r="E38" s="262"/>
      <c r="F38" s="262"/>
      <c r="G38" s="262"/>
      <c r="H38" s="263">
        <v>0</v>
      </c>
      <c r="I38" s="189"/>
      <c r="J38" s="262">
        <v>6</v>
      </c>
      <c r="K38" s="262"/>
      <c r="L38" s="262"/>
      <c r="M38" s="262">
        <v>1</v>
      </c>
      <c r="N38" s="262"/>
      <c r="O38" s="263">
        <v>7</v>
      </c>
      <c r="P38" s="189"/>
      <c r="Q38" s="263">
        <v>7</v>
      </c>
    </row>
    <row r="39" spans="1:17" ht="20.100000000000001" customHeight="1">
      <c r="A39" s="261" t="s">
        <v>124</v>
      </c>
      <c r="B39" s="156"/>
      <c r="C39" s="262"/>
      <c r="D39" s="262"/>
      <c r="E39" s="262"/>
      <c r="F39" s="262"/>
      <c r="G39" s="262"/>
      <c r="H39" s="263">
        <v>0</v>
      </c>
      <c r="I39" s="189"/>
      <c r="J39" s="262">
        <v>6</v>
      </c>
      <c r="K39" s="262"/>
      <c r="L39" s="262"/>
      <c r="M39" s="262"/>
      <c r="N39" s="262"/>
      <c r="O39" s="263">
        <v>6</v>
      </c>
      <c r="P39" s="189"/>
      <c r="Q39" s="263">
        <v>6</v>
      </c>
    </row>
    <row r="40" spans="1:17" ht="20.100000000000001" customHeight="1">
      <c r="A40" s="261" t="s">
        <v>125</v>
      </c>
      <c r="B40" s="156"/>
      <c r="C40" s="262"/>
      <c r="D40" s="262"/>
      <c r="E40" s="262"/>
      <c r="F40" s="262"/>
      <c r="G40" s="262"/>
      <c r="H40" s="263">
        <v>0</v>
      </c>
      <c r="I40" s="189"/>
      <c r="J40" s="262">
        <v>1</v>
      </c>
      <c r="K40" s="262"/>
      <c r="L40" s="262"/>
      <c r="M40" s="262"/>
      <c r="N40" s="262"/>
      <c r="O40" s="263">
        <v>1</v>
      </c>
      <c r="P40" s="189"/>
      <c r="Q40" s="263">
        <v>1</v>
      </c>
    </row>
    <row r="41" spans="1:17" ht="8.1" customHeight="1">
      <c r="A41" s="260"/>
      <c r="B41" s="156"/>
      <c r="C41" s="156"/>
      <c r="D41" s="156"/>
      <c r="E41" s="156"/>
      <c r="F41" s="156"/>
      <c r="G41" s="156"/>
      <c r="H41" s="264"/>
      <c r="I41" s="156"/>
      <c r="J41" s="156"/>
      <c r="K41" s="156"/>
      <c r="L41" s="156"/>
      <c r="M41" s="156"/>
      <c r="N41" s="156"/>
      <c r="O41" s="264"/>
      <c r="P41" s="156"/>
      <c r="Q41" s="264"/>
    </row>
    <row r="42" spans="1:17" ht="20.100000000000001" customHeight="1">
      <c r="A42" s="265" t="s">
        <v>69</v>
      </c>
      <c r="B42" s="156"/>
      <c r="C42" s="266">
        <v>0</v>
      </c>
      <c r="D42" s="266">
        <v>0</v>
      </c>
      <c r="E42" s="266">
        <v>0</v>
      </c>
      <c r="F42" s="266">
        <v>0</v>
      </c>
      <c r="G42" s="266">
        <v>0</v>
      </c>
      <c r="H42" s="266">
        <v>0</v>
      </c>
      <c r="I42" s="189"/>
      <c r="J42" s="266">
        <v>412</v>
      </c>
      <c r="K42" s="266">
        <v>0</v>
      </c>
      <c r="L42" s="266">
        <v>8</v>
      </c>
      <c r="M42" s="266">
        <v>48</v>
      </c>
      <c r="N42" s="266">
        <v>2</v>
      </c>
      <c r="O42" s="266">
        <v>470</v>
      </c>
      <c r="P42" s="189"/>
      <c r="Q42" s="266">
        <v>470</v>
      </c>
    </row>
    <row r="43" spans="1:17">
      <c r="A43" s="128"/>
      <c r="B43" s="128"/>
      <c r="C43" s="122"/>
      <c r="D43" s="122"/>
      <c r="E43" s="122"/>
      <c r="F43" s="122"/>
      <c r="G43" s="122"/>
      <c r="H43" s="122"/>
      <c r="I43" s="122"/>
      <c r="J43" s="122"/>
      <c r="K43" s="122"/>
      <c r="L43" s="122"/>
      <c r="M43" s="122"/>
      <c r="N43" s="122"/>
      <c r="O43" s="122"/>
      <c r="P43" s="122"/>
      <c r="Q43" s="122"/>
    </row>
    <row r="44" spans="1:17" ht="15.9" customHeight="1">
      <c r="A44" s="122" t="s">
        <v>535</v>
      </c>
      <c r="B44" s="122"/>
      <c r="C44" s="122"/>
      <c r="D44" s="122"/>
      <c r="E44" s="122"/>
      <c r="F44" s="122"/>
      <c r="G44" s="122"/>
      <c r="H44" s="122"/>
      <c r="I44" s="122"/>
      <c r="J44" s="122"/>
      <c r="K44" s="122"/>
      <c r="L44" s="122"/>
      <c r="M44" s="122"/>
      <c r="N44" s="122"/>
      <c r="O44" s="122"/>
      <c r="P44" s="122"/>
      <c r="Q44" s="122"/>
    </row>
    <row r="45" spans="1:17" ht="15.9" customHeight="1">
      <c r="A45" s="122" t="s">
        <v>537</v>
      </c>
      <c r="B45" s="122"/>
      <c r="C45" s="122"/>
      <c r="D45" s="122"/>
      <c r="E45" s="122"/>
      <c r="F45" s="122"/>
      <c r="G45" s="122"/>
      <c r="H45" s="122"/>
      <c r="I45" s="122"/>
      <c r="J45" s="122"/>
      <c r="K45" s="122"/>
      <c r="L45" s="122"/>
      <c r="M45" s="122"/>
      <c r="N45" s="122"/>
      <c r="O45" s="122"/>
      <c r="P45" s="122"/>
      <c r="Q45" s="122"/>
    </row>
    <row r="46" spans="1:17" ht="15.9" customHeight="1">
      <c r="A46" s="122" t="s">
        <v>538</v>
      </c>
      <c r="B46" s="122"/>
      <c r="C46" s="122"/>
      <c r="D46" s="122"/>
      <c r="E46" s="122"/>
      <c r="F46" s="122"/>
      <c r="G46" s="122"/>
      <c r="H46" s="122"/>
      <c r="I46" s="122"/>
      <c r="J46" s="122"/>
      <c r="K46" s="122"/>
      <c r="L46" s="122"/>
      <c r="M46" s="122"/>
      <c r="N46" s="122"/>
      <c r="O46" s="122"/>
      <c r="P46" s="122"/>
      <c r="Q46" s="122"/>
    </row>
    <row r="47" spans="1:17" ht="15.9" customHeight="1">
      <c r="A47" s="122" t="s">
        <v>539</v>
      </c>
      <c r="B47" s="122"/>
      <c r="C47" s="122"/>
      <c r="D47" s="122"/>
      <c r="E47" s="122"/>
      <c r="F47" s="122"/>
      <c r="G47" s="122"/>
      <c r="H47" s="122"/>
      <c r="I47" s="122"/>
      <c r="J47" s="122"/>
      <c r="K47" s="122"/>
      <c r="L47" s="122"/>
      <c r="M47" s="122"/>
      <c r="N47" s="122"/>
      <c r="O47" s="122"/>
      <c r="P47" s="122"/>
      <c r="Q47" s="122"/>
    </row>
    <row r="48" spans="1:17" ht="15.9" customHeight="1">
      <c r="A48" s="122" t="s">
        <v>540</v>
      </c>
      <c r="B48" s="122"/>
      <c r="C48" s="122"/>
      <c r="D48" s="122"/>
      <c r="E48" s="122"/>
      <c r="F48" s="122"/>
      <c r="G48" s="122"/>
      <c r="H48" s="122"/>
      <c r="I48" s="122"/>
      <c r="J48" s="122"/>
      <c r="K48" s="122"/>
      <c r="L48" s="122"/>
      <c r="M48" s="122"/>
      <c r="N48" s="122"/>
      <c r="O48" s="122"/>
      <c r="P48" s="122"/>
      <c r="Q48" s="122"/>
    </row>
    <row r="49" spans="1:17" ht="15.9" customHeight="1">
      <c r="A49" s="122" t="s">
        <v>541</v>
      </c>
      <c r="B49" s="122"/>
      <c r="C49" s="122"/>
      <c r="D49" s="122"/>
      <c r="E49" s="122"/>
      <c r="F49" s="122"/>
      <c r="G49" s="122"/>
      <c r="H49" s="122"/>
      <c r="I49" s="122"/>
      <c r="J49" s="122"/>
      <c r="K49" s="122"/>
      <c r="L49" s="122"/>
      <c r="M49" s="122"/>
      <c r="N49" s="122"/>
      <c r="O49" s="122"/>
      <c r="P49" s="122"/>
      <c r="Q49" s="122"/>
    </row>
    <row r="50" spans="1:17" ht="15.9" customHeight="1">
      <c r="A50" s="122" t="s">
        <v>82</v>
      </c>
      <c r="B50" s="122"/>
      <c r="C50" s="122"/>
      <c r="D50" s="122"/>
      <c r="E50" s="122"/>
      <c r="F50" s="122"/>
      <c r="G50" s="122"/>
      <c r="H50" s="122"/>
      <c r="I50" s="122"/>
      <c r="J50" s="122"/>
      <c r="K50" s="122"/>
      <c r="L50" s="122"/>
      <c r="M50" s="122"/>
      <c r="N50" s="122"/>
      <c r="O50" s="122"/>
      <c r="P50" s="122"/>
      <c r="Q50" s="122"/>
    </row>
    <row r="51" spans="1:17" ht="15.9"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50" firstPageNumber="48" orientation="landscape" useFirstPageNumber="1" r:id="rId1"/>
  <headerFooter scaleWithDoc="0">
    <oddHeader>&amp;L&amp;G&amp;C&amp;G&amp;R&amp;G</oddHeader>
    <oddFooter>&amp;R&amp;"Montserrat,Negrita"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9EAD-59F2-4E0B-818B-6523AD257332}">
  <dimension ref="A1:L36"/>
  <sheetViews>
    <sheetView topLeftCell="A31" zoomScaleNormal="100" zoomScaleSheetLayoutView="100" workbookViewId="0">
      <selection activeCell="A34" sqref="A34"/>
    </sheetView>
  </sheetViews>
  <sheetFormatPr baseColWidth="10" defaultRowHeight="13.2"/>
  <cols>
    <col min="1" max="1" width="20.6640625" customWidth="1"/>
    <col min="2" max="2" width="10.44140625" bestFit="1" customWidth="1"/>
    <col min="3" max="3" width="7" bestFit="1" customWidth="1"/>
    <col min="12" max="12" width="10.6640625" customWidth="1"/>
  </cols>
  <sheetData>
    <row r="1" spans="1:12">
      <c r="A1" s="114" t="s">
        <v>22</v>
      </c>
    </row>
    <row r="2" spans="1:12" ht="24" customHeight="1">
      <c r="A2" s="591" t="s">
        <v>76</v>
      </c>
      <c r="B2" s="591"/>
      <c r="C2" s="591"/>
      <c r="D2" s="591"/>
      <c r="E2" s="591"/>
      <c r="F2" s="591"/>
      <c r="G2" s="591"/>
      <c r="H2" s="591"/>
      <c r="I2" s="591"/>
      <c r="J2" s="591"/>
      <c r="K2" s="591"/>
      <c r="L2" s="591"/>
    </row>
    <row r="3" spans="1:12" ht="24" customHeight="1">
      <c r="A3" s="591" t="str">
        <f>UPPER(CONCATENATE("Octubre 2022"))</f>
        <v>OCTUBRE 2022</v>
      </c>
      <c r="B3" s="591"/>
      <c r="C3" s="591"/>
      <c r="D3" s="591"/>
      <c r="E3" s="591"/>
      <c r="F3" s="591"/>
      <c r="G3" s="591"/>
      <c r="H3" s="591"/>
      <c r="I3" s="591"/>
      <c r="J3" s="591"/>
      <c r="K3" s="591"/>
      <c r="L3" s="591"/>
    </row>
    <row r="4" spans="1:12">
      <c r="A4" s="115"/>
    </row>
    <row r="5" spans="1:12">
      <c r="A5" s="116" t="s">
        <v>67</v>
      </c>
      <c r="B5" s="116" t="s">
        <v>68</v>
      </c>
      <c r="C5" s="116" t="s">
        <v>53</v>
      </c>
    </row>
    <row r="6" spans="1:12" ht="39.6">
      <c r="A6" s="117" t="s">
        <v>77</v>
      </c>
      <c r="B6" s="118">
        <v>120487</v>
      </c>
      <c r="C6" s="119">
        <v>0.52390000000000003</v>
      </c>
    </row>
    <row r="7" spans="1:12" ht="26.4">
      <c r="A7" s="117" t="s">
        <v>79</v>
      </c>
      <c r="B7" s="118">
        <v>79735</v>
      </c>
      <c r="C7" s="119">
        <v>0.34670000000000001</v>
      </c>
    </row>
    <row r="8" spans="1:12" ht="39.6">
      <c r="A8" s="117" t="s">
        <v>78</v>
      </c>
      <c r="B8" s="118">
        <v>16369</v>
      </c>
      <c r="C8" s="119">
        <v>7.1199999999999999E-2</v>
      </c>
    </row>
    <row r="9" spans="1:12" ht="26.4">
      <c r="A9" s="117" t="s">
        <v>80</v>
      </c>
      <c r="B9" s="118">
        <v>13374</v>
      </c>
      <c r="C9" s="119">
        <v>5.8200000000000002E-2</v>
      </c>
    </row>
    <row r="10" spans="1:12">
      <c r="A10" s="117" t="s">
        <v>69</v>
      </c>
      <c r="B10" s="118">
        <v>229965</v>
      </c>
      <c r="C10" s="120">
        <v>1</v>
      </c>
    </row>
    <row r="13" spans="1:12">
      <c r="A13" s="116" t="s">
        <v>67</v>
      </c>
      <c r="B13" s="116" t="s">
        <v>68</v>
      </c>
      <c r="C13" s="116" t="s">
        <v>53</v>
      </c>
    </row>
    <row r="14" spans="1:12">
      <c r="A14" s="117" t="s">
        <v>8</v>
      </c>
      <c r="B14" s="118">
        <v>216987</v>
      </c>
      <c r="C14" s="119">
        <v>0.94359999999999999</v>
      </c>
    </row>
    <row r="15" spans="1:12">
      <c r="A15" s="117" t="s">
        <v>9</v>
      </c>
      <c r="B15" s="118">
        <v>12978</v>
      </c>
      <c r="C15" s="119">
        <v>5.6399999999999999E-2</v>
      </c>
    </row>
    <row r="16" spans="1:12">
      <c r="A16" s="115"/>
    </row>
    <row r="17" spans="1:10">
      <c r="A17" s="115"/>
    </row>
    <row r="18" spans="1:10">
      <c r="A18" s="115"/>
    </row>
    <row r="19" spans="1:10">
      <c r="A19" s="115"/>
    </row>
    <row r="20" spans="1:10">
      <c r="A20" s="115"/>
    </row>
    <row r="21" spans="1:10">
      <c r="A21" s="115"/>
    </row>
    <row r="22" spans="1:10" ht="15.6">
      <c r="A22" s="115"/>
      <c r="F22" s="124" t="s">
        <v>83</v>
      </c>
      <c r="G22" s="125">
        <v>229965</v>
      </c>
    </row>
    <row r="23" spans="1:10" ht="20.100000000000001" customHeight="1">
      <c r="A23" s="115"/>
    </row>
    <row r="24" spans="1:10">
      <c r="A24" s="115"/>
    </row>
    <row r="25" spans="1:10">
      <c r="A25" s="115"/>
    </row>
    <row r="26" spans="1:10">
      <c r="A26" s="115"/>
    </row>
    <row r="27" spans="1:10">
      <c r="A27" s="115"/>
      <c r="B27" s="594" t="s">
        <v>84</v>
      </c>
      <c r="C27" s="594"/>
      <c r="D27" s="594"/>
      <c r="H27" s="593" t="s">
        <v>85</v>
      </c>
      <c r="I27" s="593"/>
      <c r="J27" s="593"/>
    </row>
    <row r="28" spans="1:10">
      <c r="A28" s="115"/>
      <c r="B28" s="594"/>
      <c r="C28" s="594"/>
      <c r="D28" s="594"/>
      <c r="H28" s="593"/>
      <c r="I28" s="593"/>
      <c r="J28" s="593"/>
    </row>
    <row r="29" spans="1:10">
      <c r="A29" s="115"/>
      <c r="B29" s="592">
        <v>216987</v>
      </c>
      <c r="C29" s="592"/>
      <c r="D29" s="592"/>
      <c r="H29" s="592">
        <v>12978</v>
      </c>
      <c r="I29" s="592"/>
      <c r="J29" s="592"/>
    </row>
    <row r="30" spans="1:10">
      <c r="A30" s="115"/>
      <c r="B30" s="592"/>
      <c r="C30" s="592"/>
      <c r="D30" s="592"/>
      <c r="H30" s="592"/>
      <c r="I30" s="592"/>
      <c r="J30" s="592"/>
    </row>
    <row r="31" spans="1:10">
      <c r="A31" s="115"/>
    </row>
    <row r="32" spans="1:10">
      <c r="A32" s="115"/>
    </row>
    <row r="33" spans="1:1">
      <c r="A33" s="115"/>
    </row>
    <row r="34" spans="1:1" ht="9.9" customHeight="1">
      <c r="A34" s="123" t="s">
        <v>81</v>
      </c>
    </row>
    <row r="35" spans="1:1" ht="9.9" customHeight="1">
      <c r="A35" s="123" t="s">
        <v>82</v>
      </c>
    </row>
    <row r="36" spans="1:1" ht="9.9" customHeight="1">
      <c r="A36" s="121"/>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scale="92"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04AA3-7A93-4B54-87FD-6705B543DA96}">
  <sheetPr>
    <pageSetUpPr fitToPage="1"/>
  </sheetPr>
  <dimension ref="A1:M40"/>
  <sheetViews>
    <sheetView zoomScaleNormal="100" zoomScaleSheetLayoutView="100" workbookViewId="0">
      <selection activeCell="U17" sqref="U17"/>
    </sheetView>
  </sheetViews>
  <sheetFormatPr baseColWidth="10" defaultRowHeight="13.2"/>
  <cols>
    <col min="1" max="1" width="15.6640625" customWidth="1"/>
    <col min="2" max="2" width="3.109375" bestFit="1" customWidth="1"/>
    <col min="13" max="13" width="15.6640625" customWidth="1"/>
  </cols>
  <sheetData>
    <row r="1" spans="1:13" ht="6" customHeight="1">
      <c r="A1" s="114" t="s">
        <v>22</v>
      </c>
    </row>
    <row r="2" spans="1:13" ht="6" customHeight="1">
      <c r="A2" s="675"/>
      <c r="B2" s="675"/>
      <c r="C2" s="675"/>
      <c r="D2" s="675"/>
      <c r="E2" s="675"/>
      <c r="F2" s="675"/>
      <c r="G2" s="675"/>
      <c r="H2" s="675"/>
      <c r="I2" s="675"/>
      <c r="J2" s="675"/>
      <c r="K2" s="675"/>
      <c r="L2" s="675"/>
      <c r="M2" s="675"/>
    </row>
    <row r="3" spans="1:13" ht="24.9" customHeight="1">
      <c r="A3" s="674" t="s">
        <v>543</v>
      </c>
      <c r="B3" s="674"/>
      <c r="C3" s="674"/>
      <c r="D3" s="674"/>
      <c r="E3" s="674"/>
      <c r="F3" s="674"/>
      <c r="G3" s="674"/>
      <c r="H3" s="674"/>
      <c r="I3" s="674"/>
      <c r="J3" s="674"/>
      <c r="K3" s="674"/>
      <c r="L3" s="674"/>
      <c r="M3" s="674"/>
    </row>
    <row r="4" spans="1:13" ht="20.100000000000001" customHeight="1">
      <c r="A4" s="674" t="str">
        <f>UPPER(CONCATENATE("Octubre 2022"))</f>
        <v>OCTUBRE 2022</v>
      </c>
      <c r="B4" s="674"/>
      <c r="C4" s="674"/>
      <c r="D4" s="674"/>
      <c r="E4" s="674"/>
      <c r="F4" s="674"/>
      <c r="G4" s="674"/>
      <c r="H4" s="674"/>
      <c r="I4" s="674"/>
      <c r="J4" s="674"/>
      <c r="K4" s="674"/>
      <c r="L4" s="674"/>
      <c r="M4" s="674"/>
    </row>
    <row r="5" spans="1:13">
      <c r="A5" s="115"/>
    </row>
    <row r="6" spans="1:13" ht="33" customHeight="1">
      <c r="A6" s="195" t="s">
        <v>544</v>
      </c>
      <c r="B6" s="194" t="s">
        <v>69</v>
      </c>
      <c r="C6" s="676"/>
      <c r="D6" s="676"/>
      <c r="E6" s="676"/>
      <c r="F6" s="676" t="s">
        <v>525</v>
      </c>
      <c r="G6" s="676"/>
      <c r="H6" s="676"/>
    </row>
    <row r="7" spans="1:13">
      <c r="A7" s="195" t="s">
        <v>526</v>
      </c>
      <c r="B7" s="194">
        <v>0</v>
      </c>
    </row>
    <row r="8" spans="1:13">
      <c r="A8" s="195" t="s">
        <v>527</v>
      </c>
      <c r="B8" s="194">
        <v>0</v>
      </c>
    </row>
    <row r="9" spans="1:13">
      <c r="A9" s="195" t="s">
        <v>528</v>
      </c>
      <c r="B9" s="194">
        <v>0</v>
      </c>
    </row>
    <row r="10" spans="1:13">
      <c r="A10" s="195" t="s">
        <v>548</v>
      </c>
      <c r="B10" s="194">
        <v>0</v>
      </c>
    </row>
    <row r="11" spans="1:13">
      <c r="A11" s="195" t="s">
        <v>529</v>
      </c>
      <c r="B11" s="194">
        <v>0</v>
      </c>
    </row>
    <row r="12" spans="1:13">
      <c r="A12" s="195" t="s">
        <v>546</v>
      </c>
      <c r="B12" s="194"/>
    </row>
    <row r="14" spans="1:13">
      <c r="A14" s="195" t="s">
        <v>547</v>
      </c>
      <c r="B14" s="194" t="s">
        <v>69</v>
      </c>
    </row>
    <row r="15" spans="1:13">
      <c r="A15" s="195" t="s">
        <v>530</v>
      </c>
      <c r="B15" s="194">
        <v>412</v>
      </c>
    </row>
    <row r="16" spans="1:13">
      <c r="A16" s="195" t="s">
        <v>533</v>
      </c>
      <c r="B16" s="194">
        <v>48</v>
      </c>
    </row>
    <row r="17" spans="1:5">
      <c r="A17" s="195" t="s">
        <v>532</v>
      </c>
      <c r="B17" s="194">
        <v>8</v>
      </c>
    </row>
    <row r="18" spans="1:5">
      <c r="A18" s="195" t="s">
        <v>534</v>
      </c>
      <c r="B18" s="194">
        <v>2</v>
      </c>
    </row>
    <row r="19" spans="1:5">
      <c r="A19" s="195" t="s">
        <v>531</v>
      </c>
      <c r="B19" s="194">
        <v>0</v>
      </c>
    </row>
    <row r="20" spans="1:5">
      <c r="A20" s="195" t="s">
        <v>546</v>
      </c>
      <c r="B20" s="194"/>
    </row>
    <row r="21" spans="1:5">
      <c r="A21" s="115"/>
    </row>
    <row r="22" spans="1:5">
      <c r="A22" s="115"/>
    </row>
    <row r="23" spans="1:5">
      <c r="A23" s="115"/>
    </row>
    <row r="24" spans="1:5">
      <c r="A24" s="115"/>
    </row>
    <row r="25" spans="1:5">
      <c r="A25" s="115"/>
    </row>
    <row r="26" spans="1:5">
      <c r="A26" s="115"/>
    </row>
    <row r="27" spans="1:5">
      <c r="A27" s="115"/>
    </row>
    <row r="28" spans="1:5">
      <c r="A28" s="115"/>
    </row>
    <row r="29" spans="1:5">
      <c r="A29" s="115"/>
    </row>
    <row r="30" spans="1:5">
      <c r="A30" s="115"/>
    </row>
    <row r="31" spans="1:5">
      <c r="A31" s="115"/>
    </row>
    <row r="32" spans="1:5" ht="17.399999999999999">
      <c r="A32" s="115"/>
      <c r="D32" s="267"/>
      <c r="E32" s="268"/>
    </row>
    <row r="33" spans="1:8">
      <c r="A33" s="115"/>
    </row>
    <row r="34" spans="1:8" ht="17.399999999999999">
      <c r="A34" s="115"/>
      <c r="G34" s="267" t="s">
        <v>83</v>
      </c>
      <c r="H34" s="268">
        <v>470</v>
      </c>
    </row>
    <row r="35" spans="1:8">
      <c r="A35" s="115"/>
    </row>
    <row r="36" spans="1:8" s="122" customFormat="1" ht="12" customHeight="1">
      <c r="A36" s="166"/>
    </row>
    <row r="37" spans="1:8" s="122" customFormat="1" ht="12" customHeight="1">
      <c r="A37" s="166" t="s">
        <v>536</v>
      </c>
    </row>
    <row r="38" spans="1:8" s="122" customFormat="1" ht="12" customHeight="1">
      <c r="A38" s="166" t="s">
        <v>541</v>
      </c>
    </row>
    <row r="39" spans="1:8" s="122" customFormat="1" ht="12" customHeight="1">
      <c r="A39" s="166" t="s">
        <v>82</v>
      </c>
    </row>
    <row r="40" spans="1:8" s="122" customFormat="1" ht="12" customHeight="1">
      <c r="A40" s="231"/>
    </row>
  </sheetData>
  <sortState xmlns:xlrd2="http://schemas.microsoft.com/office/spreadsheetml/2017/richdata2" ref="A15:B19">
    <sortCondition descending="1" ref="B15:B19"/>
  </sortState>
  <mergeCells count="5">
    <mergeCell ref="A4:M4"/>
    <mergeCell ref="A3:M3"/>
    <mergeCell ref="A2:M2"/>
    <mergeCell ref="C6:E6"/>
    <mergeCell ref="F6:H6"/>
  </mergeCells>
  <printOptions horizontalCentered="1"/>
  <pageMargins left="0.23622047244094491" right="0.23622047244094491" top="0.74803149606299213" bottom="0.35433070866141736" header="0" footer="0.31496062992125984"/>
  <pageSetup scale="92" firstPageNumber="49"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51E9D-7D92-46C6-8728-223E5F12796B}">
  <dimension ref="A1:Q48"/>
  <sheetViews>
    <sheetView zoomScaleNormal="100" zoomScaleSheetLayoutView="85" workbookViewId="0">
      <selection activeCell="U17" sqref="U17"/>
    </sheetView>
  </sheetViews>
  <sheetFormatPr baseColWidth="10" defaultColWidth="11.44140625" defaultRowHeight="13.2"/>
  <cols>
    <col min="1" max="1" width="45.6640625" style="259" customWidth="1"/>
    <col min="2" max="2" width="1.44140625" style="259" customWidth="1"/>
    <col min="3" max="8" width="15.6640625" style="259" customWidth="1"/>
    <col min="9" max="9" width="1.44140625" style="259" customWidth="1"/>
    <col min="10" max="15" width="15.6640625" style="259" customWidth="1"/>
    <col min="16" max="16" width="1.44140625" style="259" customWidth="1"/>
    <col min="17" max="17" width="10.6640625" style="259" customWidth="1"/>
    <col min="18" max="16384" width="11.44140625" style="259"/>
  </cols>
  <sheetData>
    <row r="1" spans="1:17" ht="23.1" customHeight="1">
      <c r="A1" s="122" t="s">
        <v>22</v>
      </c>
      <c r="B1" s="122"/>
      <c r="C1" s="122"/>
      <c r="D1" s="122"/>
      <c r="E1" s="122"/>
      <c r="F1" s="122"/>
      <c r="G1" s="122"/>
      <c r="H1" s="122"/>
      <c r="I1" s="122"/>
      <c r="J1" s="122"/>
      <c r="K1" s="122"/>
      <c r="L1" s="122"/>
      <c r="M1" s="122"/>
      <c r="N1" s="122"/>
      <c r="O1" s="122"/>
      <c r="P1" s="122"/>
      <c r="Q1" s="122"/>
    </row>
    <row r="2" spans="1:17" ht="35.1" customHeight="1">
      <c r="A2" s="672" t="s">
        <v>553</v>
      </c>
      <c r="B2" s="672"/>
      <c r="C2" s="672"/>
      <c r="D2" s="672"/>
      <c r="E2" s="672"/>
      <c r="F2" s="672"/>
      <c r="G2" s="672"/>
      <c r="H2" s="672"/>
      <c r="I2" s="672"/>
      <c r="J2" s="672"/>
      <c r="K2" s="672"/>
      <c r="L2" s="672"/>
      <c r="M2" s="672"/>
      <c r="N2" s="672"/>
      <c r="O2" s="672"/>
      <c r="P2" s="672"/>
      <c r="Q2" s="672"/>
    </row>
    <row r="3" spans="1:17" ht="24.9" customHeight="1">
      <c r="A3" s="672" t="str">
        <f>UPPER(CONCATENATE("Octubre 2022"))</f>
        <v>OCTUBRE 2022</v>
      </c>
      <c r="B3" s="672"/>
      <c r="C3" s="672"/>
      <c r="D3" s="672"/>
      <c r="E3" s="672"/>
      <c r="F3" s="672"/>
      <c r="G3" s="672"/>
      <c r="H3" s="672"/>
      <c r="I3" s="672"/>
      <c r="J3" s="672"/>
      <c r="K3" s="672"/>
      <c r="L3" s="672"/>
      <c r="M3" s="672"/>
      <c r="N3" s="672"/>
      <c r="O3" s="672"/>
      <c r="P3" s="672"/>
      <c r="Q3" s="672"/>
    </row>
    <row r="4" spans="1:17">
      <c r="A4" s="128"/>
      <c r="B4" s="122"/>
      <c r="C4" s="122"/>
      <c r="D4" s="122"/>
      <c r="E4" s="122"/>
      <c r="F4" s="122"/>
      <c r="G4" s="122"/>
      <c r="H4" s="122"/>
      <c r="I4" s="122"/>
      <c r="J4" s="122"/>
      <c r="K4" s="122"/>
      <c r="L4" s="122"/>
      <c r="M4" s="122"/>
      <c r="N4" s="122"/>
      <c r="O4" s="122"/>
      <c r="P4" s="122"/>
      <c r="Q4" s="122"/>
    </row>
    <row r="5" spans="1:17" ht="35.1" customHeight="1">
      <c r="A5" s="677" t="s">
        <v>523</v>
      </c>
      <c r="B5" s="156"/>
      <c r="C5" s="678" t="s">
        <v>549</v>
      </c>
      <c r="D5" s="678"/>
      <c r="E5" s="678"/>
      <c r="F5" s="678"/>
      <c r="G5" s="678"/>
      <c r="H5" s="678"/>
      <c r="I5" s="269"/>
      <c r="J5" s="678" t="s">
        <v>550</v>
      </c>
      <c r="K5" s="678"/>
      <c r="L5" s="678"/>
      <c r="M5" s="678"/>
      <c r="N5" s="678"/>
      <c r="O5" s="678"/>
      <c r="P5" s="673"/>
      <c r="Q5" s="678" t="s">
        <v>89</v>
      </c>
    </row>
    <row r="6" spans="1:17" ht="52.5" customHeight="1">
      <c r="A6" s="677"/>
      <c r="B6" s="156"/>
      <c r="C6" s="417" t="s">
        <v>526</v>
      </c>
      <c r="D6" s="417" t="s">
        <v>527</v>
      </c>
      <c r="E6" s="417" t="s">
        <v>680</v>
      </c>
      <c r="F6" s="417" t="s">
        <v>554</v>
      </c>
      <c r="G6" s="417" t="s">
        <v>529</v>
      </c>
      <c r="H6" s="417" t="s">
        <v>93</v>
      </c>
      <c r="I6" s="269"/>
      <c r="J6" s="417" t="s">
        <v>530</v>
      </c>
      <c r="K6" s="417" t="s">
        <v>531</v>
      </c>
      <c r="L6" s="417" t="s">
        <v>532</v>
      </c>
      <c r="M6" s="417" t="s">
        <v>533</v>
      </c>
      <c r="N6" s="417" t="s">
        <v>534</v>
      </c>
      <c r="O6" s="417" t="s">
        <v>93</v>
      </c>
      <c r="P6" s="673"/>
      <c r="Q6" s="678"/>
    </row>
    <row r="7" spans="1:17" ht="8.1" customHeight="1">
      <c r="A7" s="260"/>
      <c r="B7" s="156"/>
      <c r="C7" s="156"/>
      <c r="D7" s="156"/>
      <c r="E7" s="156"/>
      <c r="F7" s="156"/>
      <c r="G7" s="156"/>
      <c r="H7" s="156"/>
      <c r="I7" s="156"/>
      <c r="J7" s="156"/>
      <c r="K7" s="156"/>
      <c r="L7" s="156"/>
      <c r="M7" s="156"/>
      <c r="N7" s="156"/>
      <c r="O7" s="156"/>
      <c r="P7" s="156"/>
      <c r="Q7" s="156"/>
    </row>
    <row r="8" spans="1:17" ht="20.100000000000001" customHeight="1">
      <c r="A8" s="261" t="s">
        <v>94</v>
      </c>
      <c r="B8" s="156"/>
      <c r="C8" s="262">
        <v>78</v>
      </c>
      <c r="D8" s="262">
        <v>46</v>
      </c>
      <c r="E8" s="262">
        <v>29</v>
      </c>
      <c r="F8" s="262">
        <v>2</v>
      </c>
      <c r="G8" s="262">
        <v>3</v>
      </c>
      <c r="H8" s="270">
        <v>158</v>
      </c>
      <c r="I8" s="271"/>
      <c r="J8" s="262">
        <v>167</v>
      </c>
      <c r="K8" s="262">
        <v>1</v>
      </c>
      <c r="L8" s="262">
        <v>90</v>
      </c>
      <c r="M8" s="262">
        <v>45</v>
      </c>
      <c r="N8" s="262"/>
      <c r="O8" s="270">
        <v>303</v>
      </c>
      <c r="P8" s="189"/>
      <c r="Q8" s="270">
        <v>461</v>
      </c>
    </row>
    <row r="9" spans="1:17" ht="20.100000000000001" customHeight="1">
      <c r="A9" s="261" t="s">
        <v>95</v>
      </c>
      <c r="B9" s="156"/>
      <c r="C9" s="262">
        <v>469</v>
      </c>
      <c r="D9" s="262">
        <v>128</v>
      </c>
      <c r="E9" s="262">
        <v>495</v>
      </c>
      <c r="F9" s="262">
        <v>9</v>
      </c>
      <c r="G9" s="262">
        <v>24</v>
      </c>
      <c r="H9" s="263">
        <v>1125</v>
      </c>
      <c r="I9" s="271"/>
      <c r="J9" s="262">
        <v>155</v>
      </c>
      <c r="K9" s="262">
        <v>11</v>
      </c>
      <c r="L9" s="272">
        <v>1644</v>
      </c>
      <c r="M9" s="272">
        <v>1348</v>
      </c>
      <c r="N9" s="262">
        <v>3</v>
      </c>
      <c r="O9" s="263">
        <v>3161</v>
      </c>
      <c r="P9" s="189"/>
      <c r="Q9" s="263">
        <v>4286</v>
      </c>
    </row>
    <row r="10" spans="1:17" ht="20.100000000000001" customHeight="1">
      <c r="A10" s="261" t="s">
        <v>96</v>
      </c>
      <c r="B10" s="156"/>
      <c r="C10" s="262">
        <v>100</v>
      </c>
      <c r="D10" s="262">
        <v>108</v>
      </c>
      <c r="E10" s="262">
        <v>48</v>
      </c>
      <c r="F10" s="262"/>
      <c r="G10" s="262">
        <v>2</v>
      </c>
      <c r="H10" s="270">
        <v>258</v>
      </c>
      <c r="I10" s="271"/>
      <c r="J10" s="262">
        <v>164</v>
      </c>
      <c r="K10" s="262"/>
      <c r="L10" s="262">
        <v>646</v>
      </c>
      <c r="M10" s="262">
        <v>72</v>
      </c>
      <c r="N10" s="262">
        <v>1</v>
      </c>
      <c r="O10" s="270">
        <v>883</v>
      </c>
      <c r="P10" s="189"/>
      <c r="Q10" s="263">
        <v>1141</v>
      </c>
    </row>
    <row r="11" spans="1:17" ht="20.100000000000001" customHeight="1">
      <c r="A11" s="261" t="s">
        <v>97</v>
      </c>
      <c r="B11" s="156"/>
      <c r="C11" s="262">
        <v>83</v>
      </c>
      <c r="D11" s="262">
        <v>22</v>
      </c>
      <c r="E11" s="262">
        <v>19</v>
      </c>
      <c r="F11" s="262">
        <v>1</v>
      </c>
      <c r="G11" s="262">
        <v>1</v>
      </c>
      <c r="H11" s="270">
        <v>126</v>
      </c>
      <c r="I11" s="271"/>
      <c r="J11" s="262">
        <v>8</v>
      </c>
      <c r="K11" s="262">
        <v>1</v>
      </c>
      <c r="L11" s="262">
        <v>4</v>
      </c>
      <c r="M11" s="262">
        <v>1</v>
      </c>
      <c r="N11" s="262">
        <v>1</v>
      </c>
      <c r="O11" s="270">
        <v>15</v>
      </c>
      <c r="P11" s="189"/>
      <c r="Q11" s="270">
        <v>141</v>
      </c>
    </row>
    <row r="12" spans="1:17" ht="20.100000000000001" customHeight="1">
      <c r="A12" s="261" t="s">
        <v>100</v>
      </c>
      <c r="B12" s="156"/>
      <c r="C12" s="262">
        <v>312</v>
      </c>
      <c r="D12" s="262">
        <v>322</v>
      </c>
      <c r="E12" s="262">
        <v>106</v>
      </c>
      <c r="F12" s="262">
        <v>13</v>
      </c>
      <c r="G12" s="262">
        <v>18</v>
      </c>
      <c r="H12" s="270">
        <v>771</v>
      </c>
      <c r="I12" s="271"/>
      <c r="J12" s="262">
        <v>13</v>
      </c>
      <c r="K12" s="262">
        <v>54</v>
      </c>
      <c r="L12" s="262">
        <v>41</v>
      </c>
      <c r="M12" s="262">
        <v>275</v>
      </c>
      <c r="N12" s="262"/>
      <c r="O12" s="270">
        <v>383</v>
      </c>
      <c r="P12" s="189"/>
      <c r="Q12" s="263">
        <v>1154</v>
      </c>
    </row>
    <row r="13" spans="1:17" ht="20.100000000000001" customHeight="1">
      <c r="A13" s="261" t="s">
        <v>101</v>
      </c>
      <c r="B13" s="156"/>
      <c r="C13" s="262">
        <v>528</v>
      </c>
      <c r="D13" s="262">
        <v>537</v>
      </c>
      <c r="E13" s="262">
        <v>349</v>
      </c>
      <c r="F13" s="262">
        <v>16</v>
      </c>
      <c r="G13" s="262">
        <v>14</v>
      </c>
      <c r="H13" s="263">
        <v>1444</v>
      </c>
      <c r="I13" s="271"/>
      <c r="J13" s="262">
        <v>321</v>
      </c>
      <c r="K13" s="262">
        <v>5</v>
      </c>
      <c r="L13" s="262">
        <v>37</v>
      </c>
      <c r="M13" s="262">
        <v>478</v>
      </c>
      <c r="N13" s="262">
        <v>2</v>
      </c>
      <c r="O13" s="270">
        <v>843</v>
      </c>
      <c r="P13" s="189"/>
      <c r="Q13" s="263">
        <v>2287</v>
      </c>
    </row>
    <row r="14" spans="1:17" ht="20.100000000000001" customHeight="1">
      <c r="A14" s="261" t="s">
        <v>102</v>
      </c>
      <c r="B14" s="156"/>
      <c r="C14" s="262">
        <v>80</v>
      </c>
      <c r="D14" s="262"/>
      <c r="E14" s="262"/>
      <c r="F14" s="262">
        <v>26</v>
      </c>
      <c r="G14" s="262">
        <v>2</v>
      </c>
      <c r="H14" s="270">
        <v>108</v>
      </c>
      <c r="I14" s="271"/>
      <c r="J14" s="262">
        <v>877</v>
      </c>
      <c r="K14" s="262">
        <v>74</v>
      </c>
      <c r="L14" s="262">
        <v>57</v>
      </c>
      <c r="M14" s="262">
        <v>627</v>
      </c>
      <c r="N14" s="262">
        <v>48</v>
      </c>
      <c r="O14" s="263">
        <v>1683</v>
      </c>
      <c r="P14" s="189"/>
      <c r="Q14" s="263">
        <v>1791</v>
      </c>
    </row>
    <row r="15" spans="1:17" ht="20.100000000000001" customHeight="1">
      <c r="A15" s="261" t="s">
        <v>98</v>
      </c>
      <c r="B15" s="156"/>
      <c r="C15" s="262">
        <v>111</v>
      </c>
      <c r="D15" s="262">
        <v>61</v>
      </c>
      <c r="E15" s="262">
        <v>70</v>
      </c>
      <c r="F15" s="262">
        <v>6</v>
      </c>
      <c r="G15" s="262">
        <v>4</v>
      </c>
      <c r="H15" s="270">
        <v>252</v>
      </c>
      <c r="I15" s="271"/>
      <c r="J15" s="262">
        <v>94</v>
      </c>
      <c r="K15" s="262">
        <v>52</v>
      </c>
      <c r="L15" s="262">
        <v>98</v>
      </c>
      <c r="M15" s="262">
        <v>386</v>
      </c>
      <c r="N15" s="262">
        <v>3</v>
      </c>
      <c r="O15" s="270">
        <v>633</v>
      </c>
      <c r="P15" s="189"/>
      <c r="Q15" s="270">
        <v>885</v>
      </c>
    </row>
    <row r="16" spans="1:17" ht="20.100000000000001" customHeight="1">
      <c r="A16" s="261" t="s">
        <v>99</v>
      </c>
      <c r="B16" s="156"/>
      <c r="C16" s="262">
        <v>82</v>
      </c>
      <c r="D16" s="262">
        <v>53</v>
      </c>
      <c r="E16" s="262">
        <v>70</v>
      </c>
      <c r="F16" s="262">
        <v>4</v>
      </c>
      <c r="G16" s="262">
        <v>41</v>
      </c>
      <c r="H16" s="270">
        <v>250</v>
      </c>
      <c r="I16" s="271"/>
      <c r="J16" s="262">
        <v>298</v>
      </c>
      <c r="K16" s="262">
        <v>22</v>
      </c>
      <c r="L16" s="262">
        <v>310</v>
      </c>
      <c r="M16" s="262">
        <v>58</v>
      </c>
      <c r="N16" s="262"/>
      <c r="O16" s="270">
        <v>688</v>
      </c>
      <c r="P16" s="189"/>
      <c r="Q16" s="270">
        <v>938</v>
      </c>
    </row>
    <row r="17" spans="1:17" ht="20.100000000000001" customHeight="1">
      <c r="A17" s="261" t="s">
        <v>103</v>
      </c>
      <c r="B17" s="156"/>
      <c r="C17" s="262">
        <v>284</v>
      </c>
      <c r="D17" s="262">
        <v>218</v>
      </c>
      <c r="E17" s="262">
        <v>105</v>
      </c>
      <c r="F17" s="262">
        <v>16</v>
      </c>
      <c r="G17" s="262">
        <v>8</v>
      </c>
      <c r="H17" s="270">
        <v>631</v>
      </c>
      <c r="I17" s="271"/>
      <c r="J17" s="262"/>
      <c r="K17" s="262">
        <v>2</v>
      </c>
      <c r="L17" s="262">
        <v>32</v>
      </c>
      <c r="M17" s="262">
        <v>186</v>
      </c>
      <c r="N17" s="262"/>
      <c r="O17" s="270">
        <v>220</v>
      </c>
      <c r="P17" s="189"/>
      <c r="Q17" s="270">
        <v>851</v>
      </c>
    </row>
    <row r="18" spans="1:17" ht="20.100000000000001" customHeight="1">
      <c r="A18" s="261" t="s">
        <v>108</v>
      </c>
      <c r="B18" s="156"/>
      <c r="C18" s="262">
        <v>63</v>
      </c>
      <c r="D18" s="262"/>
      <c r="E18" s="262">
        <v>55</v>
      </c>
      <c r="F18" s="262">
        <v>7</v>
      </c>
      <c r="G18" s="262">
        <v>7</v>
      </c>
      <c r="H18" s="270">
        <v>132</v>
      </c>
      <c r="I18" s="271"/>
      <c r="J18" s="262">
        <v>455</v>
      </c>
      <c r="K18" s="262">
        <v>13</v>
      </c>
      <c r="L18" s="262">
        <v>10</v>
      </c>
      <c r="M18" s="262">
        <v>440</v>
      </c>
      <c r="N18" s="262"/>
      <c r="O18" s="270">
        <v>918</v>
      </c>
      <c r="P18" s="189"/>
      <c r="Q18" s="263">
        <v>1050</v>
      </c>
    </row>
    <row r="19" spans="1:17" ht="20.100000000000001" customHeight="1">
      <c r="A19" s="261" t="s">
        <v>104</v>
      </c>
      <c r="B19" s="156"/>
      <c r="C19" s="262">
        <v>269</v>
      </c>
      <c r="D19" s="262">
        <v>200</v>
      </c>
      <c r="E19" s="262">
        <v>64</v>
      </c>
      <c r="F19" s="262">
        <v>21</v>
      </c>
      <c r="G19" s="262">
        <v>5</v>
      </c>
      <c r="H19" s="270">
        <v>559</v>
      </c>
      <c r="I19" s="271"/>
      <c r="J19" s="262"/>
      <c r="K19" s="262">
        <v>3</v>
      </c>
      <c r="L19" s="262">
        <v>106</v>
      </c>
      <c r="M19" s="262">
        <v>334</v>
      </c>
      <c r="N19" s="262"/>
      <c r="O19" s="270">
        <v>443</v>
      </c>
      <c r="P19" s="189"/>
      <c r="Q19" s="263">
        <v>1002</v>
      </c>
    </row>
    <row r="20" spans="1:17" ht="20.100000000000001" customHeight="1">
      <c r="A20" s="261" t="s">
        <v>105</v>
      </c>
      <c r="B20" s="156"/>
      <c r="C20" s="262">
        <v>226</v>
      </c>
      <c r="D20" s="262">
        <v>154</v>
      </c>
      <c r="E20" s="262">
        <v>171</v>
      </c>
      <c r="F20" s="262">
        <v>10</v>
      </c>
      <c r="G20" s="262"/>
      <c r="H20" s="270">
        <v>561</v>
      </c>
      <c r="I20" s="271"/>
      <c r="J20" s="262">
        <v>282</v>
      </c>
      <c r="K20" s="262">
        <v>1</v>
      </c>
      <c r="L20" s="262">
        <v>31</v>
      </c>
      <c r="M20" s="272">
        <v>1124</v>
      </c>
      <c r="N20" s="262"/>
      <c r="O20" s="263">
        <v>1438</v>
      </c>
      <c r="P20" s="189"/>
      <c r="Q20" s="263">
        <v>1999</v>
      </c>
    </row>
    <row r="21" spans="1:17" ht="20.100000000000001" customHeight="1">
      <c r="A21" s="261" t="s">
        <v>106</v>
      </c>
      <c r="B21" s="156"/>
      <c r="C21" s="262">
        <v>12</v>
      </c>
      <c r="D21" s="262">
        <v>6</v>
      </c>
      <c r="E21" s="262">
        <v>10</v>
      </c>
      <c r="F21" s="262">
        <v>2</v>
      </c>
      <c r="G21" s="262">
        <v>2</v>
      </c>
      <c r="H21" s="270">
        <v>32</v>
      </c>
      <c r="I21" s="271"/>
      <c r="J21" s="262">
        <v>69</v>
      </c>
      <c r="K21" s="262">
        <v>1</v>
      </c>
      <c r="L21" s="262">
        <v>22</v>
      </c>
      <c r="M21" s="262">
        <v>55</v>
      </c>
      <c r="N21" s="262">
        <v>4</v>
      </c>
      <c r="O21" s="270">
        <v>151</v>
      </c>
      <c r="P21" s="189"/>
      <c r="Q21" s="270">
        <v>183</v>
      </c>
    </row>
    <row r="22" spans="1:17" ht="20.100000000000001" customHeight="1">
      <c r="A22" s="261" t="s">
        <v>107</v>
      </c>
      <c r="B22" s="156"/>
      <c r="C22" s="262">
        <v>457</v>
      </c>
      <c r="D22" s="262">
        <v>120</v>
      </c>
      <c r="E22" s="262">
        <v>317</v>
      </c>
      <c r="F22" s="262">
        <v>23</v>
      </c>
      <c r="G22" s="262">
        <v>48</v>
      </c>
      <c r="H22" s="270">
        <v>965</v>
      </c>
      <c r="I22" s="271"/>
      <c r="J22" s="272">
        <v>2311</v>
      </c>
      <c r="K22" s="262">
        <v>42</v>
      </c>
      <c r="L22" s="272">
        <v>1446</v>
      </c>
      <c r="M22" s="262">
        <v>459</v>
      </c>
      <c r="N22" s="262">
        <v>2</v>
      </c>
      <c r="O22" s="263">
        <v>4260</v>
      </c>
      <c r="P22" s="189"/>
      <c r="Q22" s="263">
        <v>5225</v>
      </c>
    </row>
    <row r="23" spans="1:17" ht="20.100000000000001" customHeight="1">
      <c r="A23" s="261" t="s">
        <v>109</v>
      </c>
      <c r="B23" s="156"/>
      <c r="C23" s="262">
        <v>482</v>
      </c>
      <c r="D23" s="262">
        <v>137</v>
      </c>
      <c r="E23" s="262">
        <v>187</v>
      </c>
      <c r="F23" s="262">
        <v>16</v>
      </c>
      <c r="G23" s="262">
        <v>62</v>
      </c>
      <c r="H23" s="270">
        <v>884</v>
      </c>
      <c r="I23" s="271"/>
      <c r="J23" s="262">
        <v>106</v>
      </c>
      <c r="K23" s="262">
        <v>12</v>
      </c>
      <c r="L23" s="262">
        <v>36</v>
      </c>
      <c r="M23" s="262">
        <v>543</v>
      </c>
      <c r="N23" s="262">
        <v>2</v>
      </c>
      <c r="O23" s="270">
        <v>699</v>
      </c>
      <c r="P23" s="189"/>
      <c r="Q23" s="263">
        <v>1583</v>
      </c>
    </row>
    <row r="24" spans="1:17" ht="20.100000000000001" customHeight="1">
      <c r="A24" s="261" t="s">
        <v>110</v>
      </c>
      <c r="B24" s="156"/>
      <c r="C24" s="262">
        <v>139</v>
      </c>
      <c r="D24" s="262">
        <v>78</v>
      </c>
      <c r="E24" s="262">
        <v>71</v>
      </c>
      <c r="F24" s="262">
        <v>9</v>
      </c>
      <c r="G24" s="262">
        <v>1</v>
      </c>
      <c r="H24" s="270">
        <v>298</v>
      </c>
      <c r="I24" s="271"/>
      <c r="J24" s="262">
        <v>78</v>
      </c>
      <c r="K24" s="262">
        <v>3</v>
      </c>
      <c r="L24" s="262">
        <v>49</v>
      </c>
      <c r="M24" s="262">
        <v>130</v>
      </c>
      <c r="N24" s="262">
        <v>3</v>
      </c>
      <c r="O24" s="270">
        <v>263</v>
      </c>
      <c r="P24" s="189"/>
      <c r="Q24" s="270">
        <v>561</v>
      </c>
    </row>
    <row r="25" spans="1:17" ht="20.100000000000001" customHeight="1">
      <c r="A25" s="261" t="s">
        <v>111</v>
      </c>
      <c r="B25" s="156"/>
      <c r="C25" s="262">
        <v>255</v>
      </c>
      <c r="D25" s="262">
        <v>304</v>
      </c>
      <c r="E25" s="262">
        <v>74</v>
      </c>
      <c r="F25" s="262">
        <v>7</v>
      </c>
      <c r="G25" s="262">
        <v>12</v>
      </c>
      <c r="H25" s="270">
        <v>652</v>
      </c>
      <c r="I25" s="271"/>
      <c r="J25" s="262">
        <v>15</v>
      </c>
      <c r="K25" s="262">
        <v>3</v>
      </c>
      <c r="L25" s="262">
        <v>32</v>
      </c>
      <c r="M25" s="262">
        <v>101</v>
      </c>
      <c r="N25" s="262"/>
      <c r="O25" s="270">
        <v>151</v>
      </c>
      <c r="P25" s="189"/>
      <c r="Q25" s="270">
        <v>803</v>
      </c>
    </row>
    <row r="26" spans="1:17" ht="20.100000000000001" customHeight="1">
      <c r="A26" s="261" t="s">
        <v>112</v>
      </c>
      <c r="B26" s="156"/>
      <c r="C26" s="262">
        <v>216</v>
      </c>
      <c r="D26" s="262">
        <v>111</v>
      </c>
      <c r="E26" s="262">
        <v>100</v>
      </c>
      <c r="F26" s="262">
        <v>11</v>
      </c>
      <c r="G26" s="262">
        <v>7</v>
      </c>
      <c r="H26" s="270">
        <v>445</v>
      </c>
      <c r="I26" s="271"/>
      <c r="J26" s="262">
        <v>49</v>
      </c>
      <c r="K26" s="262">
        <v>4</v>
      </c>
      <c r="L26" s="262">
        <v>28</v>
      </c>
      <c r="M26" s="272">
        <v>1836</v>
      </c>
      <c r="N26" s="262">
        <v>2</v>
      </c>
      <c r="O26" s="263">
        <v>1919</v>
      </c>
      <c r="P26" s="189"/>
      <c r="Q26" s="263">
        <v>2364</v>
      </c>
    </row>
    <row r="27" spans="1:17" ht="20.100000000000001" customHeight="1">
      <c r="A27" s="261" t="s">
        <v>113</v>
      </c>
      <c r="B27" s="156"/>
      <c r="C27" s="262">
        <v>234</v>
      </c>
      <c r="D27" s="262"/>
      <c r="E27" s="262">
        <v>123</v>
      </c>
      <c r="F27" s="262">
        <v>7</v>
      </c>
      <c r="G27" s="262">
        <v>12</v>
      </c>
      <c r="H27" s="270">
        <v>376</v>
      </c>
      <c r="I27" s="271"/>
      <c r="J27" s="262">
        <v>5</v>
      </c>
      <c r="K27" s="262"/>
      <c r="L27" s="262"/>
      <c r="M27" s="262">
        <v>175</v>
      </c>
      <c r="N27" s="262">
        <v>1</v>
      </c>
      <c r="O27" s="270">
        <v>181</v>
      </c>
      <c r="P27" s="189"/>
      <c r="Q27" s="270">
        <v>557</v>
      </c>
    </row>
    <row r="28" spans="1:17" ht="20.100000000000001" customHeight="1">
      <c r="A28" s="261" t="s">
        <v>114</v>
      </c>
      <c r="B28" s="156"/>
      <c r="C28" s="262">
        <v>51</v>
      </c>
      <c r="D28" s="262"/>
      <c r="E28" s="262">
        <v>58</v>
      </c>
      <c r="F28" s="262">
        <v>4</v>
      </c>
      <c r="G28" s="262">
        <v>1</v>
      </c>
      <c r="H28" s="270">
        <v>114</v>
      </c>
      <c r="I28" s="271"/>
      <c r="J28" s="262">
        <v>356</v>
      </c>
      <c r="K28" s="262">
        <v>4</v>
      </c>
      <c r="L28" s="262">
        <v>44</v>
      </c>
      <c r="M28" s="262">
        <v>153</v>
      </c>
      <c r="N28" s="262"/>
      <c r="O28" s="270">
        <v>557</v>
      </c>
      <c r="P28" s="189"/>
      <c r="Q28" s="270">
        <v>671</v>
      </c>
    </row>
    <row r="29" spans="1:17" ht="20.100000000000001" customHeight="1">
      <c r="A29" s="261" t="s">
        <v>115</v>
      </c>
      <c r="B29" s="156"/>
      <c r="C29" s="262">
        <v>46</v>
      </c>
      <c r="D29" s="262"/>
      <c r="E29" s="262">
        <v>17</v>
      </c>
      <c r="F29" s="262">
        <v>4</v>
      </c>
      <c r="G29" s="262">
        <v>14</v>
      </c>
      <c r="H29" s="270">
        <v>81</v>
      </c>
      <c r="I29" s="271"/>
      <c r="J29" s="262">
        <v>10</v>
      </c>
      <c r="K29" s="262">
        <v>3</v>
      </c>
      <c r="L29" s="262">
        <v>10</v>
      </c>
      <c r="M29" s="262">
        <v>50</v>
      </c>
      <c r="N29" s="262"/>
      <c r="O29" s="270">
        <v>73</v>
      </c>
      <c r="P29" s="189"/>
      <c r="Q29" s="270">
        <v>154</v>
      </c>
    </row>
    <row r="30" spans="1:17" ht="20.100000000000001" customHeight="1">
      <c r="A30" s="261" t="s">
        <v>116</v>
      </c>
      <c r="B30" s="156"/>
      <c r="C30" s="262">
        <v>149</v>
      </c>
      <c r="D30" s="262">
        <v>9</v>
      </c>
      <c r="E30" s="262">
        <v>28</v>
      </c>
      <c r="F30" s="262">
        <v>4</v>
      </c>
      <c r="G30" s="262">
        <v>11</v>
      </c>
      <c r="H30" s="270">
        <v>201</v>
      </c>
      <c r="I30" s="271"/>
      <c r="J30" s="262">
        <v>130</v>
      </c>
      <c r="K30" s="262">
        <v>1</v>
      </c>
      <c r="L30" s="262">
        <v>12</v>
      </c>
      <c r="M30" s="262">
        <v>8</v>
      </c>
      <c r="N30" s="262"/>
      <c r="O30" s="270">
        <v>151</v>
      </c>
      <c r="P30" s="189"/>
      <c r="Q30" s="270">
        <v>352</v>
      </c>
    </row>
    <row r="31" spans="1:17" ht="20.100000000000001" customHeight="1">
      <c r="A31" s="261" t="s">
        <v>117</v>
      </c>
      <c r="B31" s="156"/>
      <c r="C31" s="262">
        <v>65</v>
      </c>
      <c r="D31" s="262">
        <v>118</v>
      </c>
      <c r="E31" s="262">
        <v>32</v>
      </c>
      <c r="F31" s="262">
        <v>6</v>
      </c>
      <c r="G31" s="262"/>
      <c r="H31" s="270">
        <v>221</v>
      </c>
      <c r="I31" s="271"/>
      <c r="J31" s="262">
        <v>82</v>
      </c>
      <c r="K31" s="262">
        <v>3</v>
      </c>
      <c r="L31" s="262">
        <v>7</v>
      </c>
      <c r="M31" s="262">
        <v>68</v>
      </c>
      <c r="N31" s="262">
        <v>1</v>
      </c>
      <c r="O31" s="270">
        <v>161</v>
      </c>
      <c r="P31" s="189"/>
      <c r="Q31" s="270">
        <v>382</v>
      </c>
    </row>
    <row r="32" spans="1:17" ht="20.100000000000001" customHeight="1">
      <c r="A32" s="261" t="s">
        <v>118</v>
      </c>
      <c r="B32" s="156"/>
      <c r="C32" s="262">
        <v>436</v>
      </c>
      <c r="D32" s="262">
        <v>410</v>
      </c>
      <c r="E32" s="262">
        <v>225</v>
      </c>
      <c r="F32" s="262">
        <v>26</v>
      </c>
      <c r="G32" s="262">
        <v>4</v>
      </c>
      <c r="H32" s="263">
        <v>1101</v>
      </c>
      <c r="I32" s="271"/>
      <c r="J32" s="262">
        <v>114</v>
      </c>
      <c r="K32" s="262">
        <v>11</v>
      </c>
      <c r="L32" s="262">
        <v>74</v>
      </c>
      <c r="M32" s="262">
        <v>362</v>
      </c>
      <c r="N32" s="262">
        <v>3</v>
      </c>
      <c r="O32" s="270">
        <v>564</v>
      </c>
      <c r="P32" s="189"/>
      <c r="Q32" s="263">
        <v>1665</v>
      </c>
    </row>
    <row r="33" spans="1:17" ht="20.100000000000001" customHeight="1">
      <c r="A33" s="261" t="s">
        <v>119</v>
      </c>
      <c r="B33" s="156"/>
      <c r="C33" s="262">
        <v>863</v>
      </c>
      <c r="D33" s="262">
        <v>951</v>
      </c>
      <c r="E33" s="262">
        <v>696</v>
      </c>
      <c r="F33" s="262">
        <v>37</v>
      </c>
      <c r="G33" s="262">
        <v>12</v>
      </c>
      <c r="H33" s="263">
        <v>2559</v>
      </c>
      <c r="I33" s="271"/>
      <c r="J33" s="262">
        <v>42</v>
      </c>
      <c r="K33" s="262"/>
      <c r="L33" s="262">
        <v>21</v>
      </c>
      <c r="M33" s="262">
        <v>501</v>
      </c>
      <c r="N33" s="262"/>
      <c r="O33" s="270">
        <v>564</v>
      </c>
      <c r="P33" s="189"/>
      <c r="Q33" s="263">
        <v>3123</v>
      </c>
    </row>
    <row r="34" spans="1:17" ht="20.100000000000001" customHeight="1">
      <c r="A34" s="261" t="s">
        <v>120</v>
      </c>
      <c r="B34" s="156"/>
      <c r="C34" s="262">
        <v>148</v>
      </c>
      <c r="D34" s="262">
        <v>15</v>
      </c>
      <c r="E34" s="262">
        <v>101</v>
      </c>
      <c r="F34" s="262">
        <v>3</v>
      </c>
      <c r="G34" s="262"/>
      <c r="H34" s="270">
        <v>267</v>
      </c>
      <c r="I34" s="271"/>
      <c r="J34" s="262"/>
      <c r="K34" s="262">
        <v>5</v>
      </c>
      <c r="L34" s="262">
        <v>13</v>
      </c>
      <c r="M34" s="262">
        <v>103</v>
      </c>
      <c r="N34" s="262"/>
      <c r="O34" s="270">
        <v>121</v>
      </c>
      <c r="P34" s="189"/>
      <c r="Q34" s="270">
        <v>388</v>
      </c>
    </row>
    <row r="35" spans="1:17" ht="20.100000000000001" customHeight="1">
      <c r="A35" s="261" t="s">
        <v>121</v>
      </c>
      <c r="B35" s="156"/>
      <c r="C35" s="262">
        <v>447</v>
      </c>
      <c r="D35" s="262">
        <v>359</v>
      </c>
      <c r="E35" s="262">
        <v>382</v>
      </c>
      <c r="F35" s="262">
        <v>26</v>
      </c>
      <c r="G35" s="262">
        <v>6</v>
      </c>
      <c r="H35" s="263">
        <v>1220</v>
      </c>
      <c r="I35" s="271"/>
      <c r="J35" s="262">
        <v>29</v>
      </c>
      <c r="K35" s="262">
        <v>2</v>
      </c>
      <c r="L35" s="262">
        <v>56</v>
      </c>
      <c r="M35" s="262">
        <v>554</v>
      </c>
      <c r="N35" s="262">
        <v>2</v>
      </c>
      <c r="O35" s="270">
        <v>643</v>
      </c>
      <c r="P35" s="189"/>
      <c r="Q35" s="263">
        <v>1863</v>
      </c>
    </row>
    <row r="36" spans="1:17" ht="20.100000000000001" customHeight="1">
      <c r="A36" s="261" t="s">
        <v>122</v>
      </c>
      <c r="B36" s="156"/>
      <c r="C36" s="262">
        <v>6</v>
      </c>
      <c r="D36" s="262">
        <v>4</v>
      </c>
      <c r="E36" s="262">
        <v>8</v>
      </c>
      <c r="F36" s="262">
        <v>1</v>
      </c>
      <c r="G36" s="262"/>
      <c r="H36" s="270">
        <v>19</v>
      </c>
      <c r="I36" s="271"/>
      <c r="J36" s="262">
        <v>56</v>
      </c>
      <c r="K36" s="262">
        <v>4</v>
      </c>
      <c r="L36" s="262">
        <v>2</v>
      </c>
      <c r="M36" s="262">
        <v>96</v>
      </c>
      <c r="N36" s="262"/>
      <c r="O36" s="270">
        <v>158</v>
      </c>
      <c r="P36" s="189"/>
      <c r="Q36" s="270">
        <v>177</v>
      </c>
    </row>
    <row r="37" spans="1:17" ht="20.100000000000001" customHeight="1">
      <c r="A37" s="261" t="s">
        <v>123</v>
      </c>
      <c r="B37" s="156"/>
      <c r="C37" s="262">
        <v>95</v>
      </c>
      <c r="D37" s="262"/>
      <c r="E37" s="262">
        <v>44</v>
      </c>
      <c r="F37" s="262">
        <v>8</v>
      </c>
      <c r="G37" s="262">
        <v>6</v>
      </c>
      <c r="H37" s="270">
        <v>153</v>
      </c>
      <c r="I37" s="271"/>
      <c r="J37" s="262">
        <v>55</v>
      </c>
      <c r="K37" s="262">
        <v>14</v>
      </c>
      <c r="L37" s="262">
        <v>18</v>
      </c>
      <c r="M37" s="262">
        <v>146</v>
      </c>
      <c r="N37" s="262">
        <v>2</v>
      </c>
      <c r="O37" s="270">
        <v>235</v>
      </c>
      <c r="P37" s="189"/>
      <c r="Q37" s="270">
        <v>388</v>
      </c>
    </row>
    <row r="38" spans="1:17" ht="20.100000000000001" customHeight="1">
      <c r="A38" s="261" t="s">
        <v>124</v>
      </c>
      <c r="B38" s="156"/>
      <c r="C38" s="262">
        <v>34</v>
      </c>
      <c r="D38" s="262"/>
      <c r="E38" s="262">
        <v>3</v>
      </c>
      <c r="F38" s="262">
        <v>1</v>
      </c>
      <c r="G38" s="262">
        <v>3</v>
      </c>
      <c r="H38" s="270">
        <v>41</v>
      </c>
      <c r="I38" s="271"/>
      <c r="J38" s="262">
        <v>80</v>
      </c>
      <c r="K38" s="262">
        <v>9</v>
      </c>
      <c r="L38" s="262">
        <v>2</v>
      </c>
      <c r="M38" s="262">
        <v>39</v>
      </c>
      <c r="N38" s="262">
        <v>1</v>
      </c>
      <c r="O38" s="270">
        <v>131</v>
      </c>
      <c r="P38" s="189"/>
      <c r="Q38" s="270">
        <v>172</v>
      </c>
    </row>
    <row r="39" spans="1:17" ht="20.100000000000001" customHeight="1">
      <c r="A39" s="261" t="s">
        <v>125</v>
      </c>
      <c r="B39" s="156"/>
      <c r="C39" s="262">
        <v>45</v>
      </c>
      <c r="D39" s="262">
        <v>140</v>
      </c>
      <c r="E39" s="262">
        <v>26</v>
      </c>
      <c r="F39" s="262">
        <v>13</v>
      </c>
      <c r="G39" s="262">
        <v>9</v>
      </c>
      <c r="H39" s="270">
        <v>233</v>
      </c>
      <c r="I39" s="271"/>
      <c r="J39" s="262">
        <v>371</v>
      </c>
      <c r="K39" s="262">
        <v>4</v>
      </c>
      <c r="L39" s="262">
        <v>1</v>
      </c>
      <c r="M39" s="262">
        <v>60</v>
      </c>
      <c r="N39" s="262"/>
      <c r="O39" s="270">
        <v>436</v>
      </c>
      <c r="P39" s="189"/>
      <c r="Q39" s="270">
        <v>669</v>
      </c>
    </row>
    <row r="40" spans="1:17" ht="20.100000000000001" customHeight="1">
      <c r="A40" s="261" t="s">
        <v>681</v>
      </c>
      <c r="B40" s="156"/>
      <c r="C40" s="262">
        <v>2</v>
      </c>
      <c r="D40" s="262"/>
      <c r="E40" s="262">
        <v>1</v>
      </c>
      <c r="F40" s="262"/>
      <c r="G40" s="262"/>
      <c r="H40" s="270">
        <v>3</v>
      </c>
      <c r="I40" s="271"/>
      <c r="J40" s="262"/>
      <c r="K40" s="262"/>
      <c r="L40" s="262"/>
      <c r="M40" s="262"/>
      <c r="N40" s="262"/>
      <c r="O40" s="270">
        <v>0</v>
      </c>
      <c r="P40" s="189"/>
      <c r="Q40" s="270">
        <v>3</v>
      </c>
    </row>
    <row r="41" spans="1:17" ht="8.1" customHeight="1">
      <c r="A41" s="260"/>
      <c r="B41" s="156"/>
      <c r="C41" s="156"/>
      <c r="D41" s="156"/>
      <c r="E41" s="156"/>
      <c r="F41" s="156"/>
      <c r="G41" s="156"/>
      <c r="H41" s="156"/>
      <c r="I41" s="156"/>
      <c r="J41" s="156"/>
      <c r="K41" s="156"/>
      <c r="L41" s="156"/>
      <c r="M41" s="156"/>
      <c r="N41" s="156"/>
      <c r="O41" s="156"/>
      <c r="P41" s="156"/>
      <c r="Q41" s="156"/>
    </row>
    <row r="42" spans="1:17" ht="20.100000000000001" customHeight="1">
      <c r="A42" s="265" t="s">
        <v>69</v>
      </c>
      <c r="B42" s="156"/>
      <c r="C42" s="266">
        <v>6867</v>
      </c>
      <c r="D42" s="266">
        <v>4611</v>
      </c>
      <c r="E42" s="266">
        <v>4084</v>
      </c>
      <c r="F42" s="273">
        <v>339</v>
      </c>
      <c r="G42" s="273">
        <v>339</v>
      </c>
      <c r="H42" s="266">
        <v>16240</v>
      </c>
      <c r="I42" s="274"/>
      <c r="J42" s="266">
        <v>6792</v>
      </c>
      <c r="K42" s="273">
        <v>364</v>
      </c>
      <c r="L42" s="266">
        <v>4979</v>
      </c>
      <c r="M42" s="266">
        <v>10813</v>
      </c>
      <c r="N42" s="273">
        <v>81</v>
      </c>
      <c r="O42" s="266">
        <v>23029</v>
      </c>
      <c r="P42" s="274"/>
      <c r="Q42" s="266">
        <v>39269</v>
      </c>
    </row>
    <row r="43" spans="1:17">
      <c r="A43" s="128"/>
      <c r="B43" s="128"/>
      <c r="C43" s="122"/>
      <c r="D43" s="122"/>
      <c r="E43" s="122"/>
      <c r="F43" s="122"/>
      <c r="G43" s="122"/>
      <c r="H43" s="122"/>
      <c r="I43" s="122"/>
      <c r="J43" s="122"/>
      <c r="K43" s="122"/>
      <c r="L43" s="122"/>
      <c r="M43" s="122"/>
      <c r="N43" s="122"/>
      <c r="O43" s="122"/>
      <c r="P43" s="122"/>
      <c r="Q43" s="122"/>
    </row>
    <row r="44" spans="1:17" s="128" customFormat="1" ht="14.1" customHeight="1">
      <c r="A44" s="122" t="s">
        <v>551</v>
      </c>
      <c r="C44" s="122"/>
      <c r="D44" s="122"/>
      <c r="E44" s="122"/>
      <c r="F44" s="122"/>
      <c r="G44" s="122"/>
      <c r="H44" s="122"/>
      <c r="I44" s="122"/>
      <c r="J44" s="122"/>
      <c r="K44" s="122"/>
      <c r="L44" s="122"/>
      <c r="M44" s="122"/>
      <c r="N44" s="122"/>
      <c r="O44" s="122"/>
      <c r="P44" s="122"/>
      <c r="Q44" s="122"/>
    </row>
    <row r="45" spans="1:17" s="128" customFormat="1" ht="14.1" customHeight="1">
      <c r="A45" s="122" t="s">
        <v>552</v>
      </c>
      <c r="C45" s="122"/>
      <c r="D45" s="122"/>
      <c r="E45" s="122"/>
      <c r="F45" s="122"/>
      <c r="G45" s="122"/>
      <c r="H45" s="122"/>
      <c r="I45" s="122"/>
      <c r="J45" s="122"/>
      <c r="K45" s="122"/>
      <c r="L45" s="122"/>
      <c r="M45" s="122"/>
      <c r="N45" s="122"/>
      <c r="O45" s="122"/>
      <c r="P45" s="122"/>
      <c r="Q45" s="122"/>
    </row>
    <row r="46" spans="1:17" s="128" customFormat="1" ht="14.1" customHeight="1">
      <c r="A46" s="122" t="s">
        <v>541</v>
      </c>
      <c r="B46" s="122"/>
      <c r="C46" s="122"/>
      <c r="D46" s="122"/>
      <c r="E46" s="122"/>
      <c r="F46" s="122"/>
      <c r="G46" s="122"/>
      <c r="H46" s="122"/>
      <c r="I46" s="122"/>
      <c r="J46" s="122"/>
      <c r="K46" s="122"/>
      <c r="L46" s="122"/>
      <c r="M46" s="122"/>
      <c r="N46" s="122"/>
      <c r="O46" s="122"/>
      <c r="P46" s="122"/>
      <c r="Q46" s="122"/>
    </row>
    <row r="47" spans="1:17" s="128" customFormat="1" ht="14.1" customHeight="1">
      <c r="A47" s="122" t="s">
        <v>82</v>
      </c>
      <c r="B47" s="122"/>
      <c r="C47" s="122"/>
      <c r="D47" s="122"/>
      <c r="E47" s="122"/>
      <c r="F47" s="122"/>
      <c r="G47" s="122"/>
      <c r="H47" s="122"/>
      <c r="I47" s="122"/>
      <c r="J47" s="122"/>
      <c r="K47" s="122"/>
      <c r="L47" s="122"/>
      <c r="M47" s="122"/>
      <c r="N47" s="122"/>
      <c r="O47" s="122"/>
      <c r="P47" s="122"/>
      <c r="Q47" s="122"/>
    </row>
    <row r="48" spans="1:17" s="128" customFormat="1" ht="14.1" customHeight="1">
      <c r="B48" s="122"/>
      <c r="C48" s="122"/>
      <c r="D48" s="122"/>
      <c r="E48" s="122"/>
      <c r="F48" s="122"/>
      <c r="G48" s="122"/>
      <c r="H48" s="122"/>
      <c r="I48" s="122"/>
      <c r="J48" s="122"/>
      <c r="K48" s="122"/>
      <c r="L48" s="122"/>
      <c r="M48" s="122"/>
      <c r="N48" s="122"/>
      <c r="O48" s="122"/>
      <c r="P48" s="122"/>
      <c r="Q48" s="122"/>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3" firstPageNumber="50"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CEE46-1C56-463E-BE5B-09C7A49C5363}">
  <dimension ref="A1:M38"/>
  <sheetViews>
    <sheetView zoomScaleNormal="100" zoomScaleSheetLayoutView="100" workbookViewId="0">
      <selection activeCell="U17" sqref="U17"/>
    </sheetView>
  </sheetViews>
  <sheetFormatPr baseColWidth="10" defaultRowHeight="13.2"/>
  <cols>
    <col min="1" max="1" width="10.6640625" customWidth="1"/>
    <col min="2" max="2" width="3.88671875" bestFit="1" customWidth="1"/>
  </cols>
  <sheetData>
    <row r="1" spans="1:13">
      <c r="A1" s="114" t="s">
        <v>22</v>
      </c>
    </row>
    <row r="2" spans="1:13" ht="24.9" customHeight="1">
      <c r="A2" s="613" t="s">
        <v>557</v>
      </c>
      <c r="B2" s="613"/>
      <c r="C2" s="613"/>
      <c r="D2" s="613"/>
      <c r="E2" s="613"/>
      <c r="F2" s="613"/>
      <c r="G2" s="613"/>
      <c r="H2" s="613"/>
      <c r="I2" s="613"/>
      <c r="J2" s="613"/>
      <c r="K2" s="613"/>
      <c r="L2" s="613"/>
      <c r="M2" s="613"/>
    </row>
    <row r="3" spans="1:13" ht="20.100000000000001" customHeight="1">
      <c r="A3" s="613" t="str">
        <f>UPPER(CONCATENATE("Octubre 2022"))</f>
        <v>OCTUBRE 2022</v>
      </c>
      <c r="B3" s="613"/>
      <c r="C3" s="613"/>
      <c r="D3" s="613"/>
      <c r="E3" s="613"/>
      <c r="F3" s="613"/>
      <c r="G3" s="613"/>
      <c r="H3" s="613"/>
      <c r="I3" s="613"/>
      <c r="J3" s="613"/>
      <c r="K3" s="613"/>
      <c r="L3" s="613"/>
      <c r="M3" s="613"/>
    </row>
    <row r="4" spans="1:13" ht="15" customHeight="1">
      <c r="A4" s="679"/>
      <c r="B4" s="679"/>
      <c r="C4" s="679"/>
      <c r="D4" s="679"/>
      <c r="E4" s="679"/>
      <c r="F4" s="679"/>
      <c r="G4" s="679"/>
      <c r="H4" s="679"/>
      <c r="I4" s="679"/>
      <c r="J4" s="679"/>
      <c r="K4" s="679"/>
      <c r="L4" s="679"/>
      <c r="M4" s="679"/>
    </row>
    <row r="5" spans="1:13" ht="33" customHeight="1">
      <c r="A5" s="115"/>
      <c r="C5" s="676" t="s">
        <v>555</v>
      </c>
      <c r="D5" s="676"/>
      <c r="E5" s="676"/>
      <c r="J5" s="676" t="s">
        <v>556</v>
      </c>
      <c r="K5" s="676"/>
    </row>
    <row r="6" spans="1:13" ht="19.8">
      <c r="A6" s="195" t="s">
        <v>544</v>
      </c>
      <c r="B6" s="194" t="s">
        <v>69</v>
      </c>
    </row>
    <row r="7" spans="1:13">
      <c r="A7" s="195" t="s">
        <v>526</v>
      </c>
      <c r="B7" s="196">
        <v>6867</v>
      </c>
    </row>
    <row r="8" spans="1:13">
      <c r="A8" s="195" t="s">
        <v>527</v>
      </c>
      <c r="B8" s="196">
        <v>4611</v>
      </c>
    </row>
    <row r="9" spans="1:13">
      <c r="A9" s="195" t="s">
        <v>528</v>
      </c>
      <c r="B9" s="196">
        <v>4084</v>
      </c>
    </row>
    <row r="10" spans="1:13">
      <c r="A10" s="195" t="s">
        <v>548</v>
      </c>
      <c r="B10" s="194">
        <v>339</v>
      </c>
    </row>
    <row r="11" spans="1:13">
      <c r="A11" s="195" t="s">
        <v>529</v>
      </c>
      <c r="B11" s="194">
        <v>339</v>
      </c>
    </row>
    <row r="12" spans="1:13">
      <c r="A12" s="195" t="s">
        <v>69</v>
      </c>
      <c r="B12" s="196"/>
    </row>
    <row r="14" spans="1:13">
      <c r="A14" s="195" t="s">
        <v>547</v>
      </c>
      <c r="B14" s="194" t="s">
        <v>69</v>
      </c>
    </row>
    <row r="15" spans="1:13">
      <c r="A15" s="195" t="s">
        <v>533</v>
      </c>
      <c r="B15" s="196">
        <v>10813</v>
      </c>
    </row>
    <row r="16" spans="1:13">
      <c r="A16" s="195" t="s">
        <v>530</v>
      </c>
      <c r="B16" s="196">
        <v>6792</v>
      </c>
    </row>
    <row r="17" spans="1:11">
      <c r="A17" s="195" t="s">
        <v>532</v>
      </c>
      <c r="B17" s="196">
        <v>4979</v>
      </c>
    </row>
    <row r="18" spans="1:11">
      <c r="A18" s="195" t="s">
        <v>531</v>
      </c>
      <c r="B18" s="194">
        <v>364</v>
      </c>
    </row>
    <row r="19" spans="1:11">
      <c r="A19" s="195" t="s">
        <v>534</v>
      </c>
      <c r="B19" s="194">
        <v>81</v>
      </c>
    </row>
    <row r="20" spans="1:11">
      <c r="A20" s="195" t="s">
        <v>69</v>
      </c>
      <c r="B20" s="196"/>
    </row>
    <row r="21" spans="1:11">
      <c r="A21" s="115"/>
    </row>
    <row r="22" spans="1:11">
      <c r="A22" s="115"/>
    </row>
    <row r="23" spans="1:11">
      <c r="A23" s="115"/>
    </row>
    <row r="24" spans="1:11">
      <c r="A24" s="115"/>
    </row>
    <row r="25" spans="1:11">
      <c r="A25" s="115"/>
    </row>
    <row r="26" spans="1:11">
      <c r="A26" s="115"/>
    </row>
    <row r="27" spans="1:11">
      <c r="A27" s="115"/>
    </row>
    <row r="28" spans="1:11">
      <c r="A28" s="115"/>
    </row>
    <row r="29" spans="1:11">
      <c r="A29" s="115"/>
    </row>
    <row r="30" spans="1:11">
      <c r="A30" s="115"/>
    </row>
    <row r="31" spans="1:11">
      <c r="A31" s="115"/>
    </row>
    <row r="32" spans="1:11" ht="17.399999999999999">
      <c r="A32" s="115"/>
      <c r="D32" s="267" t="s">
        <v>83</v>
      </c>
      <c r="E32" s="268">
        <v>16240</v>
      </c>
      <c r="J32" s="267" t="s">
        <v>83</v>
      </c>
      <c r="K32" s="268">
        <v>23029</v>
      </c>
    </row>
    <row r="33" spans="1:1">
      <c r="A33" s="115"/>
    </row>
    <row r="34" spans="1:1">
      <c r="A34" s="115"/>
    </row>
    <row r="35" spans="1:1" s="275" customFormat="1" ht="12" customHeight="1">
      <c r="A35" s="175" t="s">
        <v>551</v>
      </c>
    </row>
    <row r="36" spans="1:1" s="275" customFormat="1" ht="12" customHeight="1">
      <c r="A36" s="175" t="s">
        <v>541</v>
      </c>
    </row>
    <row r="37" spans="1:1" s="275" customFormat="1" ht="12" customHeight="1">
      <c r="A37" s="175" t="s">
        <v>82</v>
      </c>
    </row>
    <row r="38" spans="1:1" s="275"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scale="89" firstPageNumber="51"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AF836-F6AC-4982-8295-3E6DB53BDB05}">
  <dimension ref="A1:Q49"/>
  <sheetViews>
    <sheetView topLeftCell="A20" zoomScaleNormal="100" zoomScaleSheetLayoutView="85" workbookViewId="0">
      <selection activeCell="U17" sqref="U17"/>
    </sheetView>
  </sheetViews>
  <sheetFormatPr baseColWidth="10" defaultRowHeight="13.2"/>
  <cols>
    <col min="1" max="1" width="35.6640625" customWidth="1"/>
    <col min="2" max="2" width="1.6640625" customWidth="1"/>
    <col min="3" max="8" width="15.6640625" customWidth="1"/>
    <col min="9" max="9" width="1.6640625" customWidth="1"/>
    <col min="10" max="15" width="15.6640625" customWidth="1"/>
    <col min="16" max="16" width="1.6640625" customWidth="1"/>
    <col min="17" max="17" width="10.6640625" customWidth="1"/>
  </cols>
  <sheetData>
    <row r="1" spans="1:17" ht="6.9" customHeight="1">
      <c r="A1" s="122" t="s">
        <v>22</v>
      </c>
      <c r="B1" s="122"/>
      <c r="C1" s="122"/>
      <c r="D1" s="122"/>
      <c r="E1" s="122"/>
      <c r="F1" s="122"/>
      <c r="G1" s="122"/>
      <c r="H1" s="122"/>
      <c r="I1" s="122"/>
      <c r="J1" s="122"/>
      <c r="K1" s="122"/>
      <c r="L1" s="122"/>
      <c r="M1" s="122"/>
      <c r="N1" s="122"/>
      <c r="O1" s="122"/>
      <c r="P1" s="122"/>
      <c r="Q1" s="122"/>
    </row>
    <row r="2" spans="1:17" ht="6.9" customHeight="1">
      <c r="A2" s="680"/>
      <c r="B2" s="680"/>
      <c r="C2" s="680"/>
      <c r="D2" s="680"/>
      <c r="E2" s="680"/>
      <c r="F2" s="680"/>
      <c r="G2" s="680"/>
      <c r="H2" s="680"/>
      <c r="I2" s="680"/>
      <c r="J2" s="680"/>
      <c r="K2" s="680"/>
      <c r="L2" s="680"/>
      <c r="M2" s="680"/>
      <c r="N2" s="680"/>
      <c r="O2" s="680"/>
      <c r="P2" s="680"/>
      <c r="Q2" s="680"/>
    </row>
    <row r="3" spans="1:17" ht="35.1" customHeight="1">
      <c r="A3" s="680" t="s">
        <v>559</v>
      </c>
      <c r="B3" s="680"/>
      <c r="C3" s="680"/>
      <c r="D3" s="680"/>
      <c r="E3" s="680"/>
      <c r="F3" s="680"/>
      <c r="G3" s="680"/>
      <c r="H3" s="680"/>
      <c r="I3" s="680"/>
      <c r="J3" s="680"/>
      <c r="K3" s="680"/>
      <c r="L3" s="680"/>
      <c r="M3" s="680"/>
      <c r="N3" s="680"/>
      <c r="O3" s="680"/>
      <c r="P3" s="680"/>
      <c r="Q3" s="680"/>
    </row>
    <row r="4" spans="1:17" ht="24.9" customHeight="1">
      <c r="A4" s="680" t="str">
        <f>UPPER(CONCATENATE("Octubre 2022"))</f>
        <v>OCTUBRE 2022</v>
      </c>
      <c r="B4" s="680"/>
      <c r="C4" s="680"/>
      <c r="D4" s="680"/>
      <c r="E4" s="680"/>
      <c r="F4" s="680"/>
      <c r="G4" s="680"/>
      <c r="H4" s="680"/>
      <c r="I4" s="680"/>
      <c r="J4" s="680"/>
      <c r="K4" s="680"/>
      <c r="L4" s="680"/>
      <c r="M4" s="680"/>
      <c r="N4" s="680"/>
      <c r="O4" s="680"/>
      <c r="P4" s="680"/>
      <c r="Q4" s="680"/>
    </row>
    <row r="5" spans="1:17">
      <c r="A5" s="128"/>
      <c r="B5" s="122"/>
      <c r="C5" s="122"/>
      <c r="D5" s="122"/>
      <c r="E5" s="122"/>
      <c r="F5" s="122"/>
      <c r="G5" s="122"/>
      <c r="H5" s="122"/>
      <c r="I5" s="122"/>
      <c r="J5" s="122"/>
      <c r="K5" s="122"/>
      <c r="L5" s="122"/>
      <c r="M5" s="122"/>
      <c r="N5" s="122"/>
      <c r="O5" s="122"/>
      <c r="P5" s="122"/>
      <c r="Q5" s="122"/>
    </row>
    <row r="6" spans="1:17" ht="45" customHeight="1">
      <c r="A6" s="678" t="s">
        <v>523</v>
      </c>
      <c r="B6" s="269"/>
      <c r="C6" s="678" t="s">
        <v>555</v>
      </c>
      <c r="D6" s="678"/>
      <c r="E6" s="678"/>
      <c r="F6" s="678"/>
      <c r="G6" s="678"/>
      <c r="H6" s="678"/>
      <c r="I6" s="269"/>
      <c r="J6" s="678" t="s">
        <v>556</v>
      </c>
      <c r="K6" s="678"/>
      <c r="L6" s="678"/>
      <c r="M6" s="678"/>
      <c r="N6" s="678"/>
      <c r="O6" s="678"/>
      <c r="P6" s="269"/>
      <c r="Q6" s="678" t="s">
        <v>89</v>
      </c>
    </row>
    <row r="7" spans="1:17" ht="54.75" customHeight="1">
      <c r="A7" s="678"/>
      <c r="B7" s="269"/>
      <c r="C7" s="417" t="s">
        <v>526</v>
      </c>
      <c r="D7" s="417" t="s">
        <v>527</v>
      </c>
      <c r="E7" s="417" t="s">
        <v>528</v>
      </c>
      <c r="F7" s="417" t="s">
        <v>554</v>
      </c>
      <c r="G7" s="417" t="s">
        <v>529</v>
      </c>
      <c r="H7" s="417" t="s">
        <v>93</v>
      </c>
      <c r="I7" s="269"/>
      <c r="J7" s="417" t="s">
        <v>530</v>
      </c>
      <c r="K7" s="417" t="s">
        <v>531</v>
      </c>
      <c r="L7" s="417" t="s">
        <v>532</v>
      </c>
      <c r="M7" s="417" t="s">
        <v>533</v>
      </c>
      <c r="N7" s="417" t="s">
        <v>534</v>
      </c>
      <c r="O7" s="417" t="s">
        <v>93</v>
      </c>
      <c r="P7" s="269"/>
      <c r="Q7" s="678"/>
    </row>
    <row r="8" spans="1:17" ht="8.1" customHeight="1">
      <c r="A8" s="418"/>
      <c r="B8" s="269"/>
      <c r="C8" s="419"/>
      <c r="D8" s="419"/>
      <c r="E8" s="419"/>
      <c r="F8" s="419"/>
      <c r="G8" s="419"/>
      <c r="H8" s="419"/>
      <c r="I8" s="269"/>
      <c r="J8" s="419"/>
      <c r="K8" s="419"/>
      <c r="L8" s="419"/>
      <c r="M8" s="419"/>
      <c r="N8" s="419"/>
      <c r="O8" s="419"/>
      <c r="P8" s="269"/>
      <c r="Q8" s="419"/>
    </row>
    <row r="9" spans="1:17" ht="18" customHeight="1">
      <c r="A9" s="281" t="s">
        <v>94</v>
      </c>
      <c r="B9" s="278"/>
      <c r="C9" s="282"/>
      <c r="D9" s="282"/>
      <c r="E9" s="282"/>
      <c r="F9" s="282"/>
      <c r="G9" s="282"/>
      <c r="H9" s="283">
        <v>0</v>
      </c>
      <c r="I9" s="284"/>
      <c r="J9" s="282">
        <v>11</v>
      </c>
      <c r="K9" s="282"/>
      <c r="L9" s="282">
        <v>1</v>
      </c>
      <c r="M9" s="282"/>
      <c r="N9" s="282"/>
      <c r="O9" s="283">
        <v>12</v>
      </c>
      <c r="P9" s="284"/>
      <c r="Q9" s="283">
        <v>12</v>
      </c>
    </row>
    <row r="10" spans="1:17" ht="18" customHeight="1">
      <c r="A10" s="281" t="s">
        <v>95</v>
      </c>
      <c r="B10" s="278"/>
      <c r="C10" s="282"/>
      <c r="D10" s="282"/>
      <c r="E10" s="282"/>
      <c r="F10" s="282"/>
      <c r="G10" s="282"/>
      <c r="H10" s="283">
        <v>0</v>
      </c>
      <c r="I10" s="284"/>
      <c r="J10" s="282"/>
      <c r="K10" s="282"/>
      <c r="L10" s="282"/>
      <c r="M10" s="282"/>
      <c r="N10" s="282"/>
      <c r="O10" s="283">
        <v>0</v>
      </c>
      <c r="P10" s="284"/>
      <c r="Q10" s="283">
        <v>0</v>
      </c>
    </row>
    <row r="11" spans="1:17" ht="18" customHeight="1">
      <c r="A11" s="281" t="s">
        <v>96</v>
      </c>
      <c r="B11" s="278"/>
      <c r="C11" s="282"/>
      <c r="D11" s="282"/>
      <c r="E11" s="282"/>
      <c r="F11" s="282"/>
      <c r="G11" s="282"/>
      <c r="H11" s="283">
        <v>0</v>
      </c>
      <c r="I11" s="284"/>
      <c r="J11" s="282"/>
      <c r="K11" s="282"/>
      <c r="L11" s="282"/>
      <c r="M11" s="282"/>
      <c r="N11" s="282"/>
      <c r="O11" s="283">
        <v>0</v>
      </c>
      <c r="P11" s="284"/>
      <c r="Q11" s="283">
        <v>0</v>
      </c>
    </row>
    <row r="12" spans="1:17" ht="18" customHeight="1">
      <c r="A12" s="281" t="s">
        <v>97</v>
      </c>
      <c r="B12" s="278"/>
      <c r="C12" s="282"/>
      <c r="D12" s="282"/>
      <c r="E12" s="282"/>
      <c r="F12" s="282"/>
      <c r="G12" s="282"/>
      <c r="H12" s="283">
        <v>0</v>
      </c>
      <c r="I12" s="284"/>
      <c r="J12" s="282">
        <v>6</v>
      </c>
      <c r="K12" s="282"/>
      <c r="L12" s="282"/>
      <c r="M12" s="282"/>
      <c r="N12" s="282"/>
      <c r="O12" s="283">
        <v>6</v>
      </c>
      <c r="P12" s="284"/>
      <c r="Q12" s="283">
        <v>6</v>
      </c>
    </row>
    <row r="13" spans="1:17" ht="18" customHeight="1">
      <c r="A13" s="281" t="s">
        <v>100</v>
      </c>
      <c r="B13" s="278"/>
      <c r="C13" s="282"/>
      <c r="D13" s="282">
        <v>5</v>
      </c>
      <c r="E13" s="282"/>
      <c r="F13" s="282"/>
      <c r="G13" s="282"/>
      <c r="H13" s="283">
        <v>5</v>
      </c>
      <c r="I13" s="284"/>
      <c r="J13" s="282">
        <v>5</v>
      </c>
      <c r="K13" s="282"/>
      <c r="L13" s="282"/>
      <c r="M13" s="282"/>
      <c r="N13" s="282"/>
      <c r="O13" s="283">
        <v>5</v>
      </c>
      <c r="P13" s="284"/>
      <c r="Q13" s="283">
        <v>10</v>
      </c>
    </row>
    <row r="14" spans="1:17" ht="18" customHeight="1">
      <c r="A14" s="281" t="s">
        <v>101</v>
      </c>
      <c r="B14" s="278"/>
      <c r="C14" s="282"/>
      <c r="D14" s="282"/>
      <c r="E14" s="282"/>
      <c r="F14" s="282"/>
      <c r="G14" s="282"/>
      <c r="H14" s="283">
        <v>0</v>
      </c>
      <c r="I14" s="284"/>
      <c r="J14" s="282"/>
      <c r="K14" s="282"/>
      <c r="L14" s="282"/>
      <c r="M14" s="282"/>
      <c r="N14" s="282"/>
      <c r="O14" s="283">
        <v>0</v>
      </c>
      <c r="P14" s="284"/>
      <c r="Q14" s="283">
        <v>0</v>
      </c>
    </row>
    <row r="15" spans="1:17" ht="18" customHeight="1">
      <c r="A15" s="281" t="s">
        <v>102</v>
      </c>
      <c r="B15" s="278"/>
      <c r="C15" s="282"/>
      <c r="D15" s="282">
        <v>9</v>
      </c>
      <c r="E15" s="282"/>
      <c r="F15" s="282"/>
      <c r="G15" s="282"/>
      <c r="H15" s="283">
        <v>9</v>
      </c>
      <c r="I15" s="284"/>
      <c r="J15" s="282">
        <v>30</v>
      </c>
      <c r="K15" s="282">
        <v>1</v>
      </c>
      <c r="L15" s="282">
        <v>2</v>
      </c>
      <c r="M15" s="282">
        <v>3</v>
      </c>
      <c r="N15" s="282"/>
      <c r="O15" s="283">
        <v>36</v>
      </c>
      <c r="P15" s="284"/>
      <c r="Q15" s="283">
        <v>45</v>
      </c>
    </row>
    <row r="16" spans="1:17" ht="18" customHeight="1">
      <c r="A16" s="281" t="s">
        <v>98</v>
      </c>
      <c r="B16" s="278"/>
      <c r="C16" s="282"/>
      <c r="D16" s="282"/>
      <c r="E16" s="282"/>
      <c r="F16" s="282"/>
      <c r="G16" s="282"/>
      <c r="H16" s="283">
        <v>0</v>
      </c>
      <c r="I16" s="284"/>
      <c r="J16" s="282"/>
      <c r="K16" s="282"/>
      <c r="L16" s="282">
        <v>1</v>
      </c>
      <c r="M16" s="282"/>
      <c r="N16" s="282"/>
      <c r="O16" s="283">
        <v>1</v>
      </c>
      <c r="P16" s="284"/>
      <c r="Q16" s="283">
        <v>1</v>
      </c>
    </row>
    <row r="17" spans="1:17" ht="18" customHeight="1">
      <c r="A17" s="281" t="s">
        <v>99</v>
      </c>
      <c r="B17" s="278"/>
      <c r="C17" s="282"/>
      <c r="D17" s="282"/>
      <c r="E17" s="282"/>
      <c r="F17" s="282"/>
      <c r="G17" s="282"/>
      <c r="H17" s="283">
        <v>0</v>
      </c>
      <c r="I17" s="284"/>
      <c r="J17" s="282">
        <v>48</v>
      </c>
      <c r="K17" s="282"/>
      <c r="L17" s="282"/>
      <c r="M17" s="282"/>
      <c r="N17" s="282"/>
      <c r="O17" s="283">
        <v>48</v>
      </c>
      <c r="P17" s="284"/>
      <c r="Q17" s="283">
        <v>48</v>
      </c>
    </row>
    <row r="18" spans="1:17" ht="18" customHeight="1">
      <c r="A18" s="281" t="s">
        <v>103</v>
      </c>
      <c r="B18" s="278"/>
      <c r="C18" s="282"/>
      <c r="D18" s="282"/>
      <c r="E18" s="282">
        <v>1</v>
      </c>
      <c r="F18" s="282"/>
      <c r="G18" s="282"/>
      <c r="H18" s="283">
        <v>1</v>
      </c>
      <c r="I18" s="284"/>
      <c r="J18" s="282">
        <v>1</v>
      </c>
      <c r="K18" s="282"/>
      <c r="L18" s="282"/>
      <c r="M18" s="282"/>
      <c r="N18" s="282"/>
      <c r="O18" s="283">
        <v>1</v>
      </c>
      <c r="P18" s="284"/>
      <c r="Q18" s="283">
        <v>2</v>
      </c>
    </row>
    <row r="19" spans="1:17" ht="18" customHeight="1">
      <c r="A19" s="281" t="s">
        <v>108</v>
      </c>
      <c r="B19" s="278"/>
      <c r="C19" s="282"/>
      <c r="D19" s="282"/>
      <c r="E19" s="282"/>
      <c r="F19" s="282"/>
      <c r="G19" s="282"/>
      <c r="H19" s="283">
        <v>0</v>
      </c>
      <c r="I19" s="284"/>
      <c r="J19" s="282">
        <v>26</v>
      </c>
      <c r="K19" s="282"/>
      <c r="L19" s="282">
        <v>1</v>
      </c>
      <c r="M19" s="282"/>
      <c r="N19" s="282"/>
      <c r="O19" s="283">
        <v>27</v>
      </c>
      <c r="P19" s="284"/>
      <c r="Q19" s="283">
        <v>27</v>
      </c>
    </row>
    <row r="20" spans="1:17" ht="18" customHeight="1">
      <c r="A20" s="281" t="s">
        <v>104</v>
      </c>
      <c r="B20" s="278"/>
      <c r="C20" s="282"/>
      <c r="D20" s="282">
        <v>3</v>
      </c>
      <c r="E20" s="282">
        <v>1</v>
      </c>
      <c r="F20" s="282"/>
      <c r="G20" s="282"/>
      <c r="H20" s="283">
        <v>4</v>
      </c>
      <c r="I20" s="284"/>
      <c r="J20" s="282">
        <v>42</v>
      </c>
      <c r="K20" s="282"/>
      <c r="L20" s="282"/>
      <c r="M20" s="282">
        <v>2</v>
      </c>
      <c r="N20" s="282"/>
      <c r="O20" s="283">
        <v>44</v>
      </c>
      <c r="P20" s="284"/>
      <c r="Q20" s="283">
        <v>48</v>
      </c>
    </row>
    <row r="21" spans="1:17" ht="18" customHeight="1">
      <c r="A21" s="281" t="s">
        <v>105</v>
      </c>
      <c r="B21" s="278"/>
      <c r="C21" s="282"/>
      <c r="D21" s="282">
        <v>3</v>
      </c>
      <c r="E21" s="282">
        <v>1</v>
      </c>
      <c r="F21" s="282"/>
      <c r="G21" s="282"/>
      <c r="H21" s="283">
        <v>4</v>
      </c>
      <c r="I21" s="284"/>
      <c r="J21" s="282">
        <v>17</v>
      </c>
      <c r="K21" s="282"/>
      <c r="L21" s="282"/>
      <c r="M21" s="282">
        <v>2</v>
      </c>
      <c r="N21" s="282"/>
      <c r="O21" s="283">
        <v>19</v>
      </c>
      <c r="P21" s="284"/>
      <c r="Q21" s="283">
        <v>23</v>
      </c>
    </row>
    <row r="22" spans="1:17" ht="18" customHeight="1">
      <c r="A22" s="281" t="s">
        <v>106</v>
      </c>
      <c r="B22" s="278"/>
      <c r="C22" s="282"/>
      <c r="D22" s="282"/>
      <c r="E22" s="282"/>
      <c r="F22" s="282"/>
      <c r="G22" s="282"/>
      <c r="H22" s="283">
        <v>0</v>
      </c>
      <c r="I22" s="284"/>
      <c r="J22" s="282">
        <v>17</v>
      </c>
      <c r="K22" s="282"/>
      <c r="L22" s="282"/>
      <c r="M22" s="282"/>
      <c r="N22" s="282"/>
      <c r="O22" s="283">
        <v>17</v>
      </c>
      <c r="P22" s="284"/>
      <c r="Q22" s="283">
        <v>17</v>
      </c>
    </row>
    <row r="23" spans="1:17" ht="18" customHeight="1">
      <c r="A23" s="281" t="s">
        <v>107</v>
      </c>
      <c r="B23" s="278"/>
      <c r="C23" s="282"/>
      <c r="D23" s="282">
        <v>6</v>
      </c>
      <c r="E23" s="282">
        <v>1</v>
      </c>
      <c r="F23" s="282"/>
      <c r="G23" s="282">
        <v>1</v>
      </c>
      <c r="H23" s="283">
        <v>8</v>
      </c>
      <c r="I23" s="284"/>
      <c r="J23" s="282">
        <v>118</v>
      </c>
      <c r="K23" s="282"/>
      <c r="L23" s="282">
        <v>13</v>
      </c>
      <c r="M23" s="282">
        <v>17</v>
      </c>
      <c r="N23" s="282">
        <v>2</v>
      </c>
      <c r="O23" s="283">
        <v>150</v>
      </c>
      <c r="P23" s="284"/>
      <c r="Q23" s="283">
        <v>158</v>
      </c>
    </row>
    <row r="24" spans="1:17" ht="18" customHeight="1">
      <c r="A24" s="281" t="s">
        <v>109</v>
      </c>
      <c r="B24" s="278"/>
      <c r="C24" s="282"/>
      <c r="D24" s="282">
        <v>1</v>
      </c>
      <c r="E24" s="282"/>
      <c r="F24" s="282"/>
      <c r="G24" s="282"/>
      <c r="H24" s="283">
        <v>1</v>
      </c>
      <c r="I24" s="284"/>
      <c r="J24" s="282">
        <v>48</v>
      </c>
      <c r="K24" s="282"/>
      <c r="L24" s="282">
        <v>1</v>
      </c>
      <c r="M24" s="282">
        <v>17</v>
      </c>
      <c r="N24" s="282"/>
      <c r="O24" s="283">
        <v>66</v>
      </c>
      <c r="P24" s="284"/>
      <c r="Q24" s="283">
        <v>67</v>
      </c>
    </row>
    <row r="25" spans="1:17" ht="18" customHeight="1">
      <c r="A25" s="281" t="s">
        <v>110</v>
      </c>
      <c r="B25" s="278"/>
      <c r="C25" s="282"/>
      <c r="D25" s="282"/>
      <c r="E25" s="282"/>
      <c r="F25" s="282"/>
      <c r="G25" s="282"/>
      <c r="H25" s="283">
        <v>0</v>
      </c>
      <c r="I25" s="284"/>
      <c r="J25" s="282">
        <v>8</v>
      </c>
      <c r="K25" s="282"/>
      <c r="L25" s="282">
        <v>1</v>
      </c>
      <c r="M25" s="282"/>
      <c r="N25" s="282"/>
      <c r="O25" s="283">
        <v>9</v>
      </c>
      <c r="P25" s="284"/>
      <c r="Q25" s="283">
        <v>9</v>
      </c>
    </row>
    <row r="26" spans="1:17" ht="18" customHeight="1">
      <c r="A26" s="281" t="s">
        <v>111</v>
      </c>
      <c r="B26" s="278"/>
      <c r="C26" s="282"/>
      <c r="D26" s="282"/>
      <c r="E26" s="282"/>
      <c r="F26" s="282"/>
      <c r="G26" s="282"/>
      <c r="H26" s="283">
        <v>0</v>
      </c>
      <c r="I26" s="284"/>
      <c r="J26" s="282">
        <v>6</v>
      </c>
      <c r="K26" s="282"/>
      <c r="L26" s="282">
        <v>2</v>
      </c>
      <c r="M26" s="282">
        <v>4</v>
      </c>
      <c r="N26" s="282"/>
      <c r="O26" s="283">
        <v>12</v>
      </c>
      <c r="P26" s="284"/>
      <c r="Q26" s="283">
        <v>12</v>
      </c>
    </row>
    <row r="27" spans="1:17" ht="18" customHeight="1">
      <c r="A27" s="281" t="s">
        <v>112</v>
      </c>
      <c r="B27" s="278"/>
      <c r="C27" s="282"/>
      <c r="D27" s="282"/>
      <c r="E27" s="282"/>
      <c r="F27" s="282"/>
      <c r="G27" s="282"/>
      <c r="H27" s="283">
        <v>0</v>
      </c>
      <c r="I27" s="284"/>
      <c r="J27" s="282">
        <v>5</v>
      </c>
      <c r="K27" s="282"/>
      <c r="L27" s="282"/>
      <c r="M27" s="282">
        <v>1</v>
      </c>
      <c r="N27" s="282"/>
      <c r="O27" s="283">
        <v>6</v>
      </c>
      <c r="P27" s="284"/>
      <c r="Q27" s="283">
        <v>6</v>
      </c>
    </row>
    <row r="28" spans="1:17" ht="18" customHeight="1">
      <c r="A28" s="281" t="s">
        <v>113</v>
      </c>
      <c r="B28" s="278"/>
      <c r="C28" s="282"/>
      <c r="D28" s="282"/>
      <c r="E28" s="282"/>
      <c r="F28" s="282"/>
      <c r="G28" s="282"/>
      <c r="H28" s="283">
        <v>0</v>
      </c>
      <c r="I28" s="284"/>
      <c r="J28" s="282">
        <v>4</v>
      </c>
      <c r="K28" s="282"/>
      <c r="L28" s="282"/>
      <c r="M28" s="282"/>
      <c r="N28" s="282"/>
      <c r="O28" s="283">
        <v>4</v>
      </c>
      <c r="P28" s="284"/>
      <c r="Q28" s="283">
        <v>4</v>
      </c>
    </row>
    <row r="29" spans="1:17" ht="18" customHeight="1">
      <c r="A29" s="281" t="s">
        <v>114</v>
      </c>
      <c r="B29" s="278"/>
      <c r="C29" s="282"/>
      <c r="D29" s="282"/>
      <c r="E29" s="282"/>
      <c r="F29" s="282"/>
      <c r="G29" s="282"/>
      <c r="H29" s="283">
        <v>0</v>
      </c>
      <c r="I29" s="284"/>
      <c r="J29" s="282">
        <v>34</v>
      </c>
      <c r="K29" s="282"/>
      <c r="L29" s="282"/>
      <c r="M29" s="282"/>
      <c r="N29" s="282"/>
      <c r="O29" s="283">
        <v>34</v>
      </c>
      <c r="P29" s="284"/>
      <c r="Q29" s="283">
        <v>34</v>
      </c>
    </row>
    <row r="30" spans="1:17" ht="18" customHeight="1">
      <c r="A30" s="281" t="s">
        <v>115</v>
      </c>
      <c r="B30" s="278"/>
      <c r="C30" s="282"/>
      <c r="D30" s="282"/>
      <c r="E30" s="282"/>
      <c r="F30" s="282"/>
      <c r="G30" s="282"/>
      <c r="H30" s="283">
        <v>0</v>
      </c>
      <c r="I30" s="284"/>
      <c r="J30" s="282">
        <v>12</v>
      </c>
      <c r="K30" s="282"/>
      <c r="L30" s="282"/>
      <c r="M30" s="282"/>
      <c r="N30" s="282"/>
      <c r="O30" s="283">
        <v>12</v>
      </c>
      <c r="P30" s="284"/>
      <c r="Q30" s="283">
        <v>12</v>
      </c>
    </row>
    <row r="31" spans="1:17" ht="18" customHeight="1">
      <c r="A31" s="281" t="s">
        <v>116</v>
      </c>
      <c r="B31" s="278"/>
      <c r="C31" s="282"/>
      <c r="D31" s="282"/>
      <c r="E31" s="282"/>
      <c r="F31" s="282"/>
      <c r="G31" s="282"/>
      <c r="H31" s="283">
        <v>0</v>
      </c>
      <c r="I31" s="284"/>
      <c r="J31" s="282"/>
      <c r="K31" s="282"/>
      <c r="L31" s="282"/>
      <c r="M31" s="282"/>
      <c r="N31" s="282"/>
      <c r="O31" s="283">
        <v>0</v>
      </c>
      <c r="P31" s="284"/>
      <c r="Q31" s="283">
        <v>0</v>
      </c>
    </row>
    <row r="32" spans="1:17" ht="18" customHeight="1">
      <c r="A32" s="281" t="s">
        <v>117</v>
      </c>
      <c r="B32" s="278"/>
      <c r="C32" s="282"/>
      <c r="D32" s="282">
        <v>1</v>
      </c>
      <c r="E32" s="282"/>
      <c r="F32" s="282"/>
      <c r="G32" s="282"/>
      <c r="H32" s="283">
        <v>1</v>
      </c>
      <c r="I32" s="284"/>
      <c r="J32" s="282">
        <v>1</v>
      </c>
      <c r="K32" s="282"/>
      <c r="L32" s="282"/>
      <c r="M32" s="282"/>
      <c r="N32" s="282"/>
      <c r="O32" s="283">
        <v>1</v>
      </c>
      <c r="P32" s="284"/>
      <c r="Q32" s="283">
        <v>2</v>
      </c>
    </row>
    <row r="33" spans="1:17" ht="18" customHeight="1">
      <c r="A33" s="281" t="s">
        <v>118</v>
      </c>
      <c r="B33" s="278"/>
      <c r="C33" s="282"/>
      <c r="D33" s="282">
        <v>8</v>
      </c>
      <c r="E33" s="282"/>
      <c r="F33" s="282"/>
      <c r="G33" s="282"/>
      <c r="H33" s="283">
        <v>8</v>
      </c>
      <c r="I33" s="284"/>
      <c r="J33" s="282"/>
      <c r="K33" s="282"/>
      <c r="L33" s="282">
        <v>1</v>
      </c>
      <c r="M33" s="282"/>
      <c r="N33" s="282"/>
      <c r="O33" s="283">
        <v>1</v>
      </c>
      <c r="P33" s="284"/>
      <c r="Q33" s="283">
        <v>9</v>
      </c>
    </row>
    <row r="34" spans="1:17" ht="18" customHeight="1">
      <c r="A34" s="281" t="s">
        <v>119</v>
      </c>
      <c r="B34" s="278"/>
      <c r="C34" s="282"/>
      <c r="D34" s="282"/>
      <c r="E34" s="282"/>
      <c r="F34" s="282"/>
      <c r="G34" s="282"/>
      <c r="H34" s="283">
        <v>0</v>
      </c>
      <c r="I34" s="284"/>
      <c r="J34" s="282">
        <v>19</v>
      </c>
      <c r="K34" s="282"/>
      <c r="L34" s="282"/>
      <c r="M34" s="282">
        <v>6</v>
      </c>
      <c r="N34" s="282">
        <v>3</v>
      </c>
      <c r="O34" s="283">
        <v>28</v>
      </c>
      <c r="P34" s="284"/>
      <c r="Q34" s="283">
        <v>28</v>
      </c>
    </row>
    <row r="35" spans="1:17" ht="18" customHeight="1">
      <c r="A35" s="281" t="s">
        <v>120</v>
      </c>
      <c r="B35" s="278"/>
      <c r="C35" s="282"/>
      <c r="D35" s="282"/>
      <c r="E35" s="282"/>
      <c r="F35" s="282"/>
      <c r="G35" s="282"/>
      <c r="H35" s="283">
        <v>0</v>
      </c>
      <c r="I35" s="284"/>
      <c r="J35" s="282">
        <v>2</v>
      </c>
      <c r="K35" s="282"/>
      <c r="L35" s="282"/>
      <c r="M35" s="282"/>
      <c r="N35" s="282"/>
      <c r="O35" s="283">
        <v>2</v>
      </c>
      <c r="P35" s="284"/>
      <c r="Q35" s="283">
        <v>2</v>
      </c>
    </row>
    <row r="36" spans="1:17" ht="18" customHeight="1">
      <c r="A36" s="281" t="s">
        <v>121</v>
      </c>
      <c r="B36" s="278"/>
      <c r="C36" s="282"/>
      <c r="D36" s="282">
        <v>2</v>
      </c>
      <c r="E36" s="282"/>
      <c r="F36" s="282"/>
      <c r="G36" s="282"/>
      <c r="H36" s="283">
        <v>2</v>
      </c>
      <c r="I36" s="284"/>
      <c r="J36" s="282">
        <v>3</v>
      </c>
      <c r="K36" s="282"/>
      <c r="L36" s="282"/>
      <c r="M36" s="282">
        <v>1</v>
      </c>
      <c r="N36" s="282"/>
      <c r="O36" s="283">
        <v>4</v>
      </c>
      <c r="P36" s="284"/>
      <c r="Q36" s="283">
        <v>6</v>
      </c>
    </row>
    <row r="37" spans="1:17" ht="18" customHeight="1">
      <c r="A37" s="281" t="s">
        <v>122</v>
      </c>
      <c r="B37" s="278"/>
      <c r="C37" s="282"/>
      <c r="D37" s="282"/>
      <c r="E37" s="282"/>
      <c r="F37" s="282"/>
      <c r="G37" s="282"/>
      <c r="H37" s="283">
        <v>0</v>
      </c>
      <c r="I37" s="284"/>
      <c r="J37" s="282"/>
      <c r="K37" s="282"/>
      <c r="L37" s="282"/>
      <c r="M37" s="282"/>
      <c r="N37" s="282"/>
      <c r="O37" s="283">
        <v>0</v>
      </c>
      <c r="P37" s="284"/>
      <c r="Q37" s="283">
        <v>0</v>
      </c>
    </row>
    <row r="38" spans="1:17" ht="18" customHeight="1">
      <c r="A38" s="281" t="s">
        <v>123</v>
      </c>
      <c r="B38" s="278"/>
      <c r="C38" s="282"/>
      <c r="D38" s="282"/>
      <c r="E38" s="282"/>
      <c r="F38" s="282"/>
      <c r="G38" s="282"/>
      <c r="H38" s="283">
        <v>0</v>
      </c>
      <c r="I38" s="284"/>
      <c r="J38" s="282">
        <v>5</v>
      </c>
      <c r="K38" s="282"/>
      <c r="L38" s="282"/>
      <c r="M38" s="282"/>
      <c r="N38" s="282"/>
      <c r="O38" s="283">
        <v>5</v>
      </c>
      <c r="P38" s="284"/>
      <c r="Q38" s="283">
        <v>5</v>
      </c>
    </row>
    <row r="39" spans="1:17" ht="18" customHeight="1">
      <c r="A39" s="281" t="s">
        <v>124</v>
      </c>
      <c r="B39" s="278"/>
      <c r="C39" s="282"/>
      <c r="D39" s="282"/>
      <c r="E39" s="282"/>
      <c r="F39" s="282"/>
      <c r="G39" s="282"/>
      <c r="H39" s="283">
        <v>0</v>
      </c>
      <c r="I39" s="284"/>
      <c r="J39" s="282">
        <v>1</v>
      </c>
      <c r="K39" s="282"/>
      <c r="L39" s="282"/>
      <c r="M39" s="282"/>
      <c r="N39" s="282"/>
      <c r="O39" s="283">
        <v>1</v>
      </c>
      <c r="P39" s="284"/>
      <c r="Q39" s="283">
        <v>1</v>
      </c>
    </row>
    <row r="40" spans="1:17" ht="18" customHeight="1">
      <c r="A40" s="281" t="s">
        <v>125</v>
      </c>
      <c r="B40" s="278"/>
      <c r="C40" s="282"/>
      <c r="D40" s="282">
        <v>1</v>
      </c>
      <c r="E40" s="282"/>
      <c r="F40" s="282"/>
      <c r="G40" s="282"/>
      <c r="H40" s="283">
        <v>1</v>
      </c>
      <c r="I40" s="284"/>
      <c r="J40" s="282">
        <v>15</v>
      </c>
      <c r="K40" s="282"/>
      <c r="L40" s="282"/>
      <c r="M40" s="282">
        <v>5</v>
      </c>
      <c r="N40" s="282"/>
      <c r="O40" s="283">
        <v>20</v>
      </c>
      <c r="P40" s="284"/>
      <c r="Q40" s="283">
        <v>21</v>
      </c>
    </row>
    <row r="41" spans="1:17" ht="8.1" customHeight="1">
      <c r="A41" s="279"/>
      <c r="B41" s="269"/>
      <c r="C41" s="280"/>
      <c r="D41" s="280"/>
      <c r="E41" s="280"/>
      <c r="F41" s="280"/>
      <c r="G41" s="280"/>
      <c r="H41" s="280"/>
      <c r="I41" s="269"/>
      <c r="J41" s="280"/>
      <c r="K41" s="280"/>
      <c r="L41" s="280"/>
      <c r="M41" s="280"/>
      <c r="N41" s="280"/>
      <c r="O41" s="280"/>
      <c r="P41" s="269"/>
      <c r="Q41" s="280"/>
    </row>
    <row r="42" spans="1:17" ht="20.100000000000001" customHeight="1">
      <c r="A42" s="285" t="s">
        <v>69</v>
      </c>
      <c r="B42" s="286"/>
      <c r="C42" s="287">
        <v>0</v>
      </c>
      <c r="D42" s="287">
        <v>39</v>
      </c>
      <c r="E42" s="287">
        <v>4</v>
      </c>
      <c r="F42" s="287">
        <v>0</v>
      </c>
      <c r="G42" s="287">
        <v>1</v>
      </c>
      <c r="H42" s="287">
        <v>44</v>
      </c>
      <c r="I42" s="286"/>
      <c r="J42" s="287">
        <v>484</v>
      </c>
      <c r="K42" s="287">
        <v>1</v>
      </c>
      <c r="L42" s="287">
        <v>23</v>
      </c>
      <c r="M42" s="287">
        <v>58</v>
      </c>
      <c r="N42" s="287">
        <v>5</v>
      </c>
      <c r="O42" s="287">
        <v>571</v>
      </c>
      <c r="P42" s="286"/>
      <c r="Q42" s="287">
        <v>615</v>
      </c>
    </row>
    <row r="43" spans="1:17">
      <c r="A43" s="128"/>
      <c r="B43" s="122"/>
      <c r="C43" s="122"/>
      <c r="D43" s="122"/>
      <c r="E43" s="122"/>
      <c r="F43" s="122"/>
      <c r="G43" s="122"/>
      <c r="H43" s="122"/>
      <c r="I43" s="122"/>
      <c r="J43" s="122"/>
      <c r="K43" s="122"/>
      <c r="L43" s="122"/>
      <c r="M43" s="122"/>
      <c r="N43" s="122"/>
      <c r="O43" s="122"/>
      <c r="P43" s="122"/>
      <c r="Q43" s="122"/>
    </row>
    <row r="44" spans="1:17" s="277" customFormat="1" ht="12.9" customHeight="1">
      <c r="A44" s="276" t="s">
        <v>558</v>
      </c>
    </row>
    <row r="45" spans="1:17" s="277" customFormat="1" ht="12.9" customHeight="1">
      <c r="A45" s="276" t="s">
        <v>537</v>
      </c>
    </row>
    <row r="46" spans="1:17" s="277" customFormat="1" ht="12.9" customHeight="1">
      <c r="A46" s="276" t="s">
        <v>541</v>
      </c>
    </row>
    <row r="47" spans="1:17" s="277" customFormat="1" ht="12.9" customHeight="1">
      <c r="A47" s="276" t="s">
        <v>82</v>
      </c>
    </row>
    <row r="48" spans="1:17" s="277" customFormat="1" ht="12.9" customHeight="1">
      <c r="A48" s="276"/>
    </row>
    <row r="49" spans="1:1">
      <c r="A49" s="197"/>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scale="58" firstPageNumber="52"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593A3-9D66-4391-B050-B142A0973BA6}">
  <sheetPr>
    <pageSetUpPr fitToPage="1"/>
  </sheetPr>
  <dimension ref="A1:M39"/>
  <sheetViews>
    <sheetView zoomScaleNormal="100" zoomScaleSheetLayoutView="100" workbookViewId="0">
      <selection activeCell="U17" sqref="U17"/>
    </sheetView>
  </sheetViews>
  <sheetFormatPr baseColWidth="10" defaultRowHeight="13.2"/>
  <cols>
    <col min="1" max="1" width="15.6640625" customWidth="1"/>
    <col min="2" max="2" width="3.109375" bestFit="1" customWidth="1"/>
    <col min="13" max="13" width="15.6640625" customWidth="1"/>
  </cols>
  <sheetData>
    <row r="1" spans="1:13">
      <c r="A1" s="122" t="s">
        <v>22</v>
      </c>
      <c r="B1" s="122"/>
      <c r="C1" s="122"/>
      <c r="D1" s="122"/>
      <c r="E1" s="122"/>
      <c r="F1" s="122"/>
      <c r="G1" s="122"/>
      <c r="H1" s="122"/>
      <c r="I1" s="122"/>
      <c r="J1" s="122"/>
      <c r="K1" s="122"/>
      <c r="L1" s="122"/>
      <c r="M1" s="122"/>
    </row>
    <row r="2" spans="1:13" ht="24.9" customHeight="1">
      <c r="A2" s="613" t="s">
        <v>559</v>
      </c>
      <c r="B2" s="613"/>
      <c r="C2" s="613"/>
      <c r="D2" s="613"/>
      <c r="E2" s="613"/>
      <c r="F2" s="613"/>
      <c r="G2" s="613"/>
      <c r="H2" s="613"/>
      <c r="I2" s="613"/>
      <c r="J2" s="613"/>
      <c r="K2" s="613"/>
      <c r="L2" s="613"/>
      <c r="M2" s="613"/>
    </row>
    <row r="3" spans="1:13" ht="18" customHeight="1">
      <c r="A3" s="613" t="str">
        <f>UPPER(CONCATENATE("Octubre 2022"))</f>
        <v>OCTUBRE 2022</v>
      </c>
      <c r="B3" s="613"/>
      <c r="C3" s="613"/>
      <c r="D3" s="613"/>
      <c r="E3" s="613"/>
      <c r="F3" s="613"/>
      <c r="G3" s="613"/>
      <c r="H3" s="613"/>
      <c r="I3" s="613"/>
      <c r="J3" s="613"/>
      <c r="K3" s="613"/>
      <c r="L3" s="613"/>
      <c r="M3" s="613"/>
    </row>
    <row r="4" spans="1:13">
      <c r="A4" s="115"/>
    </row>
    <row r="5" spans="1:13" ht="33" customHeight="1">
      <c r="A5" s="195" t="s">
        <v>544</v>
      </c>
      <c r="B5" s="194" t="s">
        <v>69</v>
      </c>
      <c r="C5" s="676" t="s">
        <v>555</v>
      </c>
      <c r="D5" s="676"/>
      <c r="E5" s="676"/>
      <c r="J5" s="676" t="s">
        <v>556</v>
      </c>
      <c r="K5" s="676"/>
    </row>
    <row r="6" spans="1:13">
      <c r="A6" s="195" t="s">
        <v>527</v>
      </c>
      <c r="B6" s="194">
        <v>39</v>
      </c>
    </row>
    <row r="7" spans="1:13">
      <c r="A7" s="195" t="s">
        <v>528</v>
      </c>
      <c r="B7" s="194">
        <v>4</v>
      </c>
    </row>
    <row r="8" spans="1:13">
      <c r="A8" s="195" t="s">
        <v>529</v>
      </c>
      <c r="B8" s="194">
        <v>1</v>
      </c>
    </row>
    <row r="9" spans="1:13">
      <c r="A9" s="195" t="s">
        <v>526</v>
      </c>
      <c r="B9" s="194">
        <v>0</v>
      </c>
    </row>
    <row r="10" spans="1:13">
      <c r="A10" s="195" t="s">
        <v>545</v>
      </c>
      <c r="B10" s="194">
        <v>0</v>
      </c>
    </row>
    <row r="11" spans="1:13">
      <c r="A11" s="195" t="s">
        <v>69</v>
      </c>
      <c r="B11" s="194"/>
    </row>
    <row r="13" spans="1:13">
      <c r="A13" s="195" t="s">
        <v>547</v>
      </c>
      <c r="B13" s="194" t="s">
        <v>69</v>
      </c>
    </row>
    <row r="14" spans="1:13">
      <c r="A14" s="195" t="s">
        <v>530</v>
      </c>
      <c r="B14" s="194">
        <v>484</v>
      </c>
    </row>
    <row r="15" spans="1:13">
      <c r="A15" s="195" t="s">
        <v>533</v>
      </c>
      <c r="B15" s="194">
        <v>58</v>
      </c>
    </row>
    <row r="16" spans="1:13">
      <c r="A16" s="195" t="s">
        <v>532</v>
      </c>
      <c r="B16" s="194">
        <v>23</v>
      </c>
    </row>
    <row r="17" spans="1:2">
      <c r="A17" s="195" t="s">
        <v>534</v>
      </c>
      <c r="B17" s="194">
        <v>5</v>
      </c>
    </row>
    <row r="18" spans="1:2">
      <c r="A18" s="195" t="s">
        <v>531</v>
      </c>
      <c r="B18" s="194">
        <v>1</v>
      </c>
    </row>
    <row r="19" spans="1:2">
      <c r="A19" s="195" t="s">
        <v>69</v>
      </c>
      <c r="B19" s="194"/>
    </row>
    <row r="20" spans="1:2">
      <c r="A20" s="115"/>
    </row>
    <row r="21" spans="1:2">
      <c r="A21" s="115"/>
    </row>
    <row r="22" spans="1:2">
      <c r="A22" s="115"/>
    </row>
    <row r="23" spans="1:2">
      <c r="A23" s="115"/>
    </row>
    <row r="24" spans="1:2">
      <c r="A24" s="115"/>
    </row>
    <row r="25" spans="1:2">
      <c r="A25" s="115"/>
    </row>
    <row r="26" spans="1:2">
      <c r="A26" s="115"/>
    </row>
    <row r="27" spans="1:2">
      <c r="A27" s="115"/>
    </row>
    <row r="28" spans="1:2">
      <c r="A28" s="115"/>
    </row>
    <row r="29" spans="1:2">
      <c r="A29" s="115"/>
    </row>
    <row r="30" spans="1:2">
      <c r="A30" s="115"/>
    </row>
    <row r="31" spans="1:2">
      <c r="A31" s="115"/>
    </row>
    <row r="32" spans="1:2">
      <c r="A32" s="115"/>
    </row>
    <row r="33" spans="1:11" ht="17.399999999999999">
      <c r="A33" s="115"/>
      <c r="D33" s="267" t="s">
        <v>83</v>
      </c>
      <c r="E33" s="268">
        <v>44</v>
      </c>
      <c r="J33" s="267" t="s">
        <v>83</v>
      </c>
      <c r="K33" s="268">
        <v>571</v>
      </c>
    </row>
    <row r="34" spans="1:11">
      <c r="A34" s="115"/>
    </row>
    <row r="35" spans="1:11">
      <c r="A35" s="115"/>
    </row>
    <row r="36" spans="1:11">
      <c r="A36" s="115"/>
    </row>
    <row r="37" spans="1:11" s="122" customFormat="1" ht="12" customHeight="1">
      <c r="A37" s="166" t="s">
        <v>541</v>
      </c>
    </row>
    <row r="38" spans="1:11" s="122" customFormat="1" ht="12" customHeight="1">
      <c r="A38" s="166" t="s">
        <v>82</v>
      </c>
    </row>
    <row r="39" spans="1:11" s="122" customFormat="1" ht="12" customHeight="1">
      <c r="A39" s="199"/>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scale="92" firstPageNumber="53"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10E2A-48CD-4E71-9FD2-9A31FB80308C}">
  <sheetPr>
    <pageSetUpPr fitToPage="1"/>
  </sheetPr>
  <dimension ref="A1:AK53"/>
  <sheetViews>
    <sheetView view="pageBreakPreview" topLeftCell="A29" zoomScale="60" zoomScaleNormal="70" workbookViewId="0">
      <selection activeCell="A51" sqref="A51:XFD51"/>
    </sheetView>
  </sheetViews>
  <sheetFormatPr baseColWidth="10" defaultRowHeight="13.2"/>
  <cols>
    <col min="1" max="1" width="32.6640625" customWidth="1"/>
    <col min="2" max="2" width="68.6640625" customWidth="1"/>
    <col min="3" max="3" width="1.6640625" customWidth="1"/>
    <col min="4" max="35" width="7.6640625" customWidth="1"/>
    <col min="36" max="36" width="1.6640625" customWidth="1"/>
    <col min="37" max="37" width="12.6640625" customWidth="1"/>
  </cols>
  <sheetData>
    <row r="1" spans="1:37" ht="24.9"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row>
    <row r="2" spans="1:37" ht="69.900000000000006" customHeight="1">
      <c r="A2" s="682" t="s">
        <v>560</v>
      </c>
      <c r="B2" s="682"/>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row>
    <row r="3" spans="1:37" ht="24.9" customHeight="1">
      <c r="A3" s="682" t="str">
        <f>UPPER(CONCATENATE("Octubre 2022"))</f>
        <v>OCTUBRE 2022</v>
      </c>
      <c r="B3" s="682"/>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row>
    <row r="4" spans="1:37">
      <c r="A4" s="128"/>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row>
    <row r="5" spans="1:37" ht="30" customHeight="1">
      <c r="A5" s="683" t="s">
        <v>561</v>
      </c>
      <c r="B5" s="683" t="s">
        <v>562</v>
      </c>
      <c r="C5" s="191"/>
      <c r="D5" s="683" t="s">
        <v>563</v>
      </c>
      <c r="E5" s="683"/>
      <c r="F5" s="683"/>
      <c r="G5" s="683"/>
      <c r="H5" s="683"/>
      <c r="I5" s="683"/>
      <c r="J5" s="683"/>
      <c r="K5" s="683"/>
      <c r="L5" s="683"/>
      <c r="M5" s="683"/>
      <c r="N5" s="683"/>
      <c r="O5" s="683"/>
      <c r="P5" s="683"/>
      <c r="Q5" s="683"/>
      <c r="R5" s="683"/>
      <c r="S5" s="683"/>
      <c r="T5" s="683"/>
      <c r="U5" s="683"/>
      <c r="V5" s="683"/>
      <c r="W5" s="683"/>
      <c r="X5" s="683"/>
      <c r="Y5" s="683"/>
      <c r="Z5" s="683"/>
      <c r="AA5" s="683"/>
      <c r="AB5" s="683"/>
      <c r="AC5" s="683"/>
      <c r="AD5" s="683"/>
      <c r="AE5" s="683"/>
      <c r="AF5" s="683"/>
      <c r="AG5" s="683"/>
      <c r="AH5" s="683"/>
      <c r="AI5" s="683"/>
      <c r="AJ5" s="191"/>
      <c r="AK5" s="683" t="s">
        <v>69</v>
      </c>
    </row>
    <row r="6" spans="1:37" ht="69.900000000000006" customHeight="1">
      <c r="A6" s="683"/>
      <c r="B6" s="683"/>
      <c r="C6" s="191"/>
      <c r="D6" s="420" t="s">
        <v>564</v>
      </c>
      <c r="E6" s="420" t="s">
        <v>565</v>
      </c>
      <c r="F6" s="420" t="s">
        <v>566</v>
      </c>
      <c r="G6" s="420" t="s">
        <v>567</v>
      </c>
      <c r="H6" s="420" t="s">
        <v>568</v>
      </c>
      <c r="I6" s="420" t="s">
        <v>569</v>
      </c>
      <c r="J6" s="420" t="s">
        <v>682</v>
      </c>
      <c r="K6" s="420" t="s">
        <v>570</v>
      </c>
      <c r="L6" s="420" t="s">
        <v>571</v>
      </c>
      <c r="M6" s="420" t="s">
        <v>572</v>
      </c>
      <c r="N6" s="420" t="s">
        <v>573</v>
      </c>
      <c r="O6" s="420" t="s">
        <v>574</v>
      </c>
      <c r="P6" s="420" t="s">
        <v>575</v>
      </c>
      <c r="Q6" s="420" t="s">
        <v>576</v>
      </c>
      <c r="R6" s="420" t="s">
        <v>577</v>
      </c>
      <c r="S6" s="420" t="s">
        <v>683</v>
      </c>
      <c r="T6" s="420" t="s">
        <v>578</v>
      </c>
      <c r="U6" s="420" t="s">
        <v>579</v>
      </c>
      <c r="V6" s="420" t="s">
        <v>580</v>
      </c>
      <c r="W6" s="420" t="s">
        <v>581</v>
      </c>
      <c r="X6" s="420" t="s">
        <v>582</v>
      </c>
      <c r="Y6" s="420" t="s">
        <v>583</v>
      </c>
      <c r="Z6" s="420" t="s">
        <v>584</v>
      </c>
      <c r="AA6" s="420" t="s">
        <v>585</v>
      </c>
      <c r="AB6" s="420" t="s">
        <v>586</v>
      </c>
      <c r="AC6" s="420" t="s">
        <v>587</v>
      </c>
      <c r="AD6" s="420" t="s">
        <v>588</v>
      </c>
      <c r="AE6" s="420" t="s">
        <v>589</v>
      </c>
      <c r="AF6" s="420" t="s">
        <v>590</v>
      </c>
      <c r="AG6" s="420" t="s">
        <v>684</v>
      </c>
      <c r="AH6" s="420" t="s">
        <v>591</v>
      </c>
      <c r="AI6" s="420" t="s">
        <v>592</v>
      </c>
      <c r="AJ6" s="191"/>
      <c r="AK6" s="683"/>
    </row>
    <row r="7" spans="1:37" ht="8.1" customHeight="1">
      <c r="A7" s="191"/>
      <c r="B7" s="191"/>
      <c r="C7" s="191"/>
      <c r="D7" s="191"/>
      <c r="E7" s="191"/>
      <c r="F7" s="191"/>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row>
    <row r="8" spans="1:37" ht="24.9" customHeight="1">
      <c r="A8" s="184" t="s">
        <v>686</v>
      </c>
      <c r="B8" s="289" t="s">
        <v>2</v>
      </c>
      <c r="C8" s="191"/>
      <c r="D8" s="290"/>
      <c r="E8" s="290"/>
      <c r="F8" s="290"/>
      <c r="G8" s="290"/>
      <c r="H8" s="290"/>
      <c r="I8" s="290"/>
      <c r="J8" s="290"/>
      <c r="K8" s="290"/>
      <c r="L8" s="290"/>
      <c r="M8" s="290"/>
      <c r="N8" s="290"/>
      <c r="O8" s="290"/>
      <c r="P8" s="290"/>
      <c r="Q8" s="290"/>
      <c r="R8" s="290"/>
      <c r="S8" s="290"/>
      <c r="T8" s="290"/>
      <c r="U8" s="290"/>
      <c r="V8" s="290"/>
      <c r="W8" s="290"/>
      <c r="X8" s="290"/>
      <c r="Y8" s="290"/>
      <c r="Z8" s="290"/>
      <c r="AA8" s="290"/>
      <c r="AB8" s="290"/>
      <c r="AC8" s="290"/>
      <c r="AD8" s="290"/>
      <c r="AE8" s="290"/>
      <c r="AF8" s="290"/>
      <c r="AG8" s="290"/>
      <c r="AH8" s="290"/>
      <c r="AI8" s="290"/>
      <c r="AJ8" s="191"/>
      <c r="AK8" s="288">
        <v>0</v>
      </c>
    </row>
    <row r="9" spans="1:37" ht="24.9" customHeight="1">
      <c r="A9" s="184"/>
      <c r="B9" s="289" t="s">
        <v>607</v>
      </c>
      <c r="C9" s="191"/>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c r="AD9" s="290"/>
      <c r="AE9" s="290"/>
      <c r="AF9" s="290"/>
      <c r="AG9" s="290"/>
      <c r="AH9" s="290"/>
      <c r="AI9" s="290"/>
      <c r="AJ9" s="191"/>
      <c r="AK9" s="288">
        <v>0</v>
      </c>
    </row>
    <row r="10" spans="1:37" ht="24.9" customHeight="1">
      <c r="A10" s="184"/>
      <c r="B10" s="289" t="s">
        <v>608</v>
      </c>
      <c r="C10" s="191"/>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c r="AG10" s="290"/>
      <c r="AH10" s="290"/>
      <c r="AI10" s="290"/>
      <c r="AJ10" s="191"/>
      <c r="AK10" s="288">
        <v>0</v>
      </c>
    </row>
    <row r="11" spans="1:37" ht="24.9" customHeight="1">
      <c r="A11" s="184"/>
      <c r="B11" s="289" t="s">
        <v>594</v>
      </c>
      <c r="C11" s="191"/>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191"/>
      <c r="AK11" s="288">
        <v>0</v>
      </c>
    </row>
    <row r="12" spans="1:37" ht="24.9" customHeight="1">
      <c r="A12" s="184" t="s">
        <v>685</v>
      </c>
      <c r="B12" s="289" t="s">
        <v>2</v>
      </c>
      <c r="C12" s="191"/>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1">
        <v>1</v>
      </c>
      <c r="AJ12" s="191"/>
      <c r="AK12" s="288">
        <v>1</v>
      </c>
    </row>
    <row r="13" spans="1:37" ht="24.9" customHeight="1">
      <c r="A13" s="184"/>
      <c r="B13" s="289" t="s">
        <v>607</v>
      </c>
      <c r="C13" s="191"/>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291">
        <v>7</v>
      </c>
      <c r="AJ13" s="191"/>
      <c r="AK13" s="288">
        <v>7</v>
      </c>
    </row>
    <row r="14" spans="1:37" ht="24.9" customHeight="1">
      <c r="A14" s="184"/>
      <c r="B14" s="289" t="s">
        <v>608</v>
      </c>
      <c r="C14" s="191"/>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1"/>
      <c r="AJ14" s="191"/>
      <c r="AK14" s="288">
        <v>0</v>
      </c>
    </row>
    <row r="15" spans="1:37" ht="24.9" customHeight="1">
      <c r="A15" s="184"/>
      <c r="B15" s="289" t="s">
        <v>594</v>
      </c>
      <c r="C15" s="191"/>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1"/>
      <c r="AJ15" s="191"/>
      <c r="AK15" s="288">
        <v>0</v>
      </c>
    </row>
    <row r="16" spans="1:37" ht="24.9" customHeight="1">
      <c r="A16" s="184" t="s">
        <v>595</v>
      </c>
      <c r="B16" s="289" t="s">
        <v>2</v>
      </c>
      <c r="C16" s="191"/>
      <c r="D16" s="290"/>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1">
        <v>1</v>
      </c>
      <c r="AD16" s="290"/>
      <c r="AE16" s="290"/>
      <c r="AF16" s="290"/>
      <c r="AG16" s="290"/>
      <c r="AH16" s="290"/>
      <c r="AI16" s="290"/>
      <c r="AJ16" s="191"/>
      <c r="AK16" s="288">
        <v>1</v>
      </c>
    </row>
    <row r="17" spans="1:37" ht="24.9" customHeight="1">
      <c r="A17" s="184"/>
      <c r="B17" s="289" t="s">
        <v>607</v>
      </c>
      <c r="C17" s="191"/>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1">
        <v>116</v>
      </c>
      <c r="AD17" s="290"/>
      <c r="AE17" s="290"/>
      <c r="AF17" s="290"/>
      <c r="AG17" s="290"/>
      <c r="AH17" s="290"/>
      <c r="AI17" s="290"/>
      <c r="AJ17" s="191"/>
      <c r="AK17" s="288">
        <v>116</v>
      </c>
    </row>
    <row r="18" spans="1:37" ht="24.9" customHeight="1">
      <c r="A18" s="184"/>
      <c r="B18" s="289" t="s">
        <v>608</v>
      </c>
      <c r="C18" s="191"/>
      <c r="D18" s="290"/>
      <c r="E18" s="290"/>
      <c r="F18" s="290"/>
      <c r="G18" s="290"/>
      <c r="H18" s="290"/>
      <c r="I18" s="290"/>
      <c r="J18" s="290"/>
      <c r="K18" s="290"/>
      <c r="L18" s="290"/>
      <c r="M18" s="290"/>
      <c r="N18" s="290"/>
      <c r="O18" s="290"/>
      <c r="P18" s="290"/>
      <c r="Q18" s="290"/>
      <c r="R18" s="290"/>
      <c r="S18" s="290"/>
      <c r="T18" s="290"/>
      <c r="U18" s="290"/>
      <c r="V18" s="290"/>
      <c r="W18" s="290"/>
      <c r="X18" s="290"/>
      <c r="Y18" s="290"/>
      <c r="Z18" s="290"/>
      <c r="AA18" s="290"/>
      <c r="AB18" s="290"/>
      <c r="AC18" s="291"/>
      <c r="AD18" s="290"/>
      <c r="AE18" s="290"/>
      <c r="AF18" s="290"/>
      <c r="AG18" s="290"/>
      <c r="AH18" s="290"/>
      <c r="AI18" s="290"/>
      <c r="AJ18" s="191"/>
      <c r="AK18" s="288">
        <v>0</v>
      </c>
    </row>
    <row r="19" spans="1:37" ht="24.9" customHeight="1">
      <c r="A19" s="184"/>
      <c r="B19" s="289" t="s">
        <v>594</v>
      </c>
      <c r="C19" s="191"/>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1"/>
      <c r="AD19" s="290"/>
      <c r="AE19" s="290"/>
      <c r="AF19" s="290"/>
      <c r="AG19" s="290"/>
      <c r="AH19" s="290"/>
      <c r="AI19" s="290"/>
      <c r="AJ19" s="191"/>
      <c r="AK19" s="288">
        <v>0</v>
      </c>
    </row>
    <row r="20" spans="1:37" ht="24.9" customHeight="1">
      <c r="A20" s="184" t="s">
        <v>596</v>
      </c>
      <c r="B20" s="289" t="s">
        <v>2</v>
      </c>
      <c r="C20" s="191"/>
      <c r="D20" s="290"/>
      <c r="E20" s="291">
        <v>6</v>
      </c>
      <c r="F20" s="290"/>
      <c r="G20" s="290"/>
      <c r="H20" s="290"/>
      <c r="I20" s="291">
        <v>1</v>
      </c>
      <c r="J20" s="290"/>
      <c r="K20" s="291">
        <v>2</v>
      </c>
      <c r="L20" s="290"/>
      <c r="M20" s="290"/>
      <c r="N20" s="290"/>
      <c r="O20" s="290"/>
      <c r="P20" s="290"/>
      <c r="Q20" s="291">
        <v>1</v>
      </c>
      <c r="R20" s="290"/>
      <c r="S20" s="291">
        <v>1</v>
      </c>
      <c r="T20" s="290"/>
      <c r="U20" s="290"/>
      <c r="V20" s="291">
        <v>25</v>
      </c>
      <c r="W20" s="290"/>
      <c r="X20" s="291">
        <v>1</v>
      </c>
      <c r="Y20" s="290"/>
      <c r="Z20" s="290"/>
      <c r="AA20" s="290"/>
      <c r="AB20" s="290"/>
      <c r="AC20" s="291">
        <v>1</v>
      </c>
      <c r="AD20" s="290"/>
      <c r="AE20" s="290"/>
      <c r="AF20" s="290"/>
      <c r="AG20" s="290"/>
      <c r="AH20" s="290"/>
      <c r="AI20" s="290"/>
      <c r="AJ20" s="191"/>
      <c r="AK20" s="288">
        <v>38</v>
      </c>
    </row>
    <row r="21" spans="1:37" ht="24.9" customHeight="1">
      <c r="A21" s="184"/>
      <c r="B21" s="289" t="s">
        <v>607</v>
      </c>
      <c r="C21" s="191"/>
      <c r="D21" s="290"/>
      <c r="E21" s="291">
        <v>12</v>
      </c>
      <c r="F21" s="290"/>
      <c r="G21" s="290"/>
      <c r="H21" s="290"/>
      <c r="I21" s="291">
        <v>2</v>
      </c>
      <c r="J21" s="290"/>
      <c r="K21" s="291">
        <v>5</v>
      </c>
      <c r="L21" s="290"/>
      <c r="M21" s="290"/>
      <c r="N21" s="290"/>
      <c r="O21" s="290"/>
      <c r="P21" s="290"/>
      <c r="Q21" s="291">
        <v>2</v>
      </c>
      <c r="R21" s="290"/>
      <c r="S21" s="291">
        <v>2</v>
      </c>
      <c r="T21" s="290"/>
      <c r="U21" s="290"/>
      <c r="V21" s="291">
        <v>54</v>
      </c>
      <c r="W21" s="290"/>
      <c r="X21" s="291">
        <v>2</v>
      </c>
      <c r="Y21" s="290"/>
      <c r="Z21" s="290"/>
      <c r="AA21" s="290"/>
      <c r="AB21" s="290"/>
      <c r="AC21" s="291">
        <v>2</v>
      </c>
      <c r="AD21" s="290"/>
      <c r="AE21" s="290"/>
      <c r="AF21" s="290"/>
      <c r="AG21" s="290"/>
      <c r="AH21" s="290"/>
      <c r="AI21" s="290"/>
      <c r="AJ21" s="191"/>
      <c r="AK21" s="288">
        <v>81</v>
      </c>
    </row>
    <row r="22" spans="1:37" ht="24.9" customHeight="1">
      <c r="A22" s="184"/>
      <c r="B22" s="289" t="s">
        <v>608</v>
      </c>
      <c r="C22" s="191"/>
      <c r="D22" s="290"/>
      <c r="E22" s="291"/>
      <c r="F22" s="290"/>
      <c r="G22" s="290"/>
      <c r="H22" s="290"/>
      <c r="I22" s="291"/>
      <c r="J22" s="290"/>
      <c r="K22" s="291">
        <v>2</v>
      </c>
      <c r="L22" s="290"/>
      <c r="M22" s="290"/>
      <c r="N22" s="290"/>
      <c r="O22" s="290"/>
      <c r="P22" s="290"/>
      <c r="Q22" s="291"/>
      <c r="R22" s="290"/>
      <c r="S22" s="291">
        <v>1</v>
      </c>
      <c r="T22" s="290"/>
      <c r="U22" s="290"/>
      <c r="V22" s="291"/>
      <c r="W22" s="290"/>
      <c r="X22" s="291">
        <v>1</v>
      </c>
      <c r="Y22" s="290"/>
      <c r="Z22" s="290"/>
      <c r="AA22" s="290"/>
      <c r="AB22" s="290"/>
      <c r="AC22" s="291"/>
      <c r="AD22" s="290"/>
      <c r="AE22" s="290"/>
      <c r="AF22" s="290"/>
      <c r="AG22" s="290"/>
      <c r="AH22" s="290"/>
      <c r="AI22" s="290"/>
      <c r="AJ22" s="191"/>
      <c r="AK22" s="288">
        <v>4</v>
      </c>
    </row>
    <row r="23" spans="1:37" ht="24.9" customHeight="1">
      <c r="A23" s="184"/>
      <c r="B23" s="289" t="s">
        <v>594</v>
      </c>
      <c r="C23" s="191"/>
      <c r="D23" s="290"/>
      <c r="E23" s="291"/>
      <c r="F23" s="290"/>
      <c r="G23" s="290"/>
      <c r="H23" s="290"/>
      <c r="I23" s="291"/>
      <c r="J23" s="290"/>
      <c r="K23" s="291"/>
      <c r="L23" s="290"/>
      <c r="M23" s="290"/>
      <c r="N23" s="290"/>
      <c r="O23" s="290"/>
      <c r="P23" s="290"/>
      <c r="Q23" s="291"/>
      <c r="R23" s="290"/>
      <c r="S23" s="291"/>
      <c r="T23" s="290"/>
      <c r="U23" s="290"/>
      <c r="V23" s="291"/>
      <c r="W23" s="290"/>
      <c r="X23" s="291"/>
      <c r="Y23" s="290"/>
      <c r="Z23" s="290"/>
      <c r="AA23" s="290"/>
      <c r="AB23" s="290"/>
      <c r="AC23" s="291"/>
      <c r="AD23" s="290"/>
      <c r="AE23" s="290"/>
      <c r="AF23" s="290"/>
      <c r="AG23" s="290"/>
      <c r="AH23" s="290"/>
      <c r="AI23" s="290"/>
      <c r="AJ23" s="191"/>
      <c r="AK23" s="288">
        <v>0</v>
      </c>
    </row>
    <row r="24" spans="1:37" ht="24.9" customHeight="1">
      <c r="A24" s="184" t="s">
        <v>597</v>
      </c>
      <c r="B24" s="289" t="s">
        <v>2</v>
      </c>
      <c r="C24" s="191"/>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191"/>
      <c r="AK24" s="288">
        <v>0</v>
      </c>
    </row>
    <row r="25" spans="1:37" ht="24.9" customHeight="1">
      <c r="A25" s="184"/>
      <c r="B25" s="289" t="s">
        <v>607</v>
      </c>
      <c r="C25" s="191"/>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191"/>
      <c r="AK25" s="288">
        <v>0</v>
      </c>
    </row>
    <row r="26" spans="1:37" ht="24.9" customHeight="1">
      <c r="A26" s="184"/>
      <c r="B26" s="289" t="s">
        <v>608</v>
      </c>
      <c r="C26" s="191"/>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191"/>
      <c r="AK26" s="288">
        <v>0</v>
      </c>
    </row>
    <row r="27" spans="1:37" ht="24.9" customHeight="1">
      <c r="A27" s="184" t="s">
        <v>598</v>
      </c>
      <c r="B27" s="289" t="s">
        <v>2</v>
      </c>
      <c r="C27" s="191"/>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191"/>
      <c r="AK27" s="288">
        <v>0</v>
      </c>
    </row>
    <row r="28" spans="1:37" ht="24.9" customHeight="1">
      <c r="A28" s="184"/>
      <c r="B28" s="289" t="s">
        <v>607</v>
      </c>
      <c r="C28" s="191"/>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191"/>
      <c r="AK28" s="288">
        <v>0</v>
      </c>
    </row>
    <row r="29" spans="1:37" ht="24.9" customHeight="1">
      <c r="A29" s="184"/>
      <c r="B29" s="289" t="s">
        <v>608</v>
      </c>
      <c r="C29" s="191"/>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191"/>
      <c r="AK29" s="288">
        <v>0</v>
      </c>
    </row>
    <row r="30" spans="1:37" ht="24.9" customHeight="1">
      <c r="A30" s="184" t="s">
        <v>599</v>
      </c>
      <c r="B30" s="289" t="s">
        <v>2</v>
      </c>
      <c r="C30" s="191"/>
      <c r="D30" s="290"/>
      <c r="E30" s="290"/>
      <c r="F30" s="290"/>
      <c r="G30" s="290"/>
      <c r="H30" s="290"/>
      <c r="I30" s="290"/>
      <c r="J30" s="290"/>
      <c r="K30" s="291">
        <v>1</v>
      </c>
      <c r="L30" s="290"/>
      <c r="M30" s="290"/>
      <c r="N30" s="290"/>
      <c r="O30" s="290"/>
      <c r="P30" s="291">
        <v>2</v>
      </c>
      <c r="Q30" s="290"/>
      <c r="R30" s="290"/>
      <c r="S30" s="290"/>
      <c r="T30" s="290"/>
      <c r="U30" s="290"/>
      <c r="V30" s="290"/>
      <c r="W30" s="290"/>
      <c r="X30" s="291">
        <v>2</v>
      </c>
      <c r="Y30" s="290"/>
      <c r="Z30" s="290"/>
      <c r="AA30" s="290"/>
      <c r="AB30" s="290"/>
      <c r="AC30" s="290"/>
      <c r="AD30" s="290"/>
      <c r="AE30" s="290"/>
      <c r="AF30" s="290"/>
      <c r="AG30" s="290"/>
      <c r="AH30" s="290"/>
      <c r="AI30" s="290"/>
      <c r="AJ30" s="191"/>
      <c r="AK30" s="288">
        <v>5</v>
      </c>
    </row>
    <row r="31" spans="1:37" ht="24.9" customHeight="1">
      <c r="A31" s="184"/>
      <c r="B31" s="289" t="s">
        <v>607</v>
      </c>
      <c r="C31" s="191"/>
      <c r="D31" s="290"/>
      <c r="E31" s="290"/>
      <c r="F31" s="290"/>
      <c r="G31" s="290"/>
      <c r="H31" s="290"/>
      <c r="I31" s="290"/>
      <c r="J31" s="290"/>
      <c r="K31" s="291">
        <v>1</v>
      </c>
      <c r="L31" s="290"/>
      <c r="M31" s="290"/>
      <c r="N31" s="290"/>
      <c r="O31" s="290"/>
      <c r="P31" s="291">
        <v>2</v>
      </c>
      <c r="Q31" s="290"/>
      <c r="R31" s="290"/>
      <c r="S31" s="290"/>
      <c r="T31" s="290"/>
      <c r="U31" s="290"/>
      <c r="V31" s="290"/>
      <c r="W31" s="290"/>
      <c r="X31" s="291">
        <v>2</v>
      </c>
      <c r="Y31" s="290"/>
      <c r="Z31" s="290"/>
      <c r="AA31" s="290"/>
      <c r="AB31" s="290"/>
      <c r="AC31" s="290"/>
      <c r="AD31" s="290"/>
      <c r="AE31" s="290"/>
      <c r="AF31" s="290"/>
      <c r="AG31" s="290"/>
      <c r="AH31" s="290"/>
      <c r="AI31" s="290"/>
      <c r="AJ31" s="191"/>
      <c r="AK31" s="288">
        <v>5</v>
      </c>
    </row>
    <row r="32" spans="1:37" ht="24.9" customHeight="1">
      <c r="A32" s="184" t="s">
        <v>600</v>
      </c>
      <c r="B32" s="289" t="s">
        <v>2</v>
      </c>
      <c r="C32" s="191"/>
      <c r="D32" s="290"/>
      <c r="E32" s="290"/>
      <c r="F32" s="290"/>
      <c r="G32" s="290"/>
      <c r="H32" s="290"/>
      <c r="I32" s="290"/>
      <c r="J32" s="290"/>
      <c r="K32" s="290"/>
      <c r="L32" s="290"/>
      <c r="M32" s="290"/>
      <c r="N32" s="290"/>
      <c r="O32" s="290"/>
      <c r="P32" s="290"/>
      <c r="Q32" s="291">
        <v>2</v>
      </c>
      <c r="R32" s="290"/>
      <c r="S32" s="290"/>
      <c r="T32" s="290"/>
      <c r="U32" s="290"/>
      <c r="V32" s="290"/>
      <c r="W32" s="290"/>
      <c r="X32" s="290"/>
      <c r="Y32" s="291">
        <v>1</v>
      </c>
      <c r="Z32" s="290"/>
      <c r="AA32" s="290"/>
      <c r="AB32" s="290"/>
      <c r="AC32" s="291">
        <v>2</v>
      </c>
      <c r="AD32" s="290"/>
      <c r="AE32" s="290"/>
      <c r="AF32" s="290"/>
      <c r="AG32" s="290"/>
      <c r="AH32" s="290"/>
      <c r="AI32" s="290"/>
      <c r="AJ32" s="191"/>
      <c r="AK32" s="288">
        <v>5</v>
      </c>
    </row>
    <row r="33" spans="1:37" ht="24.9" customHeight="1">
      <c r="A33" s="184"/>
      <c r="B33" s="289" t="s">
        <v>607</v>
      </c>
      <c r="C33" s="191"/>
      <c r="D33" s="290"/>
      <c r="E33" s="290"/>
      <c r="F33" s="290"/>
      <c r="G33" s="290"/>
      <c r="H33" s="290"/>
      <c r="I33" s="290"/>
      <c r="J33" s="290"/>
      <c r="K33" s="290"/>
      <c r="L33" s="290"/>
      <c r="M33" s="290"/>
      <c r="N33" s="290"/>
      <c r="O33" s="290"/>
      <c r="P33" s="290"/>
      <c r="Q33" s="291">
        <v>2</v>
      </c>
      <c r="R33" s="290"/>
      <c r="S33" s="290"/>
      <c r="T33" s="290"/>
      <c r="U33" s="290"/>
      <c r="V33" s="290"/>
      <c r="W33" s="290"/>
      <c r="X33" s="290"/>
      <c r="Y33" s="291">
        <v>1</v>
      </c>
      <c r="Z33" s="290"/>
      <c r="AA33" s="290"/>
      <c r="AB33" s="290"/>
      <c r="AC33" s="291">
        <v>2</v>
      </c>
      <c r="AD33" s="290"/>
      <c r="AE33" s="290"/>
      <c r="AF33" s="290"/>
      <c r="AG33" s="290"/>
      <c r="AH33" s="290"/>
      <c r="AI33" s="290"/>
      <c r="AJ33" s="191"/>
      <c r="AK33" s="288">
        <v>5</v>
      </c>
    </row>
    <row r="34" spans="1:37" ht="24.9" customHeight="1">
      <c r="A34" s="184" t="s">
        <v>601</v>
      </c>
      <c r="B34" s="289" t="s">
        <v>2</v>
      </c>
      <c r="C34" s="191"/>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191"/>
      <c r="AK34" s="288">
        <v>0</v>
      </c>
    </row>
    <row r="35" spans="1:37" ht="24.9" customHeight="1">
      <c r="A35" s="184"/>
      <c r="B35" s="289" t="s">
        <v>607</v>
      </c>
      <c r="C35" s="191"/>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191"/>
      <c r="AK35" s="288">
        <v>0</v>
      </c>
    </row>
    <row r="36" spans="1:37" ht="24.9" customHeight="1">
      <c r="A36" s="184" t="s">
        <v>602</v>
      </c>
      <c r="B36" s="289" t="s">
        <v>2</v>
      </c>
      <c r="C36" s="191"/>
      <c r="D36" s="290"/>
      <c r="E36" s="291">
        <v>3</v>
      </c>
      <c r="F36" s="291">
        <v>1</v>
      </c>
      <c r="G36" s="290"/>
      <c r="H36" s="291">
        <v>2</v>
      </c>
      <c r="I36" s="291">
        <v>4</v>
      </c>
      <c r="J36" s="290"/>
      <c r="K36" s="291">
        <v>2</v>
      </c>
      <c r="L36" s="291">
        <v>14</v>
      </c>
      <c r="M36" s="290"/>
      <c r="N36" s="291">
        <v>1</v>
      </c>
      <c r="O36" s="291">
        <v>4</v>
      </c>
      <c r="P36" s="291">
        <v>2</v>
      </c>
      <c r="Q36" s="291">
        <v>4</v>
      </c>
      <c r="R36" s="291">
        <v>6</v>
      </c>
      <c r="S36" s="290"/>
      <c r="T36" s="291">
        <v>5</v>
      </c>
      <c r="U36" s="290"/>
      <c r="V36" s="291">
        <v>4</v>
      </c>
      <c r="W36" s="291">
        <v>2</v>
      </c>
      <c r="X36" s="291">
        <v>1</v>
      </c>
      <c r="Y36" s="291">
        <v>1</v>
      </c>
      <c r="Z36" s="290"/>
      <c r="AA36" s="290"/>
      <c r="AB36" s="291">
        <v>1</v>
      </c>
      <c r="AC36" s="291">
        <v>7</v>
      </c>
      <c r="AD36" s="291">
        <v>2</v>
      </c>
      <c r="AE36" s="291">
        <v>2</v>
      </c>
      <c r="AF36" s="291">
        <v>1</v>
      </c>
      <c r="AG36" s="291">
        <v>4</v>
      </c>
      <c r="AH36" s="290"/>
      <c r="AI36" s="290"/>
      <c r="AJ36" s="191"/>
      <c r="AK36" s="288">
        <v>73</v>
      </c>
    </row>
    <row r="37" spans="1:37" ht="24.9" customHeight="1">
      <c r="A37" s="184"/>
      <c r="B37" s="289" t="s">
        <v>607</v>
      </c>
      <c r="C37" s="191"/>
      <c r="D37" s="290"/>
      <c r="E37" s="291">
        <v>3</v>
      </c>
      <c r="F37" s="291">
        <v>1</v>
      </c>
      <c r="G37" s="290"/>
      <c r="H37" s="291">
        <v>2</v>
      </c>
      <c r="I37" s="291">
        <v>4</v>
      </c>
      <c r="J37" s="290"/>
      <c r="K37" s="291">
        <v>2</v>
      </c>
      <c r="L37" s="291">
        <v>14</v>
      </c>
      <c r="M37" s="290"/>
      <c r="N37" s="291">
        <v>1</v>
      </c>
      <c r="O37" s="291">
        <v>4</v>
      </c>
      <c r="P37" s="291">
        <v>2</v>
      </c>
      <c r="Q37" s="291">
        <v>4</v>
      </c>
      <c r="R37" s="291">
        <v>6</v>
      </c>
      <c r="S37" s="290"/>
      <c r="T37" s="291">
        <v>5</v>
      </c>
      <c r="U37" s="290"/>
      <c r="V37" s="291">
        <v>4</v>
      </c>
      <c r="W37" s="291">
        <v>2</v>
      </c>
      <c r="X37" s="291">
        <v>1</v>
      </c>
      <c r="Y37" s="291">
        <v>1</v>
      </c>
      <c r="Z37" s="290"/>
      <c r="AA37" s="290"/>
      <c r="AB37" s="291">
        <v>1</v>
      </c>
      <c r="AC37" s="291">
        <v>7</v>
      </c>
      <c r="AD37" s="291">
        <v>2</v>
      </c>
      <c r="AE37" s="291">
        <v>2</v>
      </c>
      <c r="AF37" s="291">
        <v>1</v>
      </c>
      <c r="AG37" s="291">
        <v>4</v>
      </c>
      <c r="AH37" s="290"/>
      <c r="AI37" s="290"/>
      <c r="AJ37" s="191"/>
      <c r="AK37" s="288">
        <v>73</v>
      </c>
    </row>
    <row r="38" spans="1:37" ht="24.9" customHeight="1">
      <c r="A38" s="184" t="s">
        <v>603</v>
      </c>
      <c r="B38" s="289" t="s">
        <v>2</v>
      </c>
      <c r="C38" s="191"/>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191"/>
      <c r="AK38" s="288">
        <v>0</v>
      </c>
    </row>
    <row r="39" spans="1:37" ht="24.9" customHeight="1">
      <c r="A39" s="184"/>
      <c r="B39" s="289" t="s">
        <v>607</v>
      </c>
      <c r="C39" s="191"/>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191"/>
      <c r="AK39" s="288">
        <v>0</v>
      </c>
    </row>
    <row r="40" spans="1:37" ht="24.9" customHeight="1">
      <c r="A40" s="184" t="s">
        <v>604</v>
      </c>
      <c r="B40" s="289" t="s">
        <v>2</v>
      </c>
      <c r="C40" s="191"/>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191"/>
      <c r="AK40" s="288">
        <v>0</v>
      </c>
    </row>
    <row r="41" spans="1:37" ht="24.9" customHeight="1">
      <c r="A41" s="184"/>
      <c r="B41" s="289" t="s">
        <v>607</v>
      </c>
      <c r="C41" s="191"/>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191"/>
      <c r="AK41" s="288">
        <v>0</v>
      </c>
    </row>
    <row r="42" spans="1:37" ht="24.9" customHeight="1">
      <c r="A42" s="184" t="s">
        <v>605</v>
      </c>
      <c r="B42" s="289" t="s">
        <v>2</v>
      </c>
      <c r="C42" s="191"/>
      <c r="D42" s="290"/>
      <c r="E42" s="291">
        <v>4</v>
      </c>
      <c r="F42" s="290"/>
      <c r="G42" s="291">
        <v>1</v>
      </c>
      <c r="H42" s="290"/>
      <c r="I42" s="290"/>
      <c r="J42" s="290"/>
      <c r="K42" s="291">
        <v>3</v>
      </c>
      <c r="L42" s="291">
        <v>1</v>
      </c>
      <c r="M42" s="290"/>
      <c r="N42" s="290"/>
      <c r="O42" s="290"/>
      <c r="P42" s="290"/>
      <c r="Q42" s="290"/>
      <c r="R42" s="290"/>
      <c r="S42" s="290"/>
      <c r="T42" s="291">
        <v>1</v>
      </c>
      <c r="U42" s="290"/>
      <c r="V42" s="291">
        <v>7</v>
      </c>
      <c r="W42" s="290"/>
      <c r="X42" s="291">
        <v>1</v>
      </c>
      <c r="Y42" s="290"/>
      <c r="Z42" s="290"/>
      <c r="AA42" s="290"/>
      <c r="AB42" s="290"/>
      <c r="AC42" s="291">
        <v>16</v>
      </c>
      <c r="AD42" s="290"/>
      <c r="AE42" s="290"/>
      <c r="AF42" s="290"/>
      <c r="AG42" s="290"/>
      <c r="AH42" s="291">
        <v>1</v>
      </c>
      <c r="AI42" s="290"/>
      <c r="AJ42" s="191"/>
      <c r="AK42" s="288">
        <v>35</v>
      </c>
    </row>
    <row r="43" spans="1:37" ht="24.9" customHeight="1">
      <c r="A43" s="184"/>
      <c r="B43" s="289" t="s">
        <v>607</v>
      </c>
      <c r="C43" s="191"/>
      <c r="D43" s="290"/>
      <c r="E43" s="291">
        <v>30</v>
      </c>
      <c r="F43" s="290"/>
      <c r="G43" s="291">
        <v>2</v>
      </c>
      <c r="H43" s="290"/>
      <c r="I43" s="290"/>
      <c r="J43" s="290"/>
      <c r="K43" s="291">
        <v>5</v>
      </c>
      <c r="L43" s="291">
        <v>4</v>
      </c>
      <c r="M43" s="290"/>
      <c r="N43" s="290"/>
      <c r="O43" s="290"/>
      <c r="P43" s="290"/>
      <c r="Q43" s="290"/>
      <c r="R43" s="290"/>
      <c r="S43" s="290"/>
      <c r="T43" s="291">
        <v>4</v>
      </c>
      <c r="U43" s="290"/>
      <c r="V43" s="291">
        <v>12</v>
      </c>
      <c r="W43" s="290"/>
      <c r="X43" s="291">
        <v>1</v>
      </c>
      <c r="Y43" s="290"/>
      <c r="Z43" s="290"/>
      <c r="AA43" s="290"/>
      <c r="AB43" s="290"/>
      <c r="AC43" s="291">
        <v>17</v>
      </c>
      <c r="AD43" s="290"/>
      <c r="AE43" s="290"/>
      <c r="AF43" s="290"/>
      <c r="AG43" s="290"/>
      <c r="AH43" s="291">
        <v>1</v>
      </c>
      <c r="AI43" s="290"/>
      <c r="AJ43" s="191"/>
      <c r="AK43" s="288">
        <v>76</v>
      </c>
    </row>
    <row r="44" spans="1:37" ht="24.9" customHeight="1">
      <c r="A44" s="184" t="s">
        <v>606</v>
      </c>
      <c r="B44" s="289" t="s">
        <v>2</v>
      </c>
      <c r="C44" s="191"/>
      <c r="D44" s="290"/>
      <c r="E44" s="291">
        <v>4</v>
      </c>
      <c r="F44" s="290"/>
      <c r="G44" s="290"/>
      <c r="H44" s="290"/>
      <c r="I44" s="291">
        <v>4</v>
      </c>
      <c r="J44" s="290"/>
      <c r="K44" s="290"/>
      <c r="L44" s="290"/>
      <c r="M44" s="290"/>
      <c r="N44" s="290"/>
      <c r="O44" s="290"/>
      <c r="P44" s="290"/>
      <c r="Q44" s="291">
        <v>1</v>
      </c>
      <c r="R44" s="290"/>
      <c r="S44" s="290"/>
      <c r="T44" s="290"/>
      <c r="U44" s="290"/>
      <c r="V44" s="291">
        <v>2</v>
      </c>
      <c r="W44" s="290"/>
      <c r="X44" s="291">
        <v>1</v>
      </c>
      <c r="Y44" s="290"/>
      <c r="Z44" s="290"/>
      <c r="AA44" s="290"/>
      <c r="AB44" s="290"/>
      <c r="AC44" s="290"/>
      <c r="AD44" s="290"/>
      <c r="AE44" s="290"/>
      <c r="AF44" s="290"/>
      <c r="AG44" s="290"/>
      <c r="AH44" s="290"/>
      <c r="AI44" s="290"/>
      <c r="AJ44" s="191"/>
      <c r="AK44" s="288">
        <v>12</v>
      </c>
    </row>
    <row r="45" spans="1:37" ht="24.9" customHeight="1">
      <c r="A45" s="184"/>
      <c r="B45" s="289" t="s">
        <v>607</v>
      </c>
      <c r="C45" s="191"/>
      <c r="D45" s="290"/>
      <c r="E45" s="291">
        <v>4</v>
      </c>
      <c r="F45" s="290"/>
      <c r="G45" s="290"/>
      <c r="H45" s="290"/>
      <c r="I45" s="291">
        <v>4</v>
      </c>
      <c r="J45" s="290"/>
      <c r="K45" s="290"/>
      <c r="L45" s="290"/>
      <c r="M45" s="290"/>
      <c r="N45" s="290"/>
      <c r="O45" s="290"/>
      <c r="P45" s="290"/>
      <c r="Q45" s="291">
        <v>1</v>
      </c>
      <c r="R45" s="290"/>
      <c r="S45" s="290"/>
      <c r="T45" s="290"/>
      <c r="U45" s="290"/>
      <c r="V45" s="291">
        <v>2</v>
      </c>
      <c r="W45" s="290"/>
      <c r="X45" s="291">
        <v>1</v>
      </c>
      <c r="Y45" s="290"/>
      <c r="Z45" s="290"/>
      <c r="AA45" s="290"/>
      <c r="AB45" s="290"/>
      <c r="AC45" s="290"/>
      <c r="AD45" s="290"/>
      <c r="AE45" s="290"/>
      <c r="AF45" s="290"/>
      <c r="AG45" s="290"/>
      <c r="AH45" s="290"/>
      <c r="AI45" s="290"/>
      <c r="AJ45" s="191"/>
      <c r="AK45" s="288">
        <v>12</v>
      </c>
    </row>
    <row r="46" spans="1:37" ht="8.1" customHeight="1">
      <c r="A46" s="199"/>
      <c r="B46" s="190"/>
      <c r="C46" s="191"/>
      <c r="D46" s="191"/>
      <c r="E46" s="191"/>
      <c r="F46" s="191"/>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row>
    <row r="47" spans="1:37" ht="24.9" customHeight="1">
      <c r="A47" s="684" t="s">
        <v>69</v>
      </c>
      <c r="B47" s="148" t="s">
        <v>2</v>
      </c>
      <c r="C47" s="191"/>
      <c r="D47" s="143">
        <v>0</v>
      </c>
      <c r="E47" s="143">
        <v>17</v>
      </c>
      <c r="F47" s="143">
        <v>1</v>
      </c>
      <c r="G47" s="143">
        <v>1</v>
      </c>
      <c r="H47" s="143">
        <v>2</v>
      </c>
      <c r="I47" s="143">
        <v>9</v>
      </c>
      <c r="J47" s="143">
        <v>0</v>
      </c>
      <c r="K47" s="143">
        <v>8</v>
      </c>
      <c r="L47" s="143">
        <v>15</v>
      </c>
      <c r="M47" s="143">
        <v>0</v>
      </c>
      <c r="N47" s="143">
        <v>1</v>
      </c>
      <c r="O47" s="143">
        <v>4</v>
      </c>
      <c r="P47" s="143">
        <v>4</v>
      </c>
      <c r="Q47" s="143">
        <v>8</v>
      </c>
      <c r="R47" s="143">
        <v>6</v>
      </c>
      <c r="S47" s="143">
        <v>1</v>
      </c>
      <c r="T47" s="143">
        <v>6</v>
      </c>
      <c r="U47" s="143">
        <v>0</v>
      </c>
      <c r="V47" s="143">
        <v>38</v>
      </c>
      <c r="W47" s="143">
        <v>2</v>
      </c>
      <c r="X47" s="143">
        <v>6</v>
      </c>
      <c r="Y47" s="143">
        <v>2</v>
      </c>
      <c r="Z47" s="143">
        <v>0</v>
      </c>
      <c r="AA47" s="143">
        <v>0</v>
      </c>
      <c r="AB47" s="143">
        <v>1</v>
      </c>
      <c r="AC47" s="143">
        <v>27</v>
      </c>
      <c r="AD47" s="143">
        <v>2</v>
      </c>
      <c r="AE47" s="143">
        <v>2</v>
      </c>
      <c r="AF47" s="143">
        <v>1</v>
      </c>
      <c r="AG47" s="143">
        <v>4</v>
      </c>
      <c r="AH47" s="143">
        <v>1</v>
      </c>
      <c r="AI47" s="143">
        <v>1</v>
      </c>
      <c r="AJ47" s="191"/>
      <c r="AK47" s="143">
        <v>170</v>
      </c>
    </row>
    <row r="48" spans="1:37" ht="24.9" customHeight="1">
      <c r="A48" s="684"/>
      <c r="B48" s="148" t="s">
        <v>607</v>
      </c>
      <c r="C48" s="191"/>
      <c r="D48" s="143">
        <v>0</v>
      </c>
      <c r="E48" s="143">
        <v>49</v>
      </c>
      <c r="F48" s="143">
        <v>1</v>
      </c>
      <c r="G48" s="143">
        <v>2</v>
      </c>
      <c r="H48" s="143">
        <v>2</v>
      </c>
      <c r="I48" s="143">
        <v>10</v>
      </c>
      <c r="J48" s="143">
        <v>0</v>
      </c>
      <c r="K48" s="143">
        <v>13</v>
      </c>
      <c r="L48" s="143">
        <v>18</v>
      </c>
      <c r="M48" s="143">
        <v>0</v>
      </c>
      <c r="N48" s="143">
        <v>1</v>
      </c>
      <c r="O48" s="143">
        <v>4</v>
      </c>
      <c r="P48" s="143">
        <v>4</v>
      </c>
      <c r="Q48" s="143">
        <v>9</v>
      </c>
      <c r="R48" s="143">
        <v>6</v>
      </c>
      <c r="S48" s="143">
        <v>2</v>
      </c>
      <c r="T48" s="143">
        <v>9</v>
      </c>
      <c r="U48" s="143">
        <v>0</v>
      </c>
      <c r="V48" s="143">
        <v>72</v>
      </c>
      <c r="W48" s="143">
        <v>2</v>
      </c>
      <c r="X48" s="143">
        <v>7</v>
      </c>
      <c r="Y48" s="143">
        <v>2</v>
      </c>
      <c r="Z48" s="143">
        <v>0</v>
      </c>
      <c r="AA48" s="143">
        <v>0</v>
      </c>
      <c r="AB48" s="143">
        <v>1</v>
      </c>
      <c r="AC48" s="143">
        <v>144</v>
      </c>
      <c r="AD48" s="143">
        <v>2</v>
      </c>
      <c r="AE48" s="143">
        <v>2</v>
      </c>
      <c r="AF48" s="143">
        <v>1</v>
      </c>
      <c r="AG48" s="143">
        <v>4</v>
      </c>
      <c r="AH48" s="143">
        <v>1</v>
      </c>
      <c r="AI48" s="143">
        <v>7</v>
      </c>
      <c r="AJ48" s="191"/>
      <c r="AK48" s="143">
        <v>375</v>
      </c>
    </row>
    <row r="49" spans="1:37">
      <c r="A49" s="128"/>
      <c r="B49" s="128"/>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row>
    <row r="50" spans="1:37" ht="33.75" customHeight="1">
      <c r="A50" s="681" t="s">
        <v>733</v>
      </c>
      <c r="B50" s="681"/>
      <c r="C50" s="681"/>
      <c r="D50" s="681"/>
      <c r="E50" s="681"/>
      <c r="F50" s="681"/>
      <c r="G50" s="681"/>
      <c r="H50" s="681"/>
      <c r="I50" s="681"/>
      <c r="J50" s="681"/>
      <c r="K50" s="681"/>
      <c r="L50" s="681"/>
      <c r="M50" s="681"/>
      <c r="N50" s="681"/>
      <c r="O50" s="681"/>
      <c r="P50" s="681"/>
      <c r="Q50" s="681"/>
      <c r="R50" s="681"/>
      <c r="S50" s="681"/>
      <c r="T50" s="681"/>
      <c r="U50" s="681"/>
      <c r="V50" s="681"/>
      <c r="W50" s="681"/>
      <c r="X50" s="681"/>
      <c r="Y50" s="681"/>
      <c r="Z50" s="681"/>
      <c r="AA50" s="681"/>
      <c r="AB50" s="681"/>
      <c r="AC50" s="681"/>
      <c r="AD50" s="681"/>
      <c r="AE50" s="681"/>
      <c r="AF50" s="681"/>
      <c r="AG50" s="681"/>
      <c r="AH50" s="681"/>
      <c r="AI50" s="681"/>
      <c r="AJ50" s="681"/>
      <c r="AK50" s="681"/>
    </row>
    <row r="51" spans="1:37" ht="10.95" customHeight="1">
      <c r="A51" s="29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row>
    <row r="52" spans="1:37" ht="17.100000000000001" customHeight="1">
      <c r="A52" s="292" t="s">
        <v>735</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row>
    <row r="53" spans="1:37" ht="17.100000000000001" customHeight="1">
      <c r="A53" s="154"/>
    </row>
  </sheetData>
  <mergeCells count="8">
    <mergeCell ref="A50:AK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scale="38" firstPageNumber="54"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D4693-6A88-466C-AAD4-1A1DC2BA32E0}">
  <sheetPr>
    <pageSetUpPr fitToPage="1"/>
  </sheetPr>
  <dimension ref="A1:S53"/>
  <sheetViews>
    <sheetView view="pageBreakPreview" topLeftCell="A32" zoomScale="60" zoomScaleNormal="80" workbookViewId="0">
      <selection activeCell="J63" sqref="J63"/>
    </sheetView>
  </sheetViews>
  <sheetFormatPr baseColWidth="10" defaultRowHeight="13.2"/>
  <cols>
    <col min="1" max="1" width="32.6640625" customWidth="1"/>
    <col min="2" max="2" width="68.6640625" customWidth="1"/>
    <col min="3" max="3" width="1.6640625" customWidth="1"/>
    <col min="4" max="17" width="13.6640625" customWidth="1"/>
    <col min="18" max="18" width="1.6640625" customWidth="1"/>
    <col min="19" max="19" width="12.6640625" customWidth="1"/>
  </cols>
  <sheetData>
    <row r="1" spans="1:19" ht="30" customHeight="1">
      <c r="A1" s="122" t="s">
        <v>22</v>
      </c>
      <c r="B1" s="122"/>
      <c r="C1" s="122"/>
      <c r="D1" s="122"/>
      <c r="E1" s="122"/>
      <c r="F1" s="122"/>
      <c r="G1" s="122"/>
      <c r="H1" s="122"/>
      <c r="I1" s="122"/>
      <c r="J1" s="122"/>
      <c r="K1" s="122"/>
      <c r="L1" s="122"/>
      <c r="M1" s="122"/>
      <c r="N1" s="122"/>
      <c r="O1" s="122"/>
      <c r="P1" s="122"/>
      <c r="Q1" s="122"/>
      <c r="R1" s="122"/>
      <c r="S1" s="122"/>
    </row>
    <row r="2" spans="1:19" ht="72.900000000000006" customHeight="1">
      <c r="A2" s="682" t="s">
        <v>609</v>
      </c>
      <c r="B2" s="682"/>
      <c r="C2" s="682"/>
      <c r="D2" s="682"/>
      <c r="E2" s="682"/>
      <c r="F2" s="682"/>
      <c r="G2" s="682"/>
      <c r="H2" s="682"/>
      <c r="I2" s="682"/>
      <c r="J2" s="682"/>
      <c r="K2" s="682"/>
      <c r="L2" s="682"/>
      <c r="M2" s="682"/>
      <c r="N2" s="682"/>
      <c r="O2" s="682"/>
      <c r="P2" s="682"/>
      <c r="Q2" s="682"/>
      <c r="R2" s="682"/>
      <c r="S2" s="682"/>
    </row>
    <row r="3" spans="1:19" ht="30" customHeight="1">
      <c r="A3" s="682" t="str">
        <f>UPPER(CONCATENATE("Octubre 2022"))</f>
        <v>OCTUBRE 2022</v>
      </c>
      <c r="B3" s="682"/>
      <c r="C3" s="682"/>
      <c r="D3" s="682"/>
      <c r="E3" s="682"/>
      <c r="F3" s="682"/>
      <c r="G3" s="682"/>
      <c r="H3" s="682"/>
      <c r="I3" s="682"/>
      <c r="J3" s="682"/>
      <c r="K3" s="682"/>
      <c r="L3" s="682"/>
      <c r="M3" s="682"/>
      <c r="N3" s="682"/>
      <c r="O3" s="682"/>
      <c r="P3" s="682"/>
      <c r="Q3" s="682"/>
      <c r="R3" s="682"/>
      <c r="S3" s="682"/>
    </row>
    <row r="4" spans="1:19">
      <c r="A4" s="128"/>
      <c r="B4" s="122"/>
      <c r="C4" s="122"/>
      <c r="D4" s="122"/>
      <c r="E4" s="122"/>
      <c r="F4" s="122"/>
      <c r="G4" s="122"/>
      <c r="H4" s="122"/>
      <c r="I4" s="122"/>
      <c r="J4" s="122"/>
      <c r="K4" s="122"/>
      <c r="L4" s="122"/>
      <c r="M4" s="122"/>
      <c r="N4" s="122"/>
      <c r="O4" s="122"/>
      <c r="P4" s="122"/>
      <c r="Q4" s="122"/>
      <c r="R4" s="122"/>
      <c r="S4" s="122"/>
    </row>
    <row r="5" spans="1:19" ht="30" customHeight="1">
      <c r="A5" s="683" t="s">
        <v>561</v>
      </c>
      <c r="B5" s="683" t="s">
        <v>562</v>
      </c>
      <c r="C5" s="191"/>
      <c r="D5" s="683" t="s">
        <v>37</v>
      </c>
      <c r="E5" s="683"/>
      <c r="F5" s="683"/>
      <c r="G5" s="683"/>
      <c r="H5" s="683"/>
      <c r="I5" s="683"/>
      <c r="J5" s="683"/>
      <c r="K5" s="683"/>
      <c r="L5" s="683"/>
      <c r="M5" s="683"/>
      <c r="N5" s="683"/>
      <c r="O5" s="683"/>
      <c r="P5" s="683"/>
      <c r="Q5" s="683"/>
      <c r="R5" s="191"/>
      <c r="S5" s="683" t="s">
        <v>69</v>
      </c>
    </row>
    <row r="6" spans="1:19" ht="200.1" customHeight="1">
      <c r="A6" s="683"/>
      <c r="B6" s="683"/>
      <c r="C6" s="191"/>
      <c r="D6" s="420" t="s">
        <v>126</v>
      </c>
      <c r="E6" s="420" t="s">
        <v>127</v>
      </c>
      <c r="F6" s="420" t="s">
        <v>128</v>
      </c>
      <c r="G6" s="420" t="s">
        <v>129</v>
      </c>
      <c r="H6" s="420" t="s">
        <v>130</v>
      </c>
      <c r="I6" s="420" t="s">
        <v>131</v>
      </c>
      <c r="J6" s="420" t="s">
        <v>132</v>
      </c>
      <c r="K6" s="420" t="s">
        <v>133</v>
      </c>
      <c r="L6" s="420" t="s">
        <v>134</v>
      </c>
      <c r="M6" s="420" t="s">
        <v>135</v>
      </c>
      <c r="N6" s="420" t="s">
        <v>136</v>
      </c>
      <c r="O6" s="420" t="s">
        <v>137</v>
      </c>
      <c r="P6" s="420" t="s">
        <v>138</v>
      </c>
      <c r="Q6" s="420" t="s">
        <v>139</v>
      </c>
      <c r="R6" s="191"/>
      <c r="S6" s="683"/>
    </row>
    <row r="7" spans="1:19" ht="8.1" customHeight="1">
      <c r="A7" s="191"/>
      <c r="B7" s="191"/>
      <c r="C7" s="191"/>
      <c r="D7" s="191"/>
      <c r="E7" s="191"/>
      <c r="F7" s="191"/>
      <c r="G7" s="122"/>
      <c r="H7" s="122"/>
      <c r="I7" s="122"/>
      <c r="J7" s="122"/>
      <c r="K7" s="122"/>
      <c r="L7" s="122"/>
      <c r="M7" s="122"/>
      <c r="N7" s="122"/>
      <c r="O7" s="122"/>
      <c r="P7" s="122"/>
      <c r="Q7" s="122"/>
      <c r="R7" s="122"/>
      <c r="S7" s="122"/>
    </row>
    <row r="8" spans="1:19" ht="23.1" customHeight="1">
      <c r="A8" s="184" t="s">
        <v>686</v>
      </c>
      <c r="B8" s="289" t="s">
        <v>2</v>
      </c>
      <c r="C8" s="191"/>
      <c r="D8" s="290"/>
      <c r="E8" s="290"/>
      <c r="F8" s="290"/>
      <c r="G8" s="290"/>
      <c r="H8" s="290"/>
      <c r="I8" s="290"/>
      <c r="J8" s="290"/>
      <c r="K8" s="290"/>
      <c r="L8" s="290"/>
      <c r="M8" s="290"/>
      <c r="N8" s="290"/>
      <c r="O8" s="290"/>
      <c r="P8" s="290"/>
      <c r="Q8" s="290"/>
      <c r="R8" s="191"/>
      <c r="S8" s="288">
        <v>0</v>
      </c>
    </row>
    <row r="9" spans="1:19" ht="23.1" customHeight="1">
      <c r="A9" s="184"/>
      <c r="B9" s="289" t="s">
        <v>607</v>
      </c>
      <c r="C9" s="191"/>
      <c r="D9" s="290"/>
      <c r="E9" s="290"/>
      <c r="F9" s="290"/>
      <c r="G9" s="290"/>
      <c r="H9" s="290"/>
      <c r="I9" s="290"/>
      <c r="J9" s="290"/>
      <c r="K9" s="290"/>
      <c r="L9" s="290"/>
      <c r="M9" s="290"/>
      <c r="N9" s="290"/>
      <c r="O9" s="290"/>
      <c r="P9" s="290"/>
      <c r="Q9" s="290"/>
      <c r="R9" s="191"/>
      <c r="S9" s="288">
        <v>0</v>
      </c>
    </row>
    <row r="10" spans="1:19" ht="23.1" customHeight="1">
      <c r="A10" s="184"/>
      <c r="B10" s="289" t="s">
        <v>608</v>
      </c>
      <c r="C10" s="191"/>
      <c r="D10" s="290"/>
      <c r="E10" s="290"/>
      <c r="F10" s="290"/>
      <c r="G10" s="290"/>
      <c r="H10" s="290"/>
      <c r="I10" s="290"/>
      <c r="J10" s="290"/>
      <c r="K10" s="290"/>
      <c r="L10" s="290"/>
      <c r="M10" s="290"/>
      <c r="N10" s="290"/>
      <c r="O10" s="290"/>
      <c r="P10" s="290"/>
      <c r="Q10" s="290"/>
      <c r="R10" s="191"/>
      <c r="S10" s="288">
        <v>0</v>
      </c>
    </row>
    <row r="11" spans="1:19" ht="23.1" customHeight="1">
      <c r="A11" s="184"/>
      <c r="B11" s="289" t="s">
        <v>594</v>
      </c>
      <c r="C11" s="191"/>
      <c r="D11" s="290"/>
      <c r="E11" s="290"/>
      <c r="F11" s="290"/>
      <c r="G11" s="290"/>
      <c r="H11" s="290"/>
      <c r="I11" s="290"/>
      <c r="J11" s="290"/>
      <c r="K11" s="290"/>
      <c r="L11" s="290"/>
      <c r="M11" s="290"/>
      <c r="N11" s="290"/>
      <c r="O11" s="290"/>
      <c r="P11" s="290"/>
      <c r="Q11" s="290"/>
      <c r="R11" s="191"/>
      <c r="S11" s="288">
        <v>0</v>
      </c>
    </row>
    <row r="12" spans="1:19" ht="23.1" customHeight="1">
      <c r="A12" s="289" t="s">
        <v>685</v>
      </c>
      <c r="B12" s="289" t="s">
        <v>2</v>
      </c>
      <c r="C12" s="191"/>
      <c r="D12" s="290"/>
      <c r="E12" s="290"/>
      <c r="F12" s="290"/>
      <c r="G12" s="290"/>
      <c r="H12" s="290"/>
      <c r="I12" s="290"/>
      <c r="J12" s="290"/>
      <c r="K12" s="290"/>
      <c r="L12" s="290"/>
      <c r="M12" s="290"/>
      <c r="N12" s="290"/>
      <c r="O12" s="290"/>
      <c r="P12" s="290"/>
      <c r="Q12" s="290"/>
      <c r="R12" s="191"/>
      <c r="S12" s="288">
        <v>0</v>
      </c>
    </row>
    <row r="13" spans="1:19" ht="23.1" customHeight="1">
      <c r="A13" s="184"/>
      <c r="B13" s="289" t="s">
        <v>607</v>
      </c>
      <c r="C13" s="191"/>
      <c r="D13" s="290"/>
      <c r="E13" s="290"/>
      <c r="F13" s="290"/>
      <c r="G13" s="290"/>
      <c r="H13" s="290"/>
      <c r="I13" s="290"/>
      <c r="J13" s="290"/>
      <c r="K13" s="290"/>
      <c r="L13" s="290"/>
      <c r="M13" s="290"/>
      <c r="N13" s="290"/>
      <c r="O13" s="290"/>
      <c r="P13" s="290"/>
      <c r="Q13" s="290"/>
      <c r="R13" s="191"/>
      <c r="S13" s="288">
        <v>0</v>
      </c>
    </row>
    <row r="14" spans="1:19" ht="23.1" customHeight="1">
      <c r="A14" s="184"/>
      <c r="B14" s="289" t="s">
        <v>608</v>
      </c>
      <c r="C14" s="191"/>
      <c r="D14" s="290"/>
      <c r="E14" s="290"/>
      <c r="F14" s="290"/>
      <c r="G14" s="290"/>
      <c r="H14" s="290"/>
      <c r="I14" s="290"/>
      <c r="J14" s="290"/>
      <c r="K14" s="290"/>
      <c r="L14" s="290"/>
      <c r="M14" s="290"/>
      <c r="N14" s="290"/>
      <c r="O14" s="290"/>
      <c r="P14" s="290"/>
      <c r="Q14" s="290"/>
      <c r="R14" s="191"/>
      <c r="S14" s="288">
        <v>0</v>
      </c>
    </row>
    <row r="15" spans="1:19" ht="23.1" customHeight="1">
      <c r="A15" s="184"/>
      <c r="B15" s="289" t="s">
        <v>594</v>
      </c>
      <c r="C15" s="191"/>
      <c r="D15" s="290"/>
      <c r="E15" s="290"/>
      <c r="F15" s="290"/>
      <c r="G15" s="290"/>
      <c r="H15" s="290"/>
      <c r="I15" s="290"/>
      <c r="J15" s="290"/>
      <c r="K15" s="290"/>
      <c r="L15" s="290"/>
      <c r="M15" s="290"/>
      <c r="N15" s="290"/>
      <c r="O15" s="290"/>
      <c r="P15" s="290"/>
      <c r="Q15" s="290"/>
      <c r="R15" s="191"/>
      <c r="S15" s="288">
        <v>0</v>
      </c>
    </row>
    <row r="16" spans="1:19" ht="23.1" customHeight="1">
      <c r="A16" s="289" t="s">
        <v>595</v>
      </c>
      <c r="B16" s="289" t="s">
        <v>2</v>
      </c>
      <c r="C16" s="191"/>
      <c r="D16" s="290"/>
      <c r="E16" s="290"/>
      <c r="F16" s="290"/>
      <c r="G16" s="290"/>
      <c r="H16" s="290"/>
      <c r="I16" s="290"/>
      <c r="J16" s="290"/>
      <c r="K16" s="290"/>
      <c r="L16" s="290"/>
      <c r="M16" s="290"/>
      <c r="N16" s="290"/>
      <c r="O16" s="290"/>
      <c r="P16" s="290"/>
      <c r="Q16" s="290"/>
      <c r="R16" s="191"/>
      <c r="S16" s="288">
        <v>0</v>
      </c>
    </row>
    <row r="17" spans="1:19" ht="23.1" customHeight="1">
      <c r="A17" s="184"/>
      <c r="B17" s="289" t="s">
        <v>607</v>
      </c>
      <c r="C17" s="191"/>
      <c r="D17" s="290"/>
      <c r="E17" s="290"/>
      <c r="F17" s="290"/>
      <c r="G17" s="290"/>
      <c r="H17" s="290"/>
      <c r="I17" s="290"/>
      <c r="J17" s="290"/>
      <c r="K17" s="290"/>
      <c r="L17" s="290"/>
      <c r="M17" s="290"/>
      <c r="N17" s="290"/>
      <c r="O17" s="290"/>
      <c r="P17" s="290"/>
      <c r="Q17" s="290"/>
      <c r="R17" s="191"/>
      <c r="S17" s="288">
        <v>0</v>
      </c>
    </row>
    <row r="18" spans="1:19" ht="23.1" customHeight="1">
      <c r="A18" s="184"/>
      <c r="B18" s="289" t="s">
        <v>608</v>
      </c>
      <c r="C18" s="191"/>
      <c r="D18" s="290"/>
      <c r="E18" s="290"/>
      <c r="F18" s="290"/>
      <c r="G18" s="290"/>
      <c r="H18" s="290"/>
      <c r="I18" s="290"/>
      <c r="J18" s="290"/>
      <c r="K18" s="290"/>
      <c r="L18" s="290"/>
      <c r="M18" s="290"/>
      <c r="N18" s="290"/>
      <c r="O18" s="290"/>
      <c r="P18" s="290"/>
      <c r="Q18" s="290"/>
      <c r="R18" s="191"/>
      <c r="S18" s="288">
        <v>0</v>
      </c>
    </row>
    <row r="19" spans="1:19" ht="23.1" customHeight="1">
      <c r="A19" s="184"/>
      <c r="B19" s="289" t="s">
        <v>594</v>
      </c>
      <c r="C19" s="191"/>
      <c r="D19" s="290"/>
      <c r="E19" s="290"/>
      <c r="F19" s="290"/>
      <c r="G19" s="290"/>
      <c r="H19" s="290"/>
      <c r="I19" s="290"/>
      <c r="J19" s="290"/>
      <c r="K19" s="290"/>
      <c r="L19" s="290"/>
      <c r="M19" s="290"/>
      <c r="N19" s="290"/>
      <c r="O19" s="290"/>
      <c r="P19" s="290"/>
      <c r="Q19" s="290"/>
      <c r="R19" s="191"/>
      <c r="S19" s="288">
        <v>0</v>
      </c>
    </row>
    <row r="20" spans="1:19" ht="23.1" customHeight="1">
      <c r="A20" s="184" t="s">
        <v>596</v>
      </c>
      <c r="B20" s="289" t="s">
        <v>2</v>
      </c>
      <c r="C20" s="191"/>
      <c r="D20" s="291">
        <v>1</v>
      </c>
      <c r="E20" s="291">
        <v>1</v>
      </c>
      <c r="F20" s="291">
        <v>5</v>
      </c>
      <c r="G20" s="291">
        <v>1</v>
      </c>
      <c r="H20" s="290"/>
      <c r="I20" s="291">
        <v>5</v>
      </c>
      <c r="J20" s="291">
        <v>5</v>
      </c>
      <c r="K20" s="291">
        <v>3</v>
      </c>
      <c r="L20" s="290"/>
      <c r="M20" s="291">
        <v>3</v>
      </c>
      <c r="N20" s="291">
        <v>2</v>
      </c>
      <c r="O20" s="291">
        <v>9</v>
      </c>
      <c r="P20" s="291">
        <v>3</v>
      </c>
      <c r="Q20" s="291">
        <v>2</v>
      </c>
      <c r="R20" s="191"/>
      <c r="S20" s="288">
        <v>40</v>
      </c>
    </row>
    <row r="21" spans="1:19" ht="23.1" customHeight="1">
      <c r="A21" s="184"/>
      <c r="B21" s="289" t="s">
        <v>607</v>
      </c>
      <c r="C21" s="191"/>
      <c r="D21" s="291">
        <v>8</v>
      </c>
      <c r="E21" s="291">
        <v>3</v>
      </c>
      <c r="F21" s="291">
        <v>11</v>
      </c>
      <c r="G21" s="291">
        <v>2</v>
      </c>
      <c r="H21" s="290"/>
      <c r="I21" s="291">
        <v>16</v>
      </c>
      <c r="J21" s="291">
        <v>10</v>
      </c>
      <c r="K21" s="291">
        <v>7</v>
      </c>
      <c r="L21" s="290"/>
      <c r="M21" s="291">
        <v>6</v>
      </c>
      <c r="N21" s="291">
        <v>6</v>
      </c>
      <c r="O21" s="291">
        <v>34</v>
      </c>
      <c r="P21" s="291">
        <v>9</v>
      </c>
      <c r="Q21" s="291">
        <v>4</v>
      </c>
      <c r="R21" s="191"/>
      <c r="S21" s="288">
        <v>116</v>
      </c>
    </row>
    <row r="22" spans="1:19" ht="23.1" customHeight="1">
      <c r="A22" s="184"/>
      <c r="B22" s="289" t="s">
        <v>608</v>
      </c>
      <c r="C22" s="191"/>
      <c r="D22" s="291"/>
      <c r="E22" s="291"/>
      <c r="F22" s="291"/>
      <c r="G22" s="291"/>
      <c r="H22" s="290"/>
      <c r="I22" s="291">
        <v>8</v>
      </c>
      <c r="J22" s="291"/>
      <c r="K22" s="291">
        <v>5</v>
      </c>
      <c r="L22" s="290"/>
      <c r="M22" s="291"/>
      <c r="N22" s="291">
        <v>6</v>
      </c>
      <c r="O22" s="291">
        <v>5</v>
      </c>
      <c r="P22" s="291"/>
      <c r="Q22" s="291"/>
      <c r="R22" s="191"/>
      <c r="S22" s="288">
        <v>24</v>
      </c>
    </row>
    <row r="23" spans="1:19" ht="23.1" customHeight="1">
      <c r="A23" s="184"/>
      <c r="B23" s="289" t="s">
        <v>594</v>
      </c>
      <c r="C23" s="191"/>
      <c r="D23" s="291"/>
      <c r="E23" s="291"/>
      <c r="F23" s="291"/>
      <c r="G23" s="291"/>
      <c r="H23" s="290"/>
      <c r="I23" s="291"/>
      <c r="J23" s="291"/>
      <c r="K23" s="291"/>
      <c r="L23" s="290"/>
      <c r="M23" s="291"/>
      <c r="N23" s="291"/>
      <c r="O23" s="291"/>
      <c r="P23" s="291"/>
      <c r="Q23" s="291"/>
      <c r="R23" s="191"/>
      <c r="S23" s="288">
        <v>0</v>
      </c>
    </row>
    <row r="24" spans="1:19" ht="23.1" customHeight="1">
      <c r="A24" s="184" t="s">
        <v>597</v>
      </c>
      <c r="B24" s="289" t="s">
        <v>2</v>
      </c>
      <c r="C24" s="191"/>
      <c r="D24" s="290"/>
      <c r="E24" s="290"/>
      <c r="F24" s="290"/>
      <c r="G24" s="290"/>
      <c r="H24" s="290"/>
      <c r="I24" s="290"/>
      <c r="J24" s="290"/>
      <c r="K24" s="290"/>
      <c r="L24" s="290"/>
      <c r="M24" s="290"/>
      <c r="N24" s="290"/>
      <c r="O24" s="290"/>
      <c r="P24" s="290"/>
      <c r="Q24" s="290"/>
      <c r="R24" s="191"/>
      <c r="S24" s="288">
        <v>0</v>
      </c>
    </row>
    <row r="25" spans="1:19" ht="23.1" customHeight="1">
      <c r="A25" s="184"/>
      <c r="B25" s="289" t="s">
        <v>607</v>
      </c>
      <c r="C25" s="191"/>
      <c r="D25" s="290"/>
      <c r="E25" s="290"/>
      <c r="F25" s="290"/>
      <c r="G25" s="290"/>
      <c r="H25" s="290"/>
      <c r="I25" s="290"/>
      <c r="J25" s="290"/>
      <c r="K25" s="290"/>
      <c r="L25" s="290"/>
      <c r="M25" s="290"/>
      <c r="N25" s="290"/>
      <c r="O25" s="290"/>
      <c r="P25" s="290"/>
      <c r="Q25" s="290"/>
      <c r="R25" s="191"/>
      <c r="S25" s="288">
        <v>0</v>
      </c>
    </row>
    <row r="26" spans="1:19" ht="23.1" customHeight="1">
      <c r="A26" s="184"/>
      <c r="B26" s="289" t="s">
        <v>608</v>
      </c>
      <c r="C26" s="191"/>
      <c r="D26" s="290"/>
      <c r="E26" s="290"/>
      <c r="F26" s="290"/>
      <c r="G26" s="290"/>
      <c r="H26" s="290"/>
      <c r="I26" s="290"/>
      <c r="J26" s="290"/>
      <c r="K26" s="290"/>
      <c r="L26" s="290"/>
      <c r="M26" s="290"/>
      <c r="N26" s="290"/>
      <c r="O26" s="290"/>
      <c r="P26" s="290"/>
      <c r="Q26" s="290"/>
      <c r="R26" s="191"/>
      <c r="S26" s="288">
        <v>0</v>
      </c>
    </row>
    <row r="27" spans="1:19" ht="23.1" customHeight="1">
      <c r="A27" s="184" t="s">
        <v>598</v>
      </c>
      <c r="B27" s="289" t="s">
        <v>2</v>
      </c>
      <c r="C27" s="191"/>
      <c r="D27" s="290"/>
      <c r="E27" s="290"/>
      <c r="F27" s="290"/>
      <c r="G27" s="290"/>
      <c r="H27" s="290"/>
      <c r="I27" s="290"/>
      <c r="J27" s="290"/>
      <c r="K27" s="290"/>
      <c r="L27" s="290"/>
      <c r="M27" s="290"/>
      <c r="N27" s="290"/>
      <c r="O27" s="290"/>
      <c r="P27" s="290"/>
      <c r="Q27" s="290"/>
      <c r="R27" s="191"/>
      <c r="S27" s="288">
        <v>0</v>
      </c>
    </row>
    <row r="28" spans="1:19" ht="23.1" customHeight="1">
      <c r="A28" s="184"/>
      <c r="B28" s="289" t="s">
        <v>607</v>
      </c>
      <c r="C28" s="191"/>
      <c r="D28" s="290"/>
      <c r="E28" s="290"/>
      <c r="F28" s="290"/>
      <c r="G28" s="290"/>
      <c r="H28" s="290"/>
      <c r="I28" s="290"/>
      <c r="J28" s="290"/>
      <c r="K28" s="290"/>
      <c r="L28" s="290"/>
      <c r="M28" s="290"/>
      <c r="N28" s="290"/>
      <c r="O28" s="290"/>
      <c r="P28" s="290"/>
      <c r="Q28" s="290"/>
      <c r="R28" s="191"/>
      <c r="S28" s="288">
        <v>0</v>
      </c>
    </row>
    <row r="29" spans="1:19" ht="23.1" customHeight="1">
      <c r="A29" s="184"/>
      <c r="B29" s="289" t="s">
        <v>608</v>
      </c>
      <c r="C29" s="191"/>
      <c r="D29" s="290"/>
      <c r="E29" s="290"/>
      <c r="F29" s="290"/>
      <c r="G29" s="290"/>
      <c r="H29" s="290"/>
      <c r="I29" s="290"/>
      <c r="J29" s="290"/>
      <c r="K29" s="290"/>
      <c r="L29" s="290"/>
      <c r="M29" s="290"/>
      <c r="N29" s="290"/>
      <c r="O29" s="290"/>
      <c r="P29" s="290"/>
      <c r="Q29" s="290"/>
      <c r="R29" s="191"/>
      <c r="S29" s="288">
        <v>0</v>
      </c>
    </row>
    <row r="30" spans="1:19" ht="23.1" customHeight="1">
      <c r="A30" s="184" t="s">
        <v>599</v>
      </c>
      <c r="B30" s="289" t="s">
        <v>2</v>
      </c>
      <c r="C30" s="191"/>
      <c r="D30" s="290"/>
      <c r="E30" s="290"/>
      <c r="F30" s="290"/>
      <c r="G30" s="290"/>
      <c r="H30" s="290"/>
      <c r="I30" s="290"/>
      <c r="J30" s="290"/>
      <c r="K30" s="290"/>
      <c r="L30" s="290"/>
      <c r="M30" s="290"/>
      <c r="N30" s="290"/>
      <c r="O30" s="290"/>
      <c r="P30" s="290"/>
      <c r="Q30" s="290"/>
      <c r="R30" s="191"/>
      <c r="S30" s="288">
        <v>0</v>
      </c>
    </row>
    <row r="31" spans="1:19" ht="23.1" customHeight="1">
      <c r="A31" s="184"/>
      <c r="B31" s="289" t="s">
        <v>607</v>
      </c>
      <c r="C31" s="191"/>
      <c r="D31" s="290"/>
      <c r="E31" s="290"/>
      <c r="F31" s="290"/>
      <c r="G31" s="290"/>
      <c r="H31" s="290"/>
      <c r="I31" s="290"/>
      <c r="J31" s="290"/>
      <c r="K31" s="290"/>
      <c r="L31" s="290"/>
      <c r="M31" s="290"/>
      <c r="N31" s="290"/>
      <c r="O31" s="290"/>
      <c r="P31" s="290"/>
      <c r="Q31" s="290"/>
      <c r="R31" s="191"/>
      <c r="S31" s="288">
        <v>0</v>
      </c>
    </row>
    <row r="32" spans="1:19" ht="23.1" customHeight="1">
      <c r="A32" s="184" t="s">
        <v>600</v>
      </c>
      <c r="B32" s="289" t="s">
        <v>2</v>
      </c>
      <c r="C32" s="191"/>
      <c r="D32" s="291">
        <v>1</v>
      </c>
      <c r="E32" s="290"/>
      <c r="F32" s="290"/>
      <c r="G32" s="290"/>
      <c r="H32" s="290"/>
      <c r="I32" s="291">
        <v>1</v>
      </c>
      <c r="J32" s="290"/>
      <c r="K32" s="290"/>
      <c r="L32" s="290"/>
      <c r="M32" s="290"/>
      <c r="N32" s="290"/>
      <c r="O32" s="290"/>
      <c r="P32" s="290"/>
      <c r="Q32" s="290"/>
      <c r="R32" s="191"/>
      <c r="S32" s="288">
        <v>2</v>
      </c>
    </row>
    <row r="33" spans="1:19" ht="23.1" customHeight="1">
      <c r="A33" s="184"/>
      <c r="B33" s="289" t="s">
        <v>607</v>
      </c>
      <c r="C33" s="191"/>
      <c r="D33" s="291">
        <v>1</v>
      </c>
      <c r="E33" s="290"/>
      <c r="F33" s="290"/>
      <c r="G33" s="290"/>
      <c r="H33" s="290"/>
      <c r="I33" s="291">
        <v>1</v>
      </c>
      <c r="J33" s="290"/>
      <c r="K33" s="290"/>
      <c r="L33" s="290"/>
      <c r="M33" s="290"/>
      <c r="N33" s="290"/>
      <c r="O33" s="290"/>
      <c r="P33" s="290"/>
      <c r="Q33" s="290"/>
      <c r="R33" s="191"/>
      <c r="S33" s="288">
        <v>2</v>
      </c>
    </row>
    <row r="34" spans="1:19" ht="23.1" customHeight="1">
      <c r="A34" s="184" t="s">
        <v>601</v>
      </c>
      <c r="B34" s="289" t="s">
        <v>2</v>
      </c>
      <c r="C34" s="191"/>
      <c r="D34" s="290"/>
      <c r="E34" s="290"/>
      <c r="F34" s="290"/>
      <c r="G34" s="290"/>
      <c r="H34" s="290"/>
      <c r="I34" s="290"/>
      <c r="J34" s="290"/>
      <c r="K34" s="290"/>
      <c r="L34" s="290"/>
      <c r="M34" s="290"/>
      <c r="N34" s="290"/>
      <c r="O34" s="290"/>
      <c r="P34" s="290"/>
      <c r="Q34" s="290"/>
      <c r="R34" s="191"/>
      <c r="S34" s="288">
        <v>0</v>
      </c>
    </row>
    <row r="35" spans="1:19" ht="23.1" customHeight="1">
      <c r="A35" s="184"/>
      <c r="B35" s="289" t="s">
        <v>607</v>
      </c>
      <c r="C35" s="191"/>
      <c r="D35" s="290"/>
      <c r="E35" s="290"/>
      <c r="F35" s="290"/>
      <c r="G35" s="290"/>
      <c r="H35" s="290"/>
      <c r="I35" s="290"/>
      <c r="J35" s="290"/>
      <c r="K35" s="290"/>
      <c r="L35" s="290"/>
      <c r="M35" s="290"/>
      <c r="N35" s="290"/>
      <c r="O35" s="290"/>
      <c r="P35" s="290"/>
      <c r="Q35" s="290"/>
      <c r="R35" s="191"/>
      <c r="S35" s="288">
        <v>0</v>
      </c>
    </row>
    <row r="36" spans="1:19" ht="23.1" customHeight="1">
      <c r="A36" s="184" t="s">
        <v>602</v>
      </c>
      <c r="B36" s="289" t="s">
        <v>2</v>
      </c>
      <c r="C36" s="191"/>
      <c r="D36" s="290"/>
      <c r="E36" s="290"/>
      <c r="F36" s="290"/>
      <c r="G36" s="290"/>
      <c r="H36" s="290"/>
      <c r="I36" s="290"/>
      <c r="J36" s="291">
        <v>1</v>
      </c>
      <c r="K36" s="291">
        <v>1</v>
      </c>
      <c r="L36" s="290"/>
      <c r="M36" s="290"/>
      <c r="N36" s="290"/>
      <c r="O36" s="290"/>
      <c r="P36" s="291">
        <v>1</v>
      </c>
      <c r="Q36" s="290"/>
      <c r="R36" s="191"/>
      <c r="S36" s="288">
        <v>3</v>
      </c>
    </row>
    <row r="37" spans="1:19" ht="23.1" customHeight="1">
      <c r="A37" s="184"/>
      <c r="B37" s="289" t="s">
        <v>607</v>
      </c>
      <c r="C37" s="191"/>
      <c r="D37" s="290"/>
      <c r="E37" s="290"/>
      <c r="F37" s="290"/>
      <c r="G37" s="290"/>
      <c r="H37" s="290"/>
      <c r="I37" s="290"/>
      <c r="J37" s="291">
        <v>1</v>
      </c>
      <c r="K37" s="291">
        <v>1</v>
      </c>
      <c r="L37" s="290"/>
      <c r="M37" s="290"/>
      <c r="N37" s="290"/>
      <c r="O37" s="290"/>
      <c r="P37" s="291">
        <v>1</v>
      </c>
      <c r="Q37" s="290"/>
      <c r="R37" s="191"/>
      <c r="S37" s="288">
        <v>3</v>
      </c>
    </row>
    <row r="38" spans="1:19" ht="23.1" customHeight="1">
      <c r="A38" s="184" t="s">
        <v>603</v>
      </c>
      <c r="B38" s="289" t="s">
        <v>2</v>
      </c>
      <c r="C38" s="191"/>
      <c r="D38" s="290"/>
      <c r="E38" s="290"/>
      <c r="F38" s="290"/>
      <c r="G38" s="290"/>
      <c r="H38" s="290"/>
      <c r="I38" s="290"/>
      <c r="J38" s="290"/>
      <c r="K38" s="290"/>
      <c r="L38" s="290"/>
      <c r="M38" s="290"/>
      <c r="N38" s="290"/>
      <c r="O38" s="290"/>
      <c r="P38" s="290"/>
      <c r="Q38" s="290"/>
      <c r="R38" s="191"/>
      <c r="S38" s="288">
        <v>0</v>
      </c>
    </row>
    <row r="39" spans="1:19" ht="23.1" customHeight="1">
      <c r="A39" s="184"/>
      <c r="B39" s="289" t="s">
        <v>607</v>
      </c>
      <c r="C39" s="191"/>
      <c r="D39" s="290"/>
      <c r="E39" s="290"/>
      <c r="F39" s="290"/>
      <c r="G39" s="290"/>
      <c r="H39" s="290"/>
      <c r="I39" s="290"/>
      <c r="J39" s="290"/>
      <c r="K39" s="290"/>
      <c r="L39" s="290"/>
      <c r="M39" s="290"/>
      <c r="N39" s="290"/>
      <c r="O39" s="290"/>
      <c r="P39" s="290"/>
      <c r="Q39" s="290"/>
      <c r="R39" s="191"/>
      <c r="S39" s="288">
        <v>0</v>
      </c>
    </row>
    <row r="40" spans="1:19" ht="23.1" customHeight="1">
      <c r="A40" s="184" t="s">
        <v>604</v>
      </c>
      <c r="B40" s="289" t="s">
        <v>2</v>
      </c>
      <c r="C40" s="191"/>
      <c r="D40" s="290"/>
      <c r="E40" s="290"/>
      <c r="F40" s="290"/>
      <c r="G40" s="290"/>
      <c r="H40" s="290"/>
      <c r="I40" s="290"/>
      <c r="J40" s="290"/>
      <c r="K40" s="290"/>
      <c r="L40" s="290"/>
      <c r="M40" s="290"/>
      <c r="N40" s="290"/>
      <c r="O40" s="290"/>
      <c r="P40" s="290"/>
      <c r="Q40" s="290"/>
      <c r="R40" s="191"/>
      <c r="S40" s="288">
        <v>0</v>
      </c>
    </row>
    <row r="41" spans="1:19" ht="23.1" customHeight="1">
      <c r="A41" s="184"/>
      <c r="B41" s="289" t="s">
        <v>607</v>
      </c>
      <c r="C41" s="191"/>
      <c r="D41" s="290"/>
      <c r="E41" s="290"/>
      <c r="F41" s="290"/>
      <c r="G41" s="290"/>
      <c r="H41" s="290"/>
      <c r="I41" s="290"/>
      <c r="J41" s="290"/>
      <c r="K41" s="290"/>
      <c r="L41" s="290"/>
      <c r="M41" s="290"/>
      <c r="N41" s="290"/>
      <c r="O41" s="290"/>
      <c r="P41" s="290"/>
      <c r="Q41" s="290"/>
      <c r="R41" s="191"/>
      <c r="S41" s="288">
        <v>0</v>
      </c>
    </row>
    <row r="42" spans="1:19" ht="23.1" customHeight="1">
      <c r="A42" s="184" t="s">
        <v>605</v>
      </c>
      <c r="B42" s="289" t="s">
        <v>2</v>
      </c>
      <c r="C42" s="191"/>
      <c r="D42" s="291">
        <v>2</v>
      </c>
      <c r="E42" s="291">
        <v>1</v>
      </c>
      <c r="F42" s="291">
        <v>5</v>
      </c>
      <c r="G42" s="290"/>
      <c r="H42" s="290"/>
      <c r="I42" s="291">
        <v>2</v>
      </c>
      <c r="J42" s="291">
        <v>1</v>
      </c>
      <c r="K42" s="291">
        <v>6</v>
      </c>
      <c r="L42" s="291">
        <v>1</v>
      </c>
      <c r="M42" s="291">
        <v>6</v>
      </c>
      <c r="N42" s="291">
        <v>1</v>
      </c>
      <c r="O42" s="290"/>
      <c r="P42" s="290"/>
      <c r="Q42" s="291">
        <v>9</v>
      </c>
      <c r="R42" s="191"/>
      <c r="S42" s="288">
        <v>34</v>
      </c>
    </row>
    <row r="43" spans="1:19" ht="23.1" customHeight="1">
      <c r="A43" s="289"/>
      <c r="B43" s="289" t="s">
        <v>607</v>
      </c>
      <c r="C43" s="191"/>
      <c r="D43" s="291">
        <v>3</v>
      </c>
      <c r="E43" s="291">
        <v>1</v>
      </c>
      <c r="F43" s="291">
        <v>9</v>
      </c>
      <c r="G43" s="290"/>
      <c r="H43" s="290"/>
      <c r="I43" s="291">
        <v>7</v>
      </c>
      <c r="J43" s="291">
        <v>1</v>
      </c>
      <c r="K43" s="291">
        <v>18</v>
      </c>
      <c r="L43" s="291">
        <v>3</v>
      </c>
      <c r="M43" s="291">
        <v>22</v>
      </c>
      <c r="N43" s="291">
        <v>1</v>
      </c>
      <c r="O43" s="290"/>
      <c r="P43" s="290"/>
      <c r="Q43" s="291">
        <v>9</v>
      </c>
      <c r="R43" s="191"/>
      <c r="S43" s="288">
        <v>74</v>
      </c>
    </row>
    <row r="44" spans="1:19" ht="23.1" customHeight="1">
      <c r="A44" s="184" t="s">
        <v>606</v>
      </c>
      <c r="B44" s="289" t="s">
        <v>2</v>
      </c>
      <c r="C44" s="191"/>
      <c r="D44" s="290"/>
      <c r="E44" s="291">
        <v>1</v>
      </c>
      <c r="F44" s="291">
        <v>5</v>
      </c>
      <c r="G44" s="290"/>
      <c r="H44" s="290"/>
      <c r="I44" s="290"/>
      <c r="J44" s="290"/>
      <c r="K44" s="291">
        <v>2</v>
      </c>
      <c r="L44" s="290"/>
      <c r="M44" s="290"/>
      <c r="N44" s="290"/>
      <c r="O44" s="291">
        <v>3</v>
      </c>
      <c r="P44" s="290"/>
      <c r="Q44" s="291">
        <v>1</v>
      </c>
      <c r="R44" s="191"/>
      <c r="S44" s="288">
        <v>12</v>
      </c>
    </row>
    <row r="45" spans="1:19" ht="23.1" customHeight="1">
      <c r="A45" s="184"/>
      <c r="B45" s="289" t="s">
        <v>607</v>
      </c>
      <c r="C45" s="191"/>
      <c r="D45" s="290"/>
      <c r="E45" s="291">
        <v>1</v>
      </c>
      <c r="F45" s="291">
        <v>5</v>
      </c>
      <c r="G45" s="290"/>
      <c r="H45" s="290"/>
      <c r="I45" s="290"/>
      <c r="J45" s="290"/>
      <c r="K45" s="291">
        <v>2</v>
      </c>
      <c r="L45" s="290"/>
      <c r="M45" s="290"/>
      <c r="N45" s="290"/>
      <c r="O45" s="291">
        <v>3</v>
      </c>
      <c r="P45" s="290"/>
      <c r="Q45" s="291">
        <v>1</v>
      </c>
      <c r="R45" s="191"/>
      <c r="S45" s="288">
        <v>12</v>
      </c>
    </row>
    <row r="46" spans="1:19" ht="8.1" customHeight="1">
      <c r="A46" s="199"/>
      <c r="B46" s="191"/>
      <c r="C46" s="191"/>
      <c r="D46" s="191"/>
      <c r="E46" s="191"/>
      <c r="F46" s="191"/>
      <c r="G46" s="122"/>
      <c r="H46" s="122"/>
      <c r="I46" s="122"/>
      <c r="J46" s="122"/>
      <c r="K46" s="122"/>
      <c r="L46" s="122"/>
      <c r="M46" s="122"/>
      <c r="N46" s="122"/>
      <c r="O46" s="122"/>
      <c r="P46" s="122"/>
      <c r="Q46" s="122"/>
      <c r="R46" s="122"/>
      <c r="S46" s="122"/>
    </row>
    <row r="47" spans="1:19" ht="23.1" customHeight="1">
      <c r="A47" s="684" t="s">
        <v>69</v>
      </c>
      <c r="B47" s="148" t="s">
        <v>2</v>
      </c>
      <c r="C47" s="191"/>
      <c r="D47" s="143">
        <v>4</v>
      </c>
      <c r="E47" s="143">
        <v>3</v>
      </c>
      <c r="F47" s="143">
        <v>15</v>
      </c>
      <c r="G47" s="143">
        <v>1</v>
      </c>
      <c r="H47" s="143">
        <v>0</v>
      </c>
      <c r="I47" s="143">
        <v>8</v>
      </c>
      <c r="J47" s="143">
        <v>7</v>
      </c>
      <c r="K47" s="143">
        <v>12</v>
      </c>
      <c r="L47" s="143">
        <v>1</v>
      </c>
      <c r="M47" s="143">
        <v>9</v>
      </c>
      <c r="N47" s="143">
        <v>3</v>
      </c>
      <c r="O47" s="143">
        <v>12</v>
      </c>
      <c r="P47" s="143">
        <v>4</v>
      </c>
      <c r="Q47" s="143">
        <v>12</v>
      </c>
      <c r="R47" s="191"/>
      <c r="S47" s="143">
        <v>91</v>
      </c>
    </row>
    <row r="48" spans="1:19" ht="23.1" customHeight="1">
      <c r="A48" s="684"/>
      <c r="B48" s="148" t="s">
        <v>607</v>
      </c>
      <c r="C48" s="191"/>
      <c r="D48" s="143">
        <v>12</v>
      </c>
      <c r="E48" s="143">
        <v>5</v>
      </c>
      <c r="F48" s="143">
        <v>25</v>
      </c>
      <c r="G48" s="143">
        <v>2</v>
      </c>
      <c r="H48" s="143">
        <v>0</v>
      </c>
      <c r="I48" s="143">
        <v>24</v>
      </c>
      <c r="J48" s="143">
        <v>12</v>
      </c>
      <c r="K48" s="143">
        <v>28</v>
      </c>
      <c r="L48" s="143">
        <v>3</v>
      </c>
      <c r="M48" s="143">
        <v>28</v>
      </c>
      <c r="N48" s="143">
        <v>7</v>
      </c>
      <c r="O48" s="143">
        <v>37</v>
      </c>
      <c r="P48" s="143">
        <v>10</v>
      </c>
      <c r="Q48" s="143">
        <v>14</v>
      </c>
      <c r="R48" s="191"/>
      <c r="S48" s="143">
        <v>207</v>
      </c>
    </row>
    <row r="49" spans="1:19" ht="18" customHeight="1">
      <c r="A49" s="294"/>
      <c r="B49" s="122"/>
      <c r="C49" s="122"/>
      <c r="D49" s="122"/>
      <c r="E49" s="122"/>
      <c r="F49" s="122"/>
      <c r="G49" s="122"/>
      <c r="H49" s="122"/>
      <c r="I49" s="122"/>
      <c r="J49" s="122"/>
      <c r="K49" s="122"/>
      <c r="L49" s="122"/>
      <c r="M49" s="122"/>
      <c r="N49" s="122"/>
      <c r="O49" s="122"/>
      <c r="P49" s="122"/>
      <c r="Q49" s="122"/>
      <c r="R49" s="122"/>
      <c r="S49" s="122"/>
    </row>
    <row r="50" spans="1:19" ht="39" customHeight="1">
      <c r="A50" s="681" t="s">
        <v>733</v>
      </c>
      <c r="B50" s="681"/>
      <c r="C50" s="681"/>
      <c r="D50" s="681"/>
      <c r="E50" s="681"/>
      <c r="F50" s="681"/>
      <c r="G50" s="681"/>
      <c r="H50" s="681"/>
      <c r="I50" s="681"/>
      <c r="J50" s="681"/>
      <c r="K50" s="681"/>
      <c r="L50" s="681"/>
      <c r="M50" s="681"/>
      <c r="N50" s="681"/>
      <c r="O50" s="681"/>
      <c r="P50" s="681"/>
      <c r="Q50" s="681"/>
      <c r="R50" s="681"/>
      <c r="S50" s="681"/>
    </row>
    <row r="51" spans="1:19" ht="10.95" customHeight="1">
      <c r="A51" s="294"/>
      <c r="B51" s="122"/>
      <c r="C51" s="122"/>
      <c r="D51" s="122"/>
      <c r="E51" s="122"/>
      <c r="F51" s="122"/>
      <c r="G51" s="122"/>
      <c r="H51" s="122"/>
      <c r="I51" s="122"/>
      <c r="J51" s="122"/>
      <c r="K51" s="122"/>
      <c r="L51" s="122"/>
      <c r="M51" s="122"/>
      <c r="N51" s="122"/>
      <c r="O51" s="122"/>
      <c r="P51" s="122"/>
      <c r="Q51" s="122"/>
      <c r="R51" s="122"/>
      <c r="S51" s="122"/>
    </row>
    <row r="52" spans="1:19" ht="18" customHeight="1">
      <c r="A52" s="292" t="s">
        <v>735</v>
      </c>
      <c r="B52" s="122"/>
      <c r="C52" s="122"/>
      <c r="D52" s="122"/>
      <c r="E52" s="122"/>
      <c r="F52" s="122"/>
      <c r="G52" s="122"/>
      <c r="H52" s="122"/>
      <c r="I52" s="122"/>
      <c r="J52" s="122"/>
      <c r="K52" s="122"/>
      <c r="L52" s="122"/>
      <c r="M52" s="122"/>
      <c r="N52" s="122"/>
      <c r="O52" s="122"/>
      <c r="P52" s="122"/>
      <c r="Q52" s="122"/>
      <c r="R52" s="122"/>
      <c r="S52" s="122"/>
    </row>
    <row r="53" spans="1:19" ht="18" customHeight="1">
      <c r="A53" s="293"/>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8" firstPageNumber="55"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87024-9322-493D-AD77-D473742DD438}">
  <sheetPr>
    <pageSetUpPr fitToPage="1"/>
  </sheetPr>
  <dimension ref="A1:R32"/>
  <sheetViews>
    <sheetView zoomScale="90" zoomScaleNormal="90" workbookViewId="0">
      <selection activeCell="U17" sqref="U17"/>
    </sheetView>
  </sheetViews>
  <sheetFormatPr baseColWidth="10" defaultRowHeight="13.2"/>
  <cols>
    <col min="1" max="1" width="45.6640625" customWidth="1"/>
    <col min="2" max="2" width="1.6640625" customWidth="1"/>
    <col min="3" max="16" width="15.88671875" customWidth="1"/>
    <col min="17" max="17" width="1.6640625" customWidth="1"/>
    <col min="18" max="18" width="15.88671875" customWidth="1"/>
  </cols>
  <sheetData>
    <row r="1" spans="1:18" ht="24.9" customHeight="1">
      <c r="A1" s="122" t="s">
        <v>22</v>
      </c>
      <c r="B1" s="122"/>
      <c r="C1" s="122"/>
      <c r="D1" s="122"/>
      <c r="E1" s="122"/>
      <c r="F1" s="122"/>
      <c r="G1" s="122"/>
      <c r="H1" s="122"/>
      <c r="I1" s="122"/>
      <c r="J1" s="122"/>
      <c r="K1" s="122"/>
      <c r="L1" s="122"/>
      <c r="M1" s="122"/>
      <c r="N1" s="122"/>
      <c r="O1" s="122"/>
      <c r="P1" s="122"/>
      <c r="Q1" s="122"/>
      <c r="R1" s="122"/>
    </row>
    <row r="2" spans="1:18" ht="69.900000000000006" customHeight="1">
      <c r="A2" s="624" t="s">
        <v>610</v>
      </c>
      <c r="B2" s="624"/>
      <c r="C2" s="624"/>
      <c r="D2" s="624"/>
      <c r="E2" s="624"/>
      <c r="F2" s="624"/>
      <c r="G2" s="624"/>
      <c r="H2" s="624"/>
      <c r="I2" s="624"/>
      <c r="J2" s="624"/>
      <c r="K2" s="624"/>
      <c r="L2" s="624"/>
      <c r="M2" s="624"/>
      <c r="N2" s="624"/>
      <c r="O2" s="624"/>
      <c r="P2" s="624"/>
      <c r="Q2" s="624"/>
      <c r="R2" s="624"/>
    </row>
    <row r="3" spans="1:18" ht="24.9" customHeight="1">
      <c r="A3" s="624" t="str">
        <f>UPPER(CONCATENATE("Octubre 2022"))</f>
        <v>OCTUBRE 2022</v>
      </c>
      <c r="B3" s="624"/>
      <c r="C3" s="624"/>
      <c r="D3" s="624"/>
      <c r="E3" s="624"/>
      <c r="F3" s="624"/>
      <c r="G3" s="624"/>
      <c r="H3" s="624"/>
      <c r="I3" s="624"/>
      <c r="J3" s="624"/>
      <c r="K3" s="624"/>
      <c r="L3" s="624"/>
      <c r="M3" s="624"/>
      <c r="N3" s="624"/>
      <c r="O3" s="624"/>
      <c r="P3" s="624"/>
      <c r="Q3" s="624"/>
      <c r="R3" s="624"/>
    </row>
    <row r="4" spans="1:18" ht="150" customHeight="1">
      <c r="A4" s="128"/>
      <c r="B4" s="122"/>
      <c r="C4" s="122"/>
      <c r="D4" s="122"/>
      <c r="E4" s="122"/>
      <c r="F4" s="122"/>
      <c r="G4" s="122"/>
      <c r="H4" s="122"/>
      <c r="I4" s="122"/>
      <c r="J4" s="122"/>
      <c r="K4" s="122"/>
      <c r="L4" s="122"/>
      <c r="M4" s="122"/>
      <c r="N4" s="122"/>
      <c r="O4" s="122"/>
      <c r="P4" s="122"/>
      <c r="Q4" s="122"/>
      <c r="R4" s="122"/>
    </row>
    <row r="5" spans="1:18" ht="45" customHeight="1">
      <c r="A5" s="415" t="s">
        <v>611</v>
      </c>
      <c r="B5" s="269"/>
      <c r="C5" s="415" t="s">
        <v>686</v>
      </c>
      <c r="D5" s="415" t="s">
        <v>685</v>
      </c>
      <c r="E5" s="415" t="s">
        <v>595</v>
      </c>
      <c r="F5" s="415" t="s">
        <v>596</v>
      </c>
      <c r="G5" s="415" t="s">
        <v>597</v>
      </c>
      <c r="H5" s="415" t="s">
        <v>598</v>
      </c>
      <c r="I5" s="415" t="s">
        <v>599</v>
      </c>
      <c r="J5" s="415" t="s">
        <v>600</v>
      </c>
      <c r="K5" s="415" t="s">
        <v>601</v>
      </c>
      <c r="L5" s="415" t="s">
        <v>602</v>
      </c>
      <c r="M5" s="415" t="s">
        <v>603</v>
      </c>
      <c r="N5" s="415" t="s">
        <v>604</v>
      </c>
      <c r="O5" s="415" t="s">
        <v>605</v>
      </c>
      <c r="P5" s="415" t="s">
        <v>606</v>
      </c>
      <c r="Q5" s="269"/>
      <c r="R5" s="415" t="s">
        <v>69</v>
      </c>
    </row>
    <row r="6" spans="1:18" ht="8.1" customHeight="1">
      <c r="A6" s="421"/>
      <c r="B6" s="155"/>
      <c r="C6" s="422"/>
      <c r="D6" s="422"/>
      <c r="E6" s="422"/>
      <c r="F6" s="422"/>
      <c r="G6" s="422"/>
      <c r="H6" s="422"/>
      <c r="I6" s="422"/>
      <c r="J6" s="422"/>
      <c r="K6" s="422"/>
      <c r="L6" s="422"/>
      <c r="M6" s="422"/>
      <c r="N6" s="422"/>
      <c r="O6" s="422"/>
      <c r="P6" s="422"/>
      <c r="Q6" s="155"/>
      <c r="R6" s="422"/>
    </row>
    <row r="7" spans="1:18" ht="50.1" customHeight="1">
      <c r="A7" s="281" t="s">
        <v>612</v>
      </c>
      <c r="B7" s="295"/>
      <c r="C7" s="423"/>
      <c r="D7" s="423" t="s">
        <v>613</v>
      </c>
      <c r="E7" s="423" t="s">
        <v>613</v>
      </c>
      <c r="F7" s="423" t="s">
        <v>613</v>
      </c>
      <c r="G7" s="423" t="s">
        <v>613</v>
      </c>
      <c r="H7" s="423" t="s">
        <v>613</v>
      </c>
      <c r="I7" s="423" t="s">
        <v>613</v>
      </c>
      <c r="J7" s="423" t="s">
        <v>613</v>
      </c>
      <c r="K7" s="423" t="s">
        <v>613</v>
      </c>
      <c r="L7" s="423" t="s">
        <v>613</v>
      </c>
      <c r="M7" s="423" t="s">
        <v>613</v>
      </c>
      <c r="N7" s="423" t="s">
        <v>613</v>
      </c>
      <c r="O7" s="423" t="s">
        <v>613</v>
      </c>
      <c r="P7" s="423" t="s">
        <v>613</v>
      </c>
      <c r="Q7" s="424"/>
      <c r="R7" s="425">
        <v>0</v>
      </c>
    </row>
    <row r="8" spans="1:18" ht="50.1" customHeight="1">
      <c r="A8" s="297" t="s">
        <v>79</v>
      </c>
      <c r="B8" s="296"/>
      <c r="C8" s="423" t="s">
        <v>613</v>
      </c>
      <c r="D8" s="423">
        <v>3</v>
      </c>
      <c r="E8" s="423">
        <v>27</v>
      </c>
      <c r="F8" s="423">
        <v>40</v>
      </c>
      <c r="G8" s="423" t="s">
        <v>613</v>
      </c>
      <c r="H8" s="423" t="s">
        <v>613</v>
      </c>
      <c r="I8" s="423">
        <v>5</v>
      </c>
      <c r="J8" s="423">
        <v>2</v>
      </c>
      <c r="K8" s="423" t="s">
        <v>613</v>
      </c>
      <c r="L8" s="423">
        <v>20</v>
      </c>
      <c r="M8" s="423" t="s">
        <v>613</v>
      </c>
      <c r="N8" s="423" t="s">
        <v>613</v>
      </c>
      <c r="O8" s="423">
        <v>42</v>
      </c>
      <c r="P8" s="423">
        <v>6</v>
      </c>
      <c r="Q8" s="424"/>
      <c r="R8" s="425">
        <v>145</v>
      </c>
    </row>
    <row r="9" spans="1:18" ht="50.1" customHeight="1">
      <c r="A9" s="297" t="s">
        <v>77</v>
      </c>
      <c r="B9" s="298"/>
      <c r="C9" s="423" t="s">
        <v>613</v>
      </c>
      <c r="D9" s="423">
        <v>3</v>
      </c>
      <c r="E9" s="423">
        <v>86</v>
      </c>
      <c r="F9" s="423">
        <v>89</v>
      </c>
      <c r="G9" s="423" t="s">
        <v>613</v>
      </c>
      <c r="H9" s="423" t="s">
        <v>613</v>
      </c>
      <c r="I9" s="423" t="s">
        <v>613</v>
      </c>
      <c r="J9" s="423">
        <v>4</v>
      </c>
      <c r="K9" s="423" t="s">
        <v>613</v>
      </c>
      <c r="L9" s="423">
        <v>52</v>
      </c>
      <c r="M9" s="423" t="s">
        <v>613</v>
      </c>
      <c r="N9" s="423" t="s">
        <v>613</v>
      </c>
      <c r="O9" s="423">
        <v>58</v>
      </c>
      <c r="P9" s="423">
        <v>14</v>
      </c>
      <c r="Q9" s="424"/>
      <c r="R9" s="425">
        <v>306</v>
      </c>
    </row>
    <row r="10" spans="1:18" ht="50.1" customHeight="1">
      <c r="A10" s="297" t="s">
        <v>614</v>
      </c>
      <c r="B10" s="298"/>
      <c r="C10" s="423" t="s">
        <v>613</v>
      </c>
      <c r="D10" s="423" t="s">
        <v>613</v>
      </c>
      <c r="E10" s="423" t="s">
        <v>613</v>
      </c>
      <c r="F10" s="423" t="s">
        <v>613</v>
      </c>
      <c r="G10" s="423" t="s">
        <v>613</v>
      </c>
      <c r="H10" s="423" t="s">
        <v>613</v>
      </c>
      <c r="I10" s="423" t="s">
        <v>613</v>
      </c>
      <c r="J10" s="423" t="s">
        <v>613</v>
      </c>
      <c r="K10" s="423" t="s">
        <v>613</v>
      </c>
      <c r="L10" s="423" t="s">
        <v>613</v>
      </c>
      <c r="M10" s="423" t="s">
        <v>613</v>
      </c>
      <c r="N10" s="423" t="s">
        <v>613</v>
      </c>
      <c r="O10" s="423" t="s">
        <v>613</v>
      </c>
      <c r="P10" s="423" t="s">
        <v>613</v>
      </c>
      <c r="Q10" s="424"/>
      <c r="R10" s="425">
        <v>0</v>
      </c>
    </row>
    <row r="11" spans="1:18" ht="50.1" customHeight="1">
      <c r="A11" s="297" t="s">
        <v>80</v>
      </c>
      <c r="B11" s="298"/>
      <c r="C11" s="423" t="s">
        <v>613</v>
      </c>
      <c r="D11" s="423" t="s">
        <v>613</v>
      </c>
      <c r="E11" s="423">
        <v>1</v>
      </c>
      <c r="F11" s="423">
        <v>42</v>
      </c>
      <c r="G11" s="423" t="s">
        <v>613</v>
      </c>
      <c r="H11" s="423" t="s">
        <v>613</v>
      </c>
      <c r="I11" s="423" t="s">
        <v>613</v>
      </c>
      <c r="J11" s="423" t="s">
        <v>613</v>
      </c>
      <c r="K11" s="423" t="s">
        <v>613</v>
      </c>
      <c r="L11" s="423">
        <v>3</v>
      </c>
      <c r="M11" s="423" t="s">
        <v>613</v>
      </c>
      <c r="N11" s="423" t="s">
        <v>613</v>
      </c>
      <c r="O11" s="423">
        <v>21</v>
      </c>
      <c r="P11" s="423">
        <v>1</v>
      </c>
      <c r="Q11" s="426"/>
      <c r="R11" s="425">
        <v>68</v>
      </c>
    </row>
    <row r="12" spans="1:18" ht="50.1" customHeight="1">
      <c r="A12" s="297" t="s">
        <v>78</v>
      </c>
      <c r="B12" s="298"/>
      <c r="C12" s="423" t="s">
        <v>613</v>
      </c>
      <c r="D12" s="423">
        <v>1</v>
      </c>
      <c r="E12" s="423">
        <v>2</v>
      </c>
      <c r="F12" s="423">
        <v>26</v>
      </c>
      <c r="G12" s="423" t="s">
        <v>613</v>
      </c>
      <c r="H12" s="423" t="s">
        <v>613</v>
      </c>
      <c r="I12" s="423" t="s">
        <v>613</v>
      </c>
      <c r="J12" s="423">
        <v>1</v>
      </c>
      <c r="K12" s="423" t="s">
        <v>613</v>
      </c>
      <c r="L12" s="423">
        <v>1</v>
      </c>
      <c r="M12" s="423" t="s">
        <v>613</v>
      </c>
      <c r="N12" s="423" t="s">
        <v>613</v>
      </c>
      <c r="O12" s="423">
        <v>29</v>
      </c>
      <c r="P12" s="423">
        <v>3</v>
      </c>
      <c r="Q12" s="424"/>
      <c r="R12" s="425">
        <v>63</v>
      </c>
    </row>
    <row r="13" spans="1:18" ht="50.1" customHeight="1">
      <c r="A13" s="297" t="s">
        <v>615</v>
      </c>
      <c r="B13" s="298"/>
      <c r="C13" s="423" t="s">
        <v>613</v>
      </c>
      <c r="D13" s="423" t="s">
        <v>613</v>
      </c>
      <c r="E13" s="423" t="s">
        <v>613</v>
      </c>
      <c r="F13" s="423" t="s">
        <v>613</v>
      </c>
      <c r="G13" s="423" t="s">
        <v>613</v>
      </c>
      <c r="H13" s="423" t="s">
        <v>613</v>
      </c>
      <c r="I13" s="423" t="s">
        <v>613</v>
      </c>
      <c r="J13" s="423" t="s">
        <v>613</v>
      </c>
      <c r="K13" s="423" t="s">
        <v>613</v>
      </c>
      <c r="L13" s="423" t="s">
        <v>613</v>
      </c>
      <c r="M13" s="423" t="s">
        <v>613</v>
      </c>
      <c r="N13" s="423" t="s">
        <v>613</v>
      </c>
      <c r="O13" s="423" t="s">
        <v>613</v>
      </c>
      <c r="P13" s="423" t="s">
        <v>613</v>
      </c>
      <c r="Q13" s="424"/>
      <c r="R13" s="425">
        <v>0</v>
      </c>
    </row>
    <row r="14" spans="1:18" ht="50.1" customHeight="1">
      <c r="A14" s="297" t="s">
        <v>616</v>
      </c>
      <c r="B14" s="298"/>
      <c r="C14" s="423" t="s">
        <v>613</v>
      </c>
      <c r="D14" s="423" t="s">
        <v>613</v>
      </c>
      <c r="E14" s="423" t="s">
        <v>613</v>
      </c>
      <c r="F14" s="423" t="s">
        <v>613</v>
      </c>
      <c r="G14" s="423" t="s">
        <v>613</v>
      </c>
      <c r="H14" s="423" t="s">
        <v>613</v>
      </c>
      <c r="I14" s="423" t="s">
        <v>613</v>
      </c>
      <c r="J14" s="423" t="s">
        <v>613</v>
      </c>
      <c r="K14" s="423" t="s">
        <v>613</v>
      </c>
      <c r="L14" s="423" t="s">
        <v>613</v>
      </c>
      <c r="M14" s="423" t="s">
        <v>613</v>
      </c>
      <c r="N14" s="423" t="s">
        <v>613</v>
      </c>
      <c r="O14" s="423" t="s">
        <v>613</v>
      </c>
      <c r="P14" s="423" t="s">
        <v>613</v>
      </c>
      <c r="Q14" s="424"/>
      <c r="R14" s="425">
        <v>0</v>
      </c>
    </row>
    <row r="15" spans="1:18" ht="8.1" customHeight="1">
      <c r="A15" s="299"/>
      <c r="B15" s="300"/>
      <c r="C15" s="301"/>
      <c r="D15" s="301"/>
      <c r="E15" s="301"/>
      <c r="F15" s="301"/>
      <c r="G15" s="301"/>
      <c r="H15" s="301"/>
      <c r="I15" s="301"/>
      <c r="J15" s="301"/>
      <c r="K15" s="301"/>
      <c r="L15" s="301"/>
      <c r="M15" s="301"/>
      <c r="N15" s="301"/>
      <c r="O15" s="301"/>
      <c r="P15" s="301"/>
      <c r="Q15" s="300"/>
      <c r="R15" s="301"/>
    </row>
    <row r="16" spans="1:18" s="431" customFormat="1" ht="50.1" customHeight="1">
      <c r="A16" s="427" t="s">
        <v>69</v>
      </c>
      <c r="B16" s="428"/>
      <c r="C16" s="429">
        <v>0</v>
      </c>
      <c r="D16" s="429">
        <v>7</v>
      </c>
      <c r="E16" s="429">
        <v>116</v>
      </c>
      <c r="F16" s="429">
        <v>197</v>
      </c>
      <c r="G16" s="429">
        <v>0</v>
      </c>
      <c r="H16" s="429">
        <v>0</v>
      </c>
      <c r="I16" s="429">
        <v>5</v>
      </c>
      <c r="J16" s="429">
        <v>7</v>
      </c>
      <c r="K16" s="429">
        <v>0</v>
      </c>
      <c r="L16" s="429">
        <v>76</v>
      </c>
      <c r="M16" s="429">
        <v>0</v>
      </c>
      <c r="N16" s="429">
        <v>0</v>
      </c>
      <c r="O16" s="429">
        <v>150</v>
      </c>
      <c r="P16" s="429">
        <v>24</v>
      </c>
      <c r="Q16" s="430"/>
      <c r="R16" s="429">
        <v>582</v>
      </c>
    </row>
    <row r="17" spans="1:18">
      <c r="A17" s="128"/>
      <c r="B17" s="128"/>
      <c r="C17" s="122"/>
      <c r="D17" s="122"/>
      <c r="E17" s="122"/>
      <c r="F17" s="122"/>
      <c r="G17" s="122"/>
      <c r="H17" s="122"/>
      <c r="I17" s="122"/>
      <c r="J17" s="122"/>
      <c r="K17" s="122"/>
      <c r="L17" s="122"/>
      <c r="M17" s="122"/>
      <c r="N17" s="122"/>
      <c r="O17" s="122"/>
      <c r="P17" s="122"/>
      <c r="Q17" s="122"/>
      <c r="R17" s="122"/>
    </row>
    <row r="18" spans="1:18">
      <c r="A18" s="128"/>
      <c r="B18" s="128"/>
      <c r="C18" s="122"/>
      <c r="D18" s="122"/>
      <c r="E18" s="122"/>
      <c r="F18" s="122"/>
      <c r="G18" s="122"/>
      <c r="H18" s="122"/>
      <c r="I18" s="122"/>
      <c r="J18" s="122"/>
      <c r="K18" s="122"/>
      <c r="L18" s="122"/>
      <c r="M18" s="122"/>
      <c r="N18" s="122"/>
      <c r="O18" s="122"/>
      <c r="P18" s="122"/>
      <c r="Q18" s="122"/>
      <c r="R18" s="122"/>
    </row>
    <row r="19" spans="1:18">
      <c r="A19" s="128"/>
      <c r="B19" s="128"/>
      <c r="C19" s="122"/>
      <c r="D19" s="122"/>
      <c r="E19" s="122"/>
      <c r="F19" s="122"/>
      <c r="G19" s="122"/>
      <c r="H19" s="122"/>
      <c r="I19" s="122"/>
      <c r="J19" s="122"/>
      <c r="K19" s="122"/>
      <c r="L19" s="122"/>
      <c r="M19" s="122"/>
      <c r="N19" s="122"/>
      <c r="O19" s="122"/>
      <c r="P19" s="122"/>
      <c r="Q19" s="122"/>
      <c r="R19" s="122"/>
    </row>
    <row r="20" spans="1:18">
      <c r="A20" s="128"/>
      <c r="B20" s="128"/>
      <c r="C20" s="122"/>
      <c r="D20" s="122"/>
      <c r="E20" s="122"/>
      <c r="F20" s="122"/>
      <c r="G20" s="122"/>
      <c r="H20" s="122"/>
      <c r="I20" s="122"/>
      <c r="J20" s="122"/>
      <c r="K20" s="122"/>
      <c r="L20" s="122"/>
      <c r="M20" s="122"/>
      <c r="N20" s="122"/>
      <c r="O20" s="122"/>
      <c r="P20" s="122"/>
      <c r="Q20" s="122"/>
      <c r="R20" s="122"/>
    </row>
    <row r="21" spans="1:18">
      <c r="A21" s="128"/>
      <c r="B21" s="128"/>
      <c r="C21" s="122"/>
      <c r="D21" s="122"/>
      <c r="E21" s="122"/>
      <c r="F21" s="122"/>
      <c r="G21" s="122"/>
      <c r="H21" s="122"/>
      <c r="I21" s="122"/>
      <c r="J21" s="122"/>
      <c r="K21" s="122"/>
      <c r="L21" s="122"/>
      <c r="M21" s="122"/>
      <c r="N21" s="122"/>
      <c r="O21" s="122"/>
      <c r="P21" s="122"/>
      <c r="Q21" s="122"/>
      <c r="R21" s="122"/>
    </row>
    <row r="22" spans="1:18">
      <c r="A22" s="128"/>
      <c r="B22" s="128"/>
      <c r="C22" s="122"/>
      <c r="D22" s="122"/>
      <c r="E22" s="122"/>
      <c r="F22" s="122"/>
      <c r="G22" s="122"/>
      <c r="H22" s="122"/>
      <c r="I22" s="122"/>
      <c r="J22" s="122"/>
      <c r="K22" s="122"/>
      <c r="L22" s="122"/>
      <c r="M22" s="122"/>
      <c r="N22" s="122"/>
      <c r="O22" s="122"/>
      <c r="P22" s="122"/>
      <c r="Q22" s="122"/>
      <c r="R22" s="122"/>
    </row>
    <row r="23" spans="1:18">
      <c r="A23" s="128"/>
      <c r="B23" s="128"/>
      <c r="C23" s="122"/>
      <c r="D23" s="122"/>
      <c r="E23" s="122"/>
      <c r="F23" s="122"/>
      <c r="G23" s="122"/>
      <c r="H23" s="122"/>
      <c r="I23" s="122"/>
      <c r="J23" s="122"/>
      <c r="K23" s="122"/>
      <c r="L23" s="122"/>
      <c r="M23" s="122"/>
      <c r="N23" s="122"/>
      <c r="O23" s="122"/>
      <c r="P23" s="122"/>
      <c r="Q23" s="122"/>
      <c r="R23" s="122"/>
    </row>
    <row r="24" spans="1:18">
      <c r="A24" s="128"/>
      <c r="B24" s="128"/>
      <c r="C24" s="122"/>
      <c r="D24" s="122"/>
      <c r="E24" s="122"/>
      <c r="F24" s="122"/>
      <c r="G24" s="122"/>
      <c r="H24" s="122"/>
      <c r="I24" s="122"/>
      <c r="J24" s="122"/>
      <c r="K24" s="122"/>
      <c r="L24" s="122"/>
      <c r="M24" s="122"/>
      <c r="N24" s="122"/>
      <c r="O24" s="122"/>
      <c r="P24" s="122"/>
      <c r="Q24" s="122"/>
      <c r="R24" s="122"/>
    </row>
    <row r="25" spans="1:18">
      <c r="A25" s="128"/>
      <c r="B25" s="128"/>
      <c r="C25" s="122"/>
      <c r="D25" s="122"/>
      <c r="E25" s="122"/>
      <c r="F25" s="122"/>
      <c r="G25" s="122"/>
      <c r="H25" s="122"/>
      <c r="I25" s="122"/>
      <c r="J25" s="122"/>
      <c r="K25" s="122"/>
      <c r="L25" s="122"/>
      <c r="M25" s="122"/>
      <c r="N25" s="122"/>
      <c r="O25" s="122"/>
      <c r="P25" s="122"/>
      <c r="Q25" s="122"/>
      <c r="R25" s="122"/>
    </row>
    <row r="26" spans="1:18">
      <c r="A26" s="128"/>
      <c r="B26" s="128"/>
      <c r="C26" s="122"/>
      <c r="D26" s="122"/>
      <c r="E26" s="122"/>
      <c r="F26" s="122"/>
      <c r="G26" s="122"/>
      <c r="H26" s="122"/>
      <c r="I26" s="122"/>
      <c r="J26" s="122"/>
      <c r="K26" s="122"/>
      <c r="L26" s="122"/>
      <c r="M26" s="122"/>
      <c r="N26" s="122"/>
      <c r="O26" s="122"/>
      <c r="P26" s="122"/>
      <c r="Q26" s="122"/>
      <c r="R26" s="122"/>
    </row>
    <row r="27" spans="1:18">
      <c r="A27" s="128"/>
      <c r="B27" s="128"/>
      <c r="C27" s="122"/>
      <c r="D27" s="122"/>
      <c r="E27" s="122"/>
      <c r="F27" s="122"/>
      <c r="G27" s="122"/>
      <c r="H27" s="122"/>
      <c r="I27" s="122"/>
      <c r="J27" s="122"/>
      <c r="K27" s="122"/>
      <c r="L27" s="122"/>
      <c r="M27" s="122"/>
      <c r="N27" s="122"/>
      <c r="O27" s="122"/>
      <c r="P27" s="122"/>
      <c r="Q27" s="122"/>
      <c r="R27" s="122"/>
    </row>
    <row r="28" spans="1:18">
      <c r="A28" s="128"/>
      <c r="B28" s="128"/>
      <c r="C28" s="122"/>
      <c r="D28" s="122"/>
      <c r="E28" s="122"/>
      <c r="F28" s="122"/>
      <c r="G28" s="122"/>
      <c r="H28" s="122"/>
      <c r="I28" s="122"/>
      <c r="J28" s="122"/>
      <c r="K28" s="122"/>
      <c r="L28" s="122"/>
      <c r="M28" s="122"/>
      <c r="N28" s="122"/>
      <c r="O28" s="122"/>
      <c r="P28" s="122"/>
      <c r="Q28" s="122"/>
      <c r="R28" s="122"/>
    </row>
    <row r="29" spans="1:18">
      <c r="A29" s="128"/>
      <c r="B29" s="128"/>
      <c r="C29" s="122"/>
      <c r="D29" s="122"/>
      <c r="E29" s="122"/>
      <c r="F29" s="122"/>
      <c r="G29" s="122"/>
      <c r="H29" s="122"/>
      <c r="I29" s="122"/>
      <c r="J29" s="122"/>
      <c r="K29" s="122"/>
      <c r="L29" s="122"/>
      <c r="M29" s="122"/>
      <c r="N29" s="122"/>
      <c r="O29" s="122"/>
      <c r="P29" s="122"/>
      <c r="Q29" s="122"/>
      <c r="R29" s="122"/>
    </row>
    <row r="30" spans="1:18" ht="14.1" customHeight="1">
      <c r="A30" s="174" t="s">
        <v>81</v>
      </c>
      <c r="B30" s="122"/>
      <c r="C30" s="122"/>
      <c r="D30" s="122"/>
      <c r="E30" s="122"/>
      <c r="F30" s="122"/>
      <c r="G30" s="122"/>
      <c r="H30" s="122"/>
      <c r="I30" s="122"/>
      <c r="J30" s="122"/>
      <c r="K30" s="122"/>
      <c r="L30" s="122"/>
      <c r="M30" s="122"/>
      <c r="N30" s="122"/>
      <c r="O30" s="122"/>
      <c r="P30" s="122"/>
      <c r="Q30" s="122"/>
      <c r="R30" s="122"/>
    </row>
    <row r="31" spans="1:18" ht="14.1" customHeight="1">
      <c r="A31" s="174" t="s">
        <v>82</v>
      </c>
      <c r="B31" s="122"/>
      <c r="C31" s="122"/>
      <c r="D31" s="122"/>
      <c r="E31" s="122"/>
      <c r="F31" s="122"/>
      <c r="G31" s="122"/>
      <c r="H31" s="122"/>
      <c r="I31" s="122"/>
      <c r="J31" s="122"/>
      <c r="K31" s="122"/>
      <c r="L31" s="122"/>
      <c r="M31" s="122"/>
      <c r="N31" s="122"/>
      <c r="O31" s="122"/>
      <c r="P31" s="122"/>
      <c r="Q31" s="122"/>
      <c r="R31" s="122"/>
    </row>
    <row r="32" spans="1:18" ht="14.1" customHeight="1">
      <c r="A32" s="220"/>
    </row>
  </sheetData>
  <mergeCells count="2">
    <mergeCell ref="A3:R3"/>
    <mergeCell ref="A2:R2"/>
  </mergeCells>
  <printOptions horizontalCentered="1"/>
  <pageMargins left="0.23622047244094491" right="0.23622047244094491" top="0.74803149606299213" bottom="0.35433070866141736" header="0" footer="0.31496062992125984"/>
  <pageSetup scale="47" firstPageNumber="56"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10FBB-CFF1-4E95-B387-070D7CBB31DD}">
  <dimension ref="A1:M36"/>
  <sheetViews>
    <sheetView zoomScaleNormal="100" zoomScaleSheetLayoutView="85" workbookViewId="0">
      <selection activeCell="U17" sqref="U17"/>
    </sheetView>
  </sheetViews>
  <sheetFormatPr baseColWidth="10" defaultRowHeight="13.2"/>
  <cols>
    <col min="1" max="1" width="10.6640625" customWidth="1"/>
    <col min="2" max="2" width="3.88671875" bestFit="1" customWidth="1"/>
  </cols>
  <sheetData>
    <row r="1" spans="1:13" ht="24.9" customHeight="1">
      <c r="A1" s="122" t="s">
        <v>22</v>
      </c>
      <c r="B1" s="122"/>
      <c r="C1" s="122"/>
      <c r="D1" s="122"/>
      <c r="E1" s="122"/>
      <c r="F1" s="122"/>
      <c r="G1" s="122"/>
      <c r="H1" s="122"/>
      <c r="I1" s="122"/>
      <c r="J1" s="122"/>
      <c r="K1" s="122"/>
      <c r="L1" s="122"/>
      <c r="M1" s="122"/>
    </row>
    <row r="2" spans="1:13" ht="45" customHeight="1">
      <c r="A2" s="591" t="s">
        <v>617</v>
      </c>
      <c r="B2" s="591"/>
      <c r="C2" s="591"/>
      <c r="D2" s="591"/>
      <c r="E2" s="591"/>
      <c r="F2" s="591"/>
      <c r="G2" s="591"/>
      <c r="H2" s="591"/>
      <c r="I2" s="591"/>
      <c r="J2" s="591"/>
      <c r="K2" s="591"/>
      <c r="L2" s="591"/>
      <c r="M2" s="591"/>
    </row>
    <row r="3" spans="1:13" ht="20.100000000000001" customHeight="1">
      <c r="A3" s="591" t="str">
        <f>UPPER(CONCATENATE("Octubre 2022"))</f>
        <v>OCTUBRE 2022</v>
      </c>
      <c r="B3" s="591"/>
      <c r="C3" s="591"/>
      <c r="D3" s="591"/>
      <c r="E3" s="591"/>
      <c r="F3" s="591"/>
      <c r="G3" s="591"/>
      <c r="H3" s="591"/>
      <c r="I3" s="591"/>
      <c r="J3" s="591"/>
      <c r="K3" s="591"/>
      <c r="L3" s="591"/>
      <c r="M3" s="591"/>
    </row>
    <row r="4" spans="1:13" ht="54" customHeight="1">
      <c r="A4" s="115"/>
    </row>
    <row r="5" spans="1:13">
      <c r="A5" s="194" t="s">
        <v>67</v>
      </c>
      <c r="B5" s="194" t="s">
        <v>90</v>
      </c>
    </row>
    <row r="6" spans="1:13">
      <c r="A6" s="195" t="s">
        <v>77</v>
      </c>
      <c r="B6" s="194">
        <v>306</v>
      </c>
    </row>
    <row r="7" spans="1:13">
      <c r="A7" s="195" t="s">
        <v>79</v>
      </c>
      <c r="B7" s="194">
        <v>145</v>
      </c>
    </row>
    <row r="8" spans="1:13">
      <c r="A8" s="195" t="s">
        <v>80</v>
      </c>
      <c r="B8" s="194">
        <v>68</v>
      </c>
    </row>
    <row r="9" spans="1:13">
      <c r="A9" s="195" t="s">
        <v>78</v>
      </c>
      <c r="B9" s="194">
        <v>63</v>
      </c>
    </row>
    <row r="10" spans="1:13">
      <c r="A10" s="195" t="s">
        <v>612</v>
      </c>
      <c r="B10" s="194">
        <v>0</v>
      </c>
    </row>
    <row r="11" spans="1:13">
      <c r="A11" s="195" t="s">
        <v>614</v>
      </c>
      <c r="B11" s="194">
        <v>0</v>
      </c>
    </row>
    <row r="12" spans="1:13">
      <c r="A12" s="195" t="s">
        <v>615</v>
      </c>
      <c r="B12" s="194">
        <v>0</v>
      </c>
    </row>
    <row r="13" spans="1:13" ht="19.8">
      <c r="A13" s="195" t="s">
        <v>616</v>
      </c>
      <c r="B13" s="194">
        <v>0</v>
      </c>
    </row>
    <row r="14" spans="1:13">
      <c r="A14" s="195" t="s">
        <v>69</v>
      </c>
      <c r="B14" s="194"/>
    </row>
    <row r="15" spans="1:13">
      <c r="A15" s="115"/>
    </row>
    <row r="16" spans="1:13">
      <c r="A16" s="115"/>
    </row>
    <row r="17" spans="1:8">
      <c r="A17" s="115"/>
    </row>
    <row r="18" spans="1:8">
      <c r="A18" s="115"/>
    </row>
    <row r="19" spans="1:8">
      <c r="A19" s="115"/>
    </row>
    <row r="20" spans="1:8">
      <c r="A20" s="115"/>
    </row>
    <row r="21" spans="1:8">
      <c r="A21" s="115"/>
    </row>
    <row r="22" spans="1:8">
      <c r="A22" s="115"/>
    </row>
    <row r="23" spans="1:8">
      <c r="A23" s="115"/>
    </row>
    <row r="24" spans="1:8">
      <c r="A24" s="115"/>
    </row>
    <row r="25" spans="1:8">
      <c r="A25" s="115"/>
    </row>
    <row r="26" spans="1:8">
      <c r="A26" s="115"/>
    </row>
    <row r="27" spans="1:8">
      <c r="A27" s="115"/>
    </row>
    <row r="28" spans="1:8">
      <c r="A28" s="115"/>
    </row>
    <row r="29" spans="1:8">
      <c r="A29" s="115"/>
    </row>
    <row r="30" spans="1:8">
      <c r="A30" s="115"/>
    </row>
    <row r="31" spans="1:8" ht="18">
      <c r="A31" s="115"/>
      <c r="G31" s="181" t="s">
        <v>83</v>
      </c>
      <c r="H31" s="303">
        <v>582</v>
      </c>
    </row>
    <row r="32" spans="1:8">
      <c r="A32" s="115"/>
    </row>
    <row r="33" spans="1:1">
      <c r="A33" s="115"/>
    </row>
    <row r="34" spans="1:1" s="275" customFormat="1" ht="12" customHeight="1">
      <c r="A34" s="175" t="s">
        <v>81</v>
      </c>
    </row>
    <row r="35" spans="1:1" s="275" customFormat="1" ht="12" customHeight="1">
      <c r="A35" s="175" t="s">
        <v>82</v>
      </c>
    </row>
    <row r="36" spans="1:1" s="275" customFormat="1" ht="12" customHeight="1">
      <c r="A36" s="302"/>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scale="81" firstPageNumber="57"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F7E24-9ECC-47F2-B295-D2143147F8F1}">
  <dimension ref="A1:N43"/>
  <sheetViews>
    <sheetView zoomScaleNormal="100" zoomScaleSheetLayoutView="85" workbookViewId="0">
      <selection activeCell="U17" sqref="U17"/>
    </sheetView>
  </sheetViews>
  <sheetFormatPr baseColWidth="10" defaultRowHeight="13.2"/>
  <cols>
    <col min="1" max="1" width="10.6640625" customWidth="1"/>
    <col min="2" max="2" width="3.88671875" bestFit="1" customWidth="1"/>
  </cols>
  <sheetData>
    <row r="1" spans="1:14" ht="21.9" customHeight="1">
      <c r="A1" s="122" t="s">
        <v>22</v>
      </c>
      <c r="B1" s="122"/>
      <c r="C1" s="122"/>
      <c r="D1" s="122"/>
      <c r="E1" s="122"/>
      <c r="F1" s="122"/>
      <c r="G1" s="122"/>
      <c r="H1" s="122"/>
      <c r="I1" s="122"/>
      <c r="J1" s="122"/>
      <c r="K1" s="122"/>
      <c r="L1" s="122"/>
      <c r="M1" s="122"/>
      <c r="N1" s="122"/>
    </row>
    <row r="2" spans="1:14" ht="45" customHeight="1">
      <c r="A2" s="674" t="s">
        <v>618</v>
      </c>
      <c r="B2" s="674"/>
      <c r="C2" s="674"/>
      <c r="D2" s="674"/>
      <c r="E2" s="674"/>
      <c r="F2" s="674"/>
      <c r="G2" s="674"/>
      <c r="H2" s="674"/>
      <c r="I2" s="674"/>
      <c r="J2" s="674"/>
      <c r="K2" s="674"/>
      <c r="L2" s="674"/>
      <c r="M2" s="674"/>
      <c r="N2" s="674"/>
    </row>
    <row r="3" spans="1:14" ht="21.9" customHeight="1">
      <c r="A3" s="674" t="str">
        <f>UPPER(CONCATENATE("Octubre 2022"))</f>
        <v>OCTUBRE 2022</v>
      </c>
      <c r="B3" s="674"/>
      <c r="C3" s="674"/>
      <c r="D3" s="674"/>
      <c r="E3" s="674"/>
      <c r="F3" s="674"/>
      <c r="G3" s="674"/>
      <c r="H3" s="674"/>
      <c r="I3" s="674"/>
      <c r="J3" s="674"/>
      <c r="K3" s="674"/>
      <c r="L3" s="674"/>
      <c r="M3" s="674"/>
      <c r="N3" s="674"/>
    </row>
    <row r="4" spans="1:14">
      <c r="A4" s="115"/>
    </row>
    <row r="5" spans="1:14">
      <c r="A5" s="194" t="s">
        <v>2</v>
      </c>
      <c r="B5" s="194" t="s">
        <v>90</v>
      </c>
    </row>
    <row r="6" spans="1:14">
      <c r="A6" s="195" t="s">
        <v>596</v>
      </c>
      <c r="B6" s="194">
        <v>78</v>
      </c>
    </row>
    <row r="7" spans="1:14">
      <c r="A7" s="195" t="s">
        <v>602</v>
      </c>
      <c r="B7" s="194">
        <v>76</v>
      </c>
    </row>
    <row r="8" spans="1:14">
      <c r="A8" s="195" t="s">
        <v>605</v>
      </c>
      <c r="B8" s="194">
        <v>69</v>
      </c>
    </row>
    <row r="9" spans="1:14">
      <c r="A9" s="195" t="s">
        <v>606</v>
      </c>
      <c r="B9" s="194">
        <v>24</v>
      </c>
    </row>
    <row r="10" spans="1:14">
      <c r="A10" s="195" t="s">
        <v>600</v>
      </c>
      <c r="B10" s="194">
        <v>7</v>
      </c>
    </row>
    <row r="11" spans="1:14">
      <c r="A11" s="195" t="s">
        <v>599</v>
      </c>
      <c r="B11" s="194">
        <v>5</v>
      </c>
    </row>
    <row r="12" spans="1:14">
      <c r="A12" s="195" t="s">
        <v>685</v>
      </c>
      <c r="B12" s="194">
        <v>1</v>
      </c>
    </row>
    <row r="13" spans="1:14">
      <c r="A13" s="195" t="s">
        <v>595</v>
      </c>
      <c r="B13" s="194">
        <v>1</v>
      </c>
    </row>
    <row r="14" spans="1:14">
      <c r="A14" s="195" t="s">
        <v>686</v>
      </c>
      <c r="B14" s="194">
        <v>0</v>
      </c>
    </row>
    <row r="15" spans="1:14">
      <c r="A15" s="195" t="s">
        <v>597</v>
      </c>
      <c r="B15" s="194">
        <v>0</v>
      </c>
    </row>
    <row r="16" spans="1:14">
      <c r="A16" s="195" t="s">
        <v>598</v>
      </c>
      <c r="B16" s="194">
        <v>0</v>
      </c>
    </row>
    <row r="17" spans="1:2">
      <c r="A17" s="195" t="s">
        <v>601</v>
      </c>
      <c r="B17" s="194">
        <v>0</v>
      </c>
    </row>
    <row r="18" spans="1:2">
      <c r="A18" s="195" t="s">
        <v>603</v>
      </c>
      <c r="B18" s="194">
        <v>0</v>
      </c>
    </row>
    <row r="19" spans="1:2">
      <c r="A19" s="195" t="s">
        <v>604</v>
      </c>
      <c r="B19" s="194">
        <v>0</v>
      </c>
    </row>
    <row r="20" spans="1:2">
      <c r="A20" s="195" t="s">
        <v>69</v>
      </c>
      <c r="B20" s="194"/>
    </row>
    <row r="23" spans="1:2">
      <c r="A23" s="194" t="s">
        <v>593</v>
      </c>
      <c r="B23" s="194" t="s">
        <v>90</v>
      </c>
    </row>
    <row r="24" spans="1:2">
      <c r="A24" s="195" t="s">
        <v>596</v>
      </c>
      <c r="B24" s="194">
        <v>197</v>
      </c>
    </row>
    <row r="25" spans="1:2">
      <c r="A25" s="195" t="s">
        <v>605</v>
      </c>
      <c r="B25" s="194">
        <v>150</v>
      </c>
    </row>
    <row r="26" spans="1:2">
      <c r="A26" s="195" t="s">
        <v>595</v>
      </c>
      <c r="B26" s="194">
        <v>116</v>
      </c>
    </row>
    <row r="27" spans="1:2">
      <c r="A27" s="195" t="s">
        <v>602</v>
      </c>
      <c r="B27" s="194">
        <v>76</v>
      </c>
    </row>
    <row r="28" spans="1:2">
      <c r="A28" s="195" t="s">
        <v>606</v>
      </c>
      <c r="B28" s="194">
        <v>24</v>
      </c>
    </row>
    <row r="29" spans="1:2">
      <c r="A29" s="195" t="s">
        <v>685</v>
      </c>
      <c r="B29" s="194">
        <v>7</v>
      </c>
    </row>
    <row r="30" spans="1:2">
      <c r="A30" s="195" t="s">
        <v>600</v>
      </c>
      <c r="B30" s="194">
        <v>7</v>
      </c>
    </row>
    <row r="31" spans="1:2">
      <c r="A31" s="195" t="s">
        <v>599</v>
      </c>
      <c r="B31" s="194">
        <v>5</v>
      </c>
    </row>
    <row r="32" spans="1:2">
      <c r="A32" s="195" t="s">
        <v>686</v>
      </c>
      <c r="B32" s="194">
        <v>0</v>
      </c>
    </row>
    <row r="33" spans="1:12">
      <c r="A33" s="195" t="s">
        <v>597</v>
      </c>
      <c r="B33" s="194">
        <v>0</v>
      </c>
    </row>
    <row r="34" spans="1:12">
      <c r="A34" s="195" t="s">
        <v>598</v>
      </c>
      <c r="B34" s="194">
        <v>0</v>
      </c>
    </row>
    <row r="35" spans="1:12">
      <c r="A35" s="195" t="s">
        <v>601</v>
      </c>
      <c r="B35" s="194">
        <v>0</v>
      </c>
    </row>
    <row r="36" spans="1:12">
      <c r="A36" s="195" t="s">
        <v>603</v>
      </c>
      <c r="B36" s="194">
        <v>0</v>
      </c>
    </row>
    <row r="37" spans="1:12">
      <c r="A37" s="195" t="s">
        <v>604</v>
      </c>
      <c r="B37" s="194">
        <v>0</v>
      </c>
    </row>
    <row r="38" spans="1:12">
      <c r="A38" s="195" t="s">
        <v>69</v>
      </c>
      <c r="B38" s="194"/>
    </row>
    <row r="39" spans="1:12" ht="15.6">
      <c r="A39" s="115"/>
      <c r="E39" s="218" t="s">
        <v>83</v>
      </c>
      <c r="F39" s="304">
        <v>261</v>
      </c>
      <c r="K39" s="218" t="s">
        <v>83</v>
      </c>
      <c r="L39" s="304">
        <v>582</v>
      </c>
    </row>
    <row r="40" spans="1:12">
      <c r="A40" s="115"/>
    </row>
    <row r="41" spans="1:12" s="275" customFormat="1" ht="12" customHeight="1">
      <c r="A41" s="175" t="s">
        <v>81</v>
      </c>
    </row>
    <row r="42" spans="1:12" s="275" customFormat="1" ht="12" customHeight="1">
      <c r="A42" s="175" t="s">
        <v>82</v>
      </c>
    </row>
    <row r="43" spans="1:12" s="275" customFormat="1" ht="12" customHeight="1">
      <c r="A43" s="302"/>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scale="84"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D5EAA-42E3-4A6C-92D1-9B1761F8C826}">
  <sheetPr>
    <tabColor theme="0" tint="-0.14999847407452621"/>
    <pageSetUpPr fitToPage="1"/>
  </sheetPr>
  <dimension ref="A1:N65"/>
  <sheetViews>
    <sheetView zoomScale="55" zoomScaleNormal="55" zoomScaleSheetLayoutView="55" workbookViewId="0">
      <selection activeCell="A15" sqref="A15"/>
    </sheetView>
  </sheetViews>
  <sheetFormatPr baseColWidth="10" defaultColWidth="11.44140625" defaultRowHeight="13.2"/>
  <cols>
    <col min="1" max="1" width="73.5546875" style="306" customWidth="1"/>
    <col min="2" max="2" width="1.44140625" style="306" customWidth="1"/>
    <col min="3" max="3" width="41.44140625" style="306" customWidth="1"/>
    <col min="4" max="4" width="1.44140625" style="306" customWidth="1"/>
    <col min="5" max="7" width="26.5546875" style="306" customWidth="1"/>
    <col min="8" max="8" width="1.44140625" style="306" customWidth="1"/>
    <col min="9" max="11" width="26.5546875" style="306" customWidth="1"/>
    <col min="12" max="12" width="1.44140625" style="306" customWidth="1"/>
    <col min="13" max="13" width="36.33203125" style="306" customWidth="1"/>
    <col min="14" max="14" width="1.44140625" style="306" customWidth="1"/>
    <col min="15" max="16384" width="11.44140625" style="306"/>
  </cols>
  <sheetData>
    <row r="1" spans="1:14">
      <c r="A1" s="305" t="s">
        <v>22</v>
      </c>
      <c r="B1" s="305"/>
      <c r="C1" s="305"/>
      <c r="D1" s="305"/>
      <c r="E1" s="305"/>
      <c r="F1" s="305"/>
      <c r="G1" s="305"/>
      <c r="H1" s="305"/>
      <c r="I1" s="305"/>
      <c r="J1" s="305"/>
      <c r="K1" s="305"/>
      <c r="L1" s="305"/>
      <c r="M1" s="305"/>
      <c r="N1" s="305"/>
    </row>
    <row r="2" spans="1:14" ht="28.2">
      <c r="A2" s="595" t="s">
        <v>663</v>
      </c>
      <c r="B2" s="595"/>
      <c r="C2" s="595"/>
      <c r="D2" s="595"/>
      <c r="E2" s="595"/>
      <c r="F2" s="595"/>
      <c r="G2" s="595"/>
      <c r="H2" s="595"/>
      <c r="I2" s="595"/>
      <c r="J2" s="595"/>
      <c r="K2" s="595"/>
      <c r="L2" s="595"/>
      <c r="M2" s="595"/>
      <c r="N2" s="595"/>
    </row>
    <row r="3" spans="1:14" ht="28.2">
      <c r="A3" s="595" t="str">
        <f>UPPER(CONCATENATE("OCTUBRE 2022"))</f>
        <v>OCTUBRE 2022</v>
      </c>
      <c r="B3" s="595"/>
      <c r="C3" s="595"/>
      <c r="D3" s="595"/>
      <c r="E3" s="595"/>
      <c r="F3" s="595"/>
      <c r="G3" s="595"/>
      <c r="H3" s="595"/>
      <c r="I3" s="595"/>
      <c r="J3" s="595"/>
      <c r="K3" s="595"/>
      <c r="L3" s="595"/>
      <c r="M3" s="595"/>
      <c r="N3" s="595"/>
    </row>
    <row r="4" spans="1:14">
      <c r="A4" s="307"/>
      <c r="B4" s="305"/>
      <c r="C4" s="305"/>
      <c r="D4" s="305"/>
      <c r="E4" s="305"/>
      <c r="F4" s="305"/>
      <c r="G4" s="305"/>
      <c r="H4" s="305"/>
      <c r="I4" s="305"/>
      <c r="J4" s="305"/>
      <c r="K4" s="305"/>
      <c r="L4" s="305"/>
      <c r="M4" s="305"/>
      <c r="N4" s="305"/>
    </row>
    <row r="5" spans="1:14" ht="38.25" customHeight="1">
      <c r="A5" s="596" t="s">
        <v>86</v>
      </c>
      <c r="B5" s="328"/>
      <c r="C5" s="596" t="s">
        <v>731</v>
      </c>
      <c r="D5" s="328"/>
      <c r="E5" s="598" t="s">
        <v>664</v>
      </c>
      <c r="F5" s="599"/>
      <c r="G5" s="600" t="s">
        <v>90</v>
      </c>
      <c r="H5" s="328"/>
      <c r="I5" s="598" t="s">
        <v>665</v>
      </c>
      <c r="J5" s="599"/>
      <c r="K5" s="602" t="s">
        <v>90</v>
      </c>
      <c r="L5" s="328"/>
      <c r="M5" s="603" t="s">
        <v>732</v>
      </c>
      <c r="N5" s="328"/>
    </row>
    <row r="6" spans="1:14" ht="38.4">
      <c r="A6" s="597"/>
      <c r="B6" s="328"/>
      <c r="C6" s="597"/>
      <c r="D6" s="328"/>
      <c r="E6" s="329" t="s">
        <v>91</v>
      </c>
      <c r="F6" s="329" t="s">
        <v>92</v>
      </c>
      <c r="G6" s="601"/>
      <c r="H6" s="328"/>
      <c r="I6" s="330" t="s">
        <v>91</v>
      </c>
      <c r="J6" s="330" t="s">
        <v>92</v>
      </c>
      <c r="K6" s="597"/>
      <c r="L6" s="328"/>
      <c r="M6" s="604"/>
      <c r="N6" s="328"/>
    </row>
    <row r="7" spans="1:14" ht="6" customHeight="1">
      <c r="A7" s="307"/>
      <c r="B7" s="307"/>
      <c r="C7" s="307"/>
      <c r="D7" s="307"/>
      <c r="E7" s="307"/>
      <c r="F7" s="307"/>
      <c r="G7" s="307"/>
      <c r="H7" s="307"/>
      <c r="I7" s="307"/>
      <c r="J7" s="307"/>
      <c r="K7" s="307"/>
      <c r="L7" s="307"/>
      <c r="M7" s="307"/>
      <c r="N7" s="307"/>
    </row>
    <row r="8" spans="1:14" ht="18">
      <c r="A8" s="316" t="s">
        <v>94</v>
      </c>
      <c r="B8" s="307"/>
      <c r="C8" s="331">
        <v>2109</v>
      </c>
      <c r="D8" s="332"/>
      <c r="E8" s="333">
        <v>222</v>
      </c>
      <c r="F8" s="333">
        <v>21</v>
      </c>
      <c r="G8" s="331">
        <f t="shared" ref="G8:G39" si="0">E8+F8</f>
        <v>243</v>
      </c>
      <c r="H8" s="332"/>
      <c r="I8" s="334">
        <v>220</v>
      </c>
      <c r="J8" s="334">
        <v>22</v>
      </c>
      <c r="K8" s="331">
        <f t="shared" ref="K8:K39" si="1">I8+J8</f>
        <v>242</v>
      </c>
      <c r="L8" s="332"/>
      <c r="M8" s="331">
        <f t="shared" ref="M8:M39" si="2">C8+(G8-K8)</f>
        <v>2110</v>
      </c>
      <c r="N8" s="307"/>
    </row>
    <row r="9" spans="1:14" ht="18">
      <c r="A9" s="316" t="s">
        <v>95</v>
      </c>
      <c r="B9" s="307"/>
      <c r="C9" s="331">
        <v>13279</v>
      </c>
      <c r="D9" s="332"/>
      <c r="E9" s="333">
        <v>1681</v>
      </c>
      <c r="F9" s="333">
        <v>109</v>
      </c>
      <c r="G9" s="331">
        <f t="shared" si="0"/>
        <v>1790</v>
      </c>
      <c r="H9" s="332"/>
      <c r="I9" s="334">
        <v>1639</v>
      </c>
      <c r="J9" s="334">
        <v>88</v>
      </c>
      <c r="K9" s="331">
        <f t="shared" si="1"/>
        <v>1727</v>
      </c>
      <c r="L9" s="332"/>
      <c r="M9" s="331">
        <f t="shared" si="2"/>
        <v>13342</v>
      </c>
      <c r="N9" s="307"/>
    </row>
    <row r="10" spans="1:14" ht="18">
      <c r="A10" s="316" t="s">
        <v>96</v>
      </c>
      <c r="B10" s="307"/>
      <c r="C10" s="331">
        <v>1244</v>
      </c>
      <c r="D10" s="332"/>
      <c r="E10" s="333">
        <v>41</v>
      </c>
      <c r="F10" s="333">
        <v>3</v>
      </c>
      <c r="G10" s="331">
        <f t="shared" si="0"/>
        <v>44</v>
      </c>
      <c r="H10" s="332"/>
      <c r="I10" s="334">
        <v>26</v>
      </c>
      <c r="J10" s="334">
        <v>1</v>
      </c>
      <c r="K10" s="331">
        <f t="shared" si="1"/>
        <v>27</v>
      </c>
      <c r="L10" s="332"/>
      <c r="M10" s="331">
        <f t="shared" si="2"/>
        <v>1261</v>
      </c>
      <c r="N10" s="307"/>
    </row>
    <row r="11" spans="1:14" ht="18">
      <c r="A11" s="316" t="s">
        <v>97</v>
      </c>
      <c r="B11" s="307"/>
      <c r="C11" s="331">
        <v>1087</v>
      </c>
      <c r="D11" s="332"/>
      <c r="E11" s="333">
        <v>29</v>
      </c>
      <c r="F11" s="333">
        <v>0</v>
      </c>
      <c r="G11" s="331">
        <f t="shared" si="0"/>
        <v>29</v>
      </c>
      <c r="H11" s="332"/>
      <c r="I11" s="334">
        <v>27</v>
      </c>
      <c r="J11" s="334">
        <v>0</v>
      </c>
      <c r="K11" s="331">
        <f t="shared" si="1"/>
        <v>27</v>
      </c>
      <c r="L11" s="332"/>
      <c r="M11" s="331">
        <f t="shared" si="2"/>
        <v>1089</v>
      </c>
      <c r="N11" s="307"/>
    </row>
    <row r="12" spans="1:14" ht="18">
      <c r="A12" s="316" t="s">
        <v>100</v>
      </c>
      <c r="B12" s="307"/>
      <c r="C12" s="331">
        <v>4886</v>
      </c>
      <c r="D12" s="332"/>
      <c r="E12" s="333">
        <v>264</v>
      </c>
      <c r="F12" s="333">
        <v>25</v>
      </c>
      <c r="G12" s="331">
        <f t="shared" si="0"/>
        <v>289</v>
      </c>
      <c r="H12" s="332"/>
      <c r="I12" s="334">
        <v>179</v>
      </c>
      <c r="J12" s="334">
        <v>18</v>
      </c>
      <c r="K12" s="331">
        <f t="shared" si="1"/>
        <v>197</v>
      </c>
      <c r="L12" s="332"/>
      <c r="M12" s="331">
        <f t="shared" si="2"/>
        <v>4978</v>
      </c>
      <c r="N12" s="307"/>
    </row>
    <row r="13" spans="1:14" ht="18">
      <c r="A13" s="316" t="s">
        <v>101</v>
      </c>
      <c r="B13" s="307"/>
      <c r="C13" s="331">
        <v>8989</v>
      </c>
      <c r="D13" s="332"/>
      <c r="E13" s="333">
        <v>881</v>
      </c>
      <c r="F13" s="333">
        <v>77</v>
      </c>
      <c r="G13" s="331">
        <f t="shared" si="0"/>
        <v>958</v>
      </c>
      <c r="H13" s="332"/>
      <c r="I13" s="334">
        <v>958</v>
      </c>
      <c r="J13" s="334">
        <v>81</v>
      </c>
      <c r="K13" s="331">
        <f t="shared" si="1"/>
        <v>1039</v>
      </c>
      <c r="L13" s="332"/>
      <c r="M13" s="331">
        <f t="shared" si="2"/>
        <v>8908</v>
      </c>
      <c r="N13" s="307"/>
    </row>
    <row r="14" spans="1:14" ht="18">
      <c r="A14" s="316" t="s">
        <v>102</v>
      </c>
      <c r="B14" s="307"/>
      <c r="C14" s="331">
        <v>25894</v>
      </c>
      <c r="D14" s="332"/>
      <c r="E14" s="333">
        <v>729</v>
      </c>
      <c r="F14" s="333">
        <v>74</v>
      </c>
      <c r="G14" s="331">
        <f t="shared" si="0"/>
        <v>803</v>
      </c>
      <c r="H14" s="332"/>
      <c r="I14" s="334">
        <v>837</v>
      </c>
      <c r="J14" s="334">
        <v>58</v>
      </c>
      <c r="K14" s="331">
        <f t="shared" si="1"/>
        <v>895</v>
      </c>
      <c r="L14" s="332"/>
      <c r="M14" s="331">
        <f t="shared" si="2"/>
        <v>25802</v>
      </c>
      <c r="N14" s="307"/>
    </row>
    <row r="15" spans="1:14" ht="18">
      <c r="A15" s="316" t="s">
        <v>98</v>
      </c>
      <c r="B15" s="307"/>
      <c r="C15" s="331">
        <v>4308</v>
      </c>
      <c r="D15" s="332"/>
      <c r="E15" s="333">
        <v>753</v>
      </c>
      <c r="F15" s="333">
        <v>28</v>
      </c>
      <c r="G15" s="331">
        <f t="shared" si="0"/>
        <v>781</v>
      </c>
      <c r="H15" s="332"/>
      <c r="I15" s="334">
        <v>740</v>
      </c>
      <c r="J15" s="334">
        <v>16</v>
      </c>
      <c r="K15" s="331">
        <f t="shared" si="1"/>
        <v>756</v>
      </c>
      <c r="L15" s="332"/>
      <c r="M15" s="331">
        <f t="shared" si="2"/>
        <v>4333</v>
      </c>
      <c r="N15" s="307"/>
    </row>
    <row r="16" spans="1:14" ht="18">
      <c r="A16" s="316" t="s">
        <v>99</v>
      </c>
      <c r="B16" s="307"/>
      <c r="C16" s="331">
        <v>1288</v>
      </c>
      <c r="D16" s="332"/>
      <c r="E16" s="333">
        <v>88</v>
      </c>
      <c r="F16" s="333">
        <v>7</v>
      </c>
      <c r="G16" s="331">
        <f t="shared" si="0"/>
        <v>95</v>
      </c>
      <c r="H16" s="332"/>
      <c r="I16" s="334">
        <v>86</v>
      </c>
      <c r="J16" s="334">
        <v>11</v>
      </c>
      <c r="K16" s="331">
        <f t="shared" si="1"/>
        <v>97</v>
      </c>
      <c r="L16" s="332"/>
      <c r="M16" s="331">
        <f t="shared" si="2"/>
        <v>1286</v>
      </c>
      <c r="N16" s="307"/>
    </row>
    <row r="17" spans="1:14" ht="18">
      <c r="A17" s="316" t="s">
        <v>103</v>
      </c>
      <c r="B17" s="307"/>
      <c r="C17" s="331">
        <v>3823</v>
      </c>
      <c r="D17" s="332"/>
      <c r="E17" s="333">
        <v>219</v>
      </c>
      <c r="F17" s="333">
        <v>27</v>
      </c>
      <c r="G17" s="331">
        <f t="shared" si="0"/>
        <v>246</v>
      </c>
      <c r="H17" s="332"/>
      <c r="I17" s="334">
        <v>170</v>
      </c>
      <c r="J17" s="334">
        <v>27</v>
      </c>
      <c r="K17" s="331">
        <f t="shared" si="1"/>
        <v>197</v>
      </c>
      <c r="L17" s="332"/>
      <c r="M17" s="331">
        <f t="shared" si="2"/>
        <v>3872</v>
      </c>
      <c r="N17" s="307"/>
    </row>
    <row r="18" spans="1:14" ht="18">
      <c r="A18" s="316" t="s">
        <v>108</v>
      </c>
      <c r="B18" s="307"/>
      <c r="C18" s="331">
        <v>34348</v>
      </c>
      <c r="D18" s="332"/>
      <c r="E18" s="333">
        <v>818</v>
      </c>
      <c r="F18" s="333">
        <v>98</v>
      </c>
      <c r="G18" s="331">
        <f t="shared" si="0"/>
        <v>916</v>
      </c>
      <c r="H18" s="332"/>
      <c r="I18" s="334">
        <v>628</v>
      </c>
      <c r="J18" s="334">
        <v>31</v>
      </c>
      <c r="K18" s="331">
        <f t="shared" si="1"/>
        <v>659</v>
      </c>
      <c r="L18" s="332"/>
      <c r="M18" s="331">
        <f t="shared" si="2"/>
        <v>34605</v>
      </c>
      <c r="N18" s="307"/>
    </row>
    <row r="19" spans="1:14" ht="18">
      <c r="A19" s="316" t="s">
        <v>104</v>
      </c>
      <c r="B19" s="307"/>
      <c r="C19" s="331">
        <v>7276</v>
      </c>
      <c r="D19" s="332"/>
      <c r="E19" s="333">
        <v>605</v>
      </c>
      <c r="F19" s="333">
        <v>49</v>
      </c>
      <c r="G19" s="331">
        <f t="shared" si="0"/>
        <v>654</v>
      </c>
      <c r="H19" s="332"/>
      <c r="I19" s="334">
        <v>597</v>
      </c>
      <c r="J19" s="334">
        <v>44</v>
      </c>
      <c r="K19" s="331">
        <f t="shared" si="1"/>
        <v>641</v>
      </c>
      <c r="L19" s="332"/>
      <c r="M19" s="331">
        <f t="shared" si="2"/>
        <v>7289</v>
      </c>
      <c r="N19" s="307"/>
    </row>
    <row r="20" spans="1:14" ht="18">
      <c r="A20" s="316" t="s">
        <v>105</v>
      </c>
      <c r="B20" s="307"/>
      <c r="C20" s="331">
        <v>4120</v>
      </c>
      <c r="D20" s="332"/>
      <c r="E20" s="333">
        <v>75</v>
      </c>
      <c r="F20" s="333">
        <v>9</v>
      </c>
      <c r="G20" s="331">
        <f t="shared" si="0"/>
        <v>84</v>
      </c>
      <c r="H20" s="332"/>
      <c r="I20" s="334">
        <v>91</v>
      </c>
      <c r="J20" s="334">
        <v>6</v>
      </c>
      <c r="K20" s="331">
        <f t="shared" si="1"/>
        <v>97</v>
      </c>
      <c r="L20" s="332"/>
      <c r="M20" s="331">
        <f t="shared" si="2"/>
        <v>4107</v>
      </c>
      <c r="N20" s="307"/>
    </row>
    <row r="21" spans="1:14" ht="18">
      <c r="A21" s="316" t="s">
        <v>106</v>
      </c>
      <c r="B21" s="307"/>
      <c r="C21" s="331">
        <v>4753</v>
      </c>
      <c r="D21" s="332"/>
      <c r="E21" s="333">
        <v>265</v>
      </c>
      <c r="F21" s="333">
        <v>34</v>
      </c>
      <c r="G21" s="331">
        <f t="shared" si="0"/>
        <v>299</v>
      </c>
      <c r="H21" s="332"/>
      <c r="I21" s="334">
        <v>270</v>
      </c>
      <c r="J21" s="334">
        <v>29</v>
      </c>
      <c r="K21" s="331">
        <f t="shared" si="1"/>
        <v>299</v>
      </c>
      <c r="L21" s="332"/>
      <c r="M21" s="331">
        <f t="shared" si="2"/>
        <v>4753</v>
      </c>
      <c r="N21" s="307"/>
    </row>
    <row r="22" spans="1:14" ht="18">
      <c r="A22" s="316" t="s">
        <v>107</v>
      </c>
      <c r="B22" s="307"/>
      <c r="C22" s="331">
        <v>13523</v>
      </c>
      <c r="D22" s="332"/>
      <c r="E22" s="333">
        <v>440</v>
      </c>
      <c r="F22" s="333">
        <v>42</v>
      </c>
      <c r="G22" s="331">
        <f t="shared" si="0"/>
        <v>482</v>
      </c>
      <c r="H22" s="332"/>
      <c r="I22" s="334">
        <v>417</v>
      </c>
      <c r="J22" s="334">
        <v>31</v>
      </c>
      <c r="K22" s="331">
        <f t="shared" si="1"/>
        <v>448</v>
      </c>
      <c r="L22" s="332"/>
      <c r="M22" s="331">
        <f t="shared" si="2"/>
        <v>13557</v>
      </c>
      <c r="N22" s="307"/>
    </row>
    <row r="23" spans="1:14" ht="18">
      <c r="A23" s="316" t="s">
        <v>109</v>
      </c>
      <c r="B23" s="307"/>
      <c r="C23" s="331">
        <v>6429</v>
      </c>
      <c r="D23" s="332"/>
      <c r="E23" s="333">
        <v>185</v>
      </c>
      <c r="F23" s="333">
        <v>22</v>
      </c>
      <c r="G23" s="331">
        <f t="shared" si="0"/>
        <v>207</v>
      </c>
      <c r="H23" s="332"/>
      <c r="I23" s="334">
        <v>155</v>
      </c>
      <c r="J23" s="334">
        <v>16</v>
      </c>
      <c r="K23" s="331">
        <f t="shared" si="1"/>
        <v>171</v>
      </c>
      <c r="L23" s="332"/>
      <c r="M23" s="331">
        <f t="shared" si="2"/>
        <v>6465</v>
      </c>
      <c r="N23" s="307"/>
    </row>
    <row r="24" spans="1:14" ht="18">
      <c r="A24" s="316" t="s">
        <v>110</v>
      </c>
      <c r="B24" s="307"/>
      <c r="C24" s="331">
        <v>3970</v>
      </c>
      <c r="D24" s="332"/>
      <c r="E24" s="333">
        <v>100</v>
      </c>
      <c r="F24" s="333">
        <v>3</v>
      </c>
      <c r="G24" s="331">
        <f t="shared" si="0"/>
        <v>103</v>
      </c>
      <c r="H24" s="332"/>
      <c r="I24" s="334">
        <v>107</v>
      </c>
      <c r="J24" s="334">
        <v>4</v>
      </c>
      <c r="K24" s="331">
        <f t="shared" si="1"/>
        <v>111</v>
      </c>
      <c r="L24" s="332"/>
      <c r="M24" s="331">
        <f t="shared" si="2"/>
        <v>3962</v>
      </c>
      <c r="N24" s="307"/>
    </row>
    <row r="25" spans="1:14" ht="18">
      <c r="A25" s="316" t="s">
        <v>111</v>
      </c>
      <c r="B25" s="307"/>
      <c r="C25" s="331">
        <v>2332</v>
      </c>
      <c r="D25" s="332"/>
      <c r="E25" s="333">
        <v>390</v>
      </c>
      <c r="F25" s="333">
        <v>30</v>
      </c>
      <c r="G25" s="331">
        <f t="shared" si="0"/>
        <v>420</v>
      </c>
      <c r="H25" s="332"/>
      <c r="I25" s="334">
        <v>372</v>
      </c>
      <c r="J25" s="334">
        <v>30</v>
      </c>
      <c r="K25" s="331">
        <f t="shared" si="1"/>
        <v>402</v>
      </c>
      <c r="L25" s="332"/>
      <c r="M25" s="331">
        <f t="shared" si="2"/>
        <v>2350</v>
      </c>
      <c r="N25" s="307"/>
    </row>
    <row r="26" spans="1:14" ht="18">
      <c r="A26" s="316" t="s">
        <v>112</v>
      </c>
      <c r="B26" s="307"/>
      <c r="C26" s="331">
        <v>9674</v>
      </c>
      <c r="D26" s="332"/>
      <c r="E26" s="333">
        <v>620</v>
      </c>
      <c r="F26" s="333">
        <v>57</v>
      </c>
      <c r="G26" s="331">
        <f t="shared" si="0"/>
        <v>677</v>
      </c>
      <c r="H26" s="332"/>
      <c r="I26" s="334">
        <v>605</v>
      </c>
      <c r="J26" s="334">
        <v>57</v>
      </c>
      <c r="K26" s="331">
        <f t="shared" si="1"/>
        <v>662</v>
      </c>
      <c r="L26" s="332"/>
      <c r="M26" s="331">
        <f t="shared" si="2"/>
        <v>9689</v>
      </c>
      <c r="N26" s="307"/>
    </row>
    <row r="27" spans="1:14" ht="18">
      <c r="A27" s="316" t="s">
        <v>113</v>
      </c>
      <c r="B27" s="307"/>
      <c r="C27" s="331">
        <v>3978</v>
      </c>
      <c r="D27" s="332"/>
      <c r="E27" s="333">
        <v>48</v>
      </c>
      <c r="F27" s="333">
        <v>3</v>
      </c>
      <c r="G27" s="331">
        <f t="shared" si="0"/>
        <v>51</v>
      </c>
      <c r="H27" s="332"/>
      <c r="I27" s="334">
        <v>115</v>
      </c>
      <c r="J27" s="334">
        <v>5</v>
      </c>
      <c r="K27" s="331">
        <f t="shared" si="1"/>
        <v>120</v>
      </c>
      <c r="L27" s="332"/>
      <c r="M27" s="331">
        <f t="shared" si="2"/>
        <v>3909</v>
      </c>
      <c r="N27" s="307"/>
    </row>
    <row r="28" spans="1:14" ht="18">
      <c r="A28" s="316" t="s">
        <v>114</v>
      </c>
      <c r="B28" s="307"/>
      <c r="C28" s="331">
        <v>8659</v>
      </c>
      <c r="D28" s="332"/>
      <c r="E28" s="333">
        <v>410</v>
      </c>
      <c r="F28" s="333">
        <v>36</v>
      </c>
      <c r="G28" s="331">
        <f t="shared" si="0"/>
        <v>446</v>
      </c>
      <c r="H28" s="332"/>
      <c r="I28" s="334">
        <v>447</v>
      </c>
      <c r="J28" s="334">
        <v>34</v>
      </c>
      <c r="K28" s="331">
        <f t="shared" si="1"/>
        <v>481</v>
      </c>
      <c r="L28" s="332"/>
      <c r="M28" s="331">
        <f t="shared" si="2"/>
        <v>8624</v>
      </c>
      <c r="N28" s="307"/>
    </row>
    <row r="29" spans="1:14" ht="18">
      <c r="A29" s="316" t="s">
        <v>115</v>
      </c>
      <c r="B29" s="307"/>
      <c r="C29" s="331">
        <v>3008</v>
      </c>
      <c r="D29" s="332"/>
      <c r="E29" s="333">
        <v>254</v>
      </c>
      <c r="F29" s="333">
        <v>15</v>
      </c>
      <c r="G29" s="331">
        <f t="shared" si="0"/>
        <v>269</v>
      </c>
      <c r="H29" s="332"/>
      <c r="I29" s="334">
        <v>207</v>
      </c>
      <c r="J29" s="334">
        <v>15</v>
      </c>
      <c r="K29" s="331">
        <f t="shared" si="1"/>
        <v>222</v>
      </c>
      <c r="L29" s="332"/>
      <c r="M29" s="331">
        <f t="shared" si="2"/>
        <v>3055</v>
      </c>
      <c r="N29" s="307"/>
    </row>
    <row r="30" spans="1:14" ht="18">
      <c r="A30" s="316" t="s">
        <v>116</v>
      </c>
      <c r="B30" s="307"/>
      <c r="C30" s="331">
        <v>3673</v>
      </c>
      <c r="D30" s="332"/>
      <c r="E30" s="333">
        <v>254</v>
      </c>
      <c r="F30" s="333">
        <v>29</v>
      </c>
      <c r="G30" s="331">
        <f t="shared" si="0"/>
        <v>283</v>
      </c>
      <c r="H30" s="332"/>
      <c r="I30" s="334">
        <v>230</v>
      </c>
      <c r="J30" s="334">
        <v>26</v>
      </c>
      <c r="K30" s="331">
        <f t="shared" si="1"/>
        <v>256</v>
      </c>
      <c r="L30" s="332"/>
      <c r="M30" s="331">
        <f t="shared" si="2"/>
        <v>3700</v>
      </c>
      <c r="N30" s="307"/>
    </row>
    <row r="31" spans="1:14" ht="18">
      <c r="A31" s="316" t="s">
        <v>117</v>
      </c>
      <c r="B31" s="307"/>
      <c r="C31" s="331">
        <v>2554</v>
      </c>
      <c r="D31" s="332"/>
      <c r="E31" s="333">
        <v>136</v>
      </c>
      <c r="F31" s="333">
        <v>12</v>
      </c>
      <c r="G31" s="331">
        <f t="shared" si="0"/>
        <v>148</v>
      </c>
      <c r="H31" s="332"/>
      <c r="I31" s="334">
        <v>128</v>
      </c>
      <c r="J31" s="334">
        <v>8</v>
      </c>
      <c r="K31" s="331">
        <f t="shared" si="1"/>
        <v>136</v>
      </c>
      <c r="L31" s="332"/>
      <c r="M31" s="331">
        <f t="shared" si="2"/>
        <v>2566</v>
      </c>
      <c r="N31" s="307"/>
    </row>
    <row r="32" spans="1:14" ht="18">
      <c r="A32" s="316" t="s">
        <v>118</v>
      </c>
      <c r="B32" s="307"/>
      <c r="C32" s="331">
        <v>4169</v>
      </c>
      <c r="D32" s="332"/>
      <c r="E32" s="333">
        <v>151</v>
      </c>
      <c r="F32" s="333">
        <v>7</v>
      </c>
      <c r="G32" s="331">
        <f t="shared" si="0"/>
        <v>158</v>
      </c>
      <c r="H32" s="332"/>
      <c r="I32" s="334">
        <v>146</v>
      </c>
      <c r="J32" s="334">
        <v>7</v>
      </c>
      <c r="K32" s="331">
        <f t="shared" si="1"/>
        <v>153</v>
      </c>
      <c r="L32" s="332"/>
      <c r="M32" s="331">
        <f t="shared" si="2"/>
        <v>4174</v>
      </c>
      <c r="N32" s="307"/>
    </row>
    <row r="33" spans="1:14" ht="18">
      <c r="A33" s="316" t="s">
        <v>119</v>
      </c>
      <c r="B33" s="307"/>
      <c r="C33" s="331">
        <v>10707</v>
      </c>
      <c r="D33" s="332"/>
      <c r="E33" s="333">
        <v>830</v>
      </c>
      <c r="F33" s="333">
        <v>57</v>
      </c>
      <c r="G33" s="331">
        <f t="shared" si="0"/>
        <v>887</v>
      </c>
      <c r="H33" s="332"/>
      <c r="I33" s="334">
        <v>902</v>
      </c>
      <c r="J33" s="334">
        <v>63</v>
      </c>
      <c r="K33" s="331">
        <f t="shared" si="1"/>
        <v>965</v>
      </c>
      <c r="L33" s="332"/>
      <c r="M33" s="331">
        <f t="shared" si="2"/>
        <v>10629</v>
      </c>
      <c r="N33" s="307"/>
    </row>
    <row r="34" spans="1:14" ht="18">
      <c r="A34" s="316" t="s">
        <v>120</v>
      </c>
      <c r="B34" s="307"/>
      <c r="C34" s="331">
        <v>4549</v>
      </c>
      <c r="D34" s="332"/>
      <c r="E34" s="333">
        <v>178</v>
      </c>
      <c r="F34" s="333">
        <v>10</v>
      </c>
      <c r="G34" s="331">
        <f t="shared" si="0"/>
        <v>188</v>
      </c>
      <c r="H34" s="332"/>
      <c r="I34" s="334">
        <v>152</v>
      </c>
      <c r="J34" s="334">
        <v>7</v>
      </c>
      <c r="K34" s="331">
        <f t="shared" si="1"/>
        <v>159</v>
      </c>
      <c r="L34" s="332"/>
      <c r="M34" s="331">
        <f t="shared" si="2"/>
        <v>4578</v>
      </c>
      <c r="N34" s="307"/>
    </row>
    <row r="35" spans="1:14" ht="18">
      <c r="A35" s="316" t="s">
        <v>121</v>
      </c>
      <c r="B35" s="307"/>
      <c r="C35" s="331">
        <v>4083</v>
      </c>
      <c r="D35" s="332"/>
      <c r="E35" s="333">
        <v>48</v>
      </c>
      <c r="F35" s="333">
        <v>4</v>
      </c>
      <c r="G35" s="331">
        <f t="shared" si="0"/>
        <v>52</v>
      </c>
      <c r="H35" s="332"/>
      <c r="I35" s="334">
        <v>56</v>
      </c>
      <c r="J35" s="334">
        <v>10</v>
      </c>
      <c r="K35" s="331">
        <f t="shared" si="1"/>
        <v>66</v>
      </c>
      <c r="L35" s="332"/>
      <c r="M35" s="331">
        <f t="shared" si="2"/>
        <v>4069</v>
      </c>
      <c r="N35" s="307"/>
    </row>
    <row r="36" spans="1:14" ht="18">
      <c r="A36" s="316" t="s">
        <v>122</v>
      </c>
      <c r="B36" s="307"/>
      <c r="C36" s="331">
        <v>948</v>
      </c>
      <c r="D36" s="332"/>
      <c r="E36" s="333">
        <v>40</v>
      </c>
      <c r="F36" s="333">
        <v>5</v>
      </c>
      <c r="G36" s="331">
        <f t="shared" si="0"/>
        <v>45</v>
      </c>
      <c r="H36" s="332"/>
      <c r="I36" s="334">
        <v>45</v>
      </c>
      <c r="J36" s="334">
        <v>4</v>
      </c>
      <c r="K36" s="331">
        <f t="shared" si="1"/>
        <v>49</v>
      </c>
      <c r="L36" s="332"/>
      <c r="M36" s="331">
        <f t="shared" si="2"/>
        <v>944</v>
      </c>
      <c r="N36" s="307"/>
    </row>
    <row r="37" spans="1:14" ht="18">
      <c r="A37" s="316" t="s">
        <v>123</v>
      </c>
      <c r="B37" s="307"/>
      <c r="C37" s="331">
        <v>7276</v>
      </c>
      <c r="D37" s="332"/>
      <c r="E37" s="333">
        <v>249</v>
      </c>
      <c r="F37" s="333">
        <v>0</v>
      </c>
      <c r="G37" s="331">
        <f t="shared" si="0"/>
        <v>249</v>
      </c>
      <c r="H37" s="332"/>
      <c r="I37" s="334">
        <v>241</v>
      </c>
      <c r="J37" s="334">
        <v>17</v>
      </c>
      <c r="K37" s="331">
        <f t="shared" si="1"/>
        <v>258</v>
      </c>
      <c r="L37" s="332"/>
      <c r="M37" s="331">
        <f t="shared" si="2"/>
        <v>7267</v>
      </c>
      <c r="N37" s="307"/>
    </row>
    <row r="38" spans="1:14" ht="18">
      <c r="A38" s="316" t="s">
        <v>124</v>
      </c>
      <c r="B38" s="307"/>
      <c r="C38" s="331">
        <v>1482</v>
      </c>
      <c r="D38" s="332"/>
      <c r="E38" s="333">
        <v>66</v>
      </c>
      <c r="F38" s="333">
        <v>10</v>
      </c>
      <c r="G38" s="331">
        <f t="shared" si="0"/>
        <v>76</v>
      </c>
      <c r="H38" s="332"/>
      <c r="I38" s="334">
        <v>72</v>
      </c>
      <c r="J38" s="334">
        <v>10</v>
      </c>
      <c r="K38" s="331">
        <f t="shared" si="1"/>
        <v>82</v>
      </c>
      <c r="L38" s="332"/>
      <c r="M38" s="331">
        <f t="shared" si="2"/>
        <v>1476</v>
      </c>
      <c r="N38" s="307"/>
    </row>
    <row r="39" spans="1:14" ht="18">
      <c r="A39" s="316" t="s">
        <v>125</v>
      </c>
      <c r="B39" s="307"/>
      <c r="C39" s="331">
        <v>2441</v>
      </c>
      <c r="D39" s="332"/>
      <c r="E39" s="333">
        <v>166</v>
      </c>
      <c r="F39" s="333">
        <v>23</v>
      </c>
      <c r="G39" s="331">
        <f t="shared" si="0"/>
        <v>189</v>
      </c>
      <c r="H39" s="332"/>
      <c r="I39" s="334">
        <v>148</v>
      </c>
      <c r="J39" s="334">
        <v>20</v>
      </c>
      <c r="K39" s="331">
        <f t="shared" si="1"/>
        <v>168</v>
      </c>
      <c r="L39" s="332"/>
      <c r="M39" s="331">
        <f t="shared" si="2"/>
        <v>2462</v>
      </c>
      <c r="N39" s="307"/>
    </row>
    <row r="40" spans="1:14" ht="12" customHeight="1">
      <c r="A40" s="335"/>
      <c r="B40" s="307"/>
      <c r="C40" s="336"/>
      <c r="D40" s="332"/>
      <c r="E40" s="336"/>
      <c r="F40" s="336"/>
      <c r="G40" s="336"/>
      <c r="H40" s="332"/>
      <c r="I40" s="336"/>
      <c r="J40" s="336"/>
      <c r="K40" s="336"/>
      <c r="L40" s="332"/>
      <c r="M40" s="336"/>
      <c r="N40" s="307"/>
    </row>
    <row r="41" spans="1:14" ht="27.75" customHeight="1">
      <c r="A41" s="320" t="s">
        <v>93</v>
      </c>
      <c r="B41" s="307"/>
      <c r="C41" s="337">
        <f>SUM(C8:C39)</f>
        <v>210859</v>
      </c>
      <c r="D41" s="332"/>
      <c r="E41" s="337">
        <f>SUM(E8:E39)</f>
        <v>11235</v>
      </c>
      <c r="F41" s="337">
        <f>SUM(F8:F39)</f>
        <v>926</v>
      </c>
      <c r="G41" s="337">
        <f>SUM(G8:G39)</f>
        <v>12161</v>
      </c>
      <c r="H41" s="332"/>
      <c r="I41" s="337">
        <f>SUM(I8:I39)</f>
        <v>11013</v>
      </c>
      <c r="J41" s="337">
        <f>SUM(J8:J39)</f>
        <v>796</v>
      </c>
      <c r="K41" s="337">
        <f>SUM(K8:K39)</f>
        <v>11809</v>
      </c>
      <c r="L41" s="332"/>
      <c r="M41" s="337">
        <f>C41+(G41-K41)</f>
        <v>211211</v>
      </c>
      <c r="N41" s="307"/>
    </row>
    <row r="42" spans="1:14" ht="12" customHeight="1">
      <c r="A42" s="335"/>
      <c r="B42" s="307"/>
      <c r="C42" s="336"/>
      <c r="D42" s="332"/>
      <c r="E42" s="336"/>
      <c r="F42" s="336"/>
      <c r="G42" s="336"/>
      <c r="H42" s="332"/>
      <c r="I42" s="336"/>
      <c r="J42" s="336"/>
      <c r="K42" s="336"/>
      <c r="L42" s="332"/>
      <c r="M42" s="336"/>
      <c r="N42" s="307"/>
    </row>
    <row r="43" spans="1:14" ht="18">
      <c r="A43" s="316" t="s">
        <v>126</v>
      </c>
      <c r="B43" s="307"/>
      <c r="C43" s="331">
        <v>575</v>
      </c>
      <c r="D43" s="332"/>
      <c r="E43" s="334">
        <v>21</v>
      </c>
      <c r="F43" s="334"/>
      <c r="G43" s="331">
        <f t="shared" ref="G43:G56" si="3">E43+F43</f>
        <v>21</v>
      </c>
      <c r="H43" s="332"/>
      <c r="I43" s="334">
        <v>16</v>
      </c>
      <c r="J43" s="334"/>
      <c r="K43" s="331">
        <f t="shared" ref="K43:K56" si="4">I43+J43</f>
        <v>16</v>
      </c>
      <c r="L43" s="332"/>
      <c r="M43" s="331">
        <f t="shared" ref="M43:M56" si="5">C43+(G43-K43)</f>
        <v>580</v>
      </c>
      <c r="N43" s="307"/>
    </row>
    <row r="44" spans="1:14" ht="18">
      <c r="A44" s="316" t="s">
        <v>127</v>
      </c>
      <c r="B44" s="307"/>
      <c r="C44" s="331">
        <v>1673</v>
      </c>
      <c r="D44" s="332"/>
      <c r="E44" s="334">
        <v>25</v>
      </c>
      <c r="F44" s="334"/>
      <c r="G44" s="331">
        <f t="shared" si="3"/>
        <v>25</v>
      </c>
      <c r="H44" s="332"/>
      <c r="I44" s="334">
        <v>23</v>
      </c>
      <c r="J44" s="334"/>
      <c r="K44" s="331">
        <f t="shared" si="4"/>
        <v>23</v>
      </c>
      <c r="L44" s="332"/>
      <c r="M44" s="331">
        <f t="shared" si="5"/>
        <v>1675</v>
      </c>
      <c r="N44" s="307"/>
    </row>
    <row r="45" spans="1:14" ht="18">
      <c r="A45" s="316" t="s">
        <v>128</v>
      </c>
      <c r="B45" s="307"/>
      <c r="C45" s="331">
        <v>1668</v>
      </c>
      <c r="D45" s="332"/>
      <c r="E45" s="334">
        <v>18</v>
      </c>
      <c r="F45" s="334"/>
      <c r="G45" s="331">
        <f t="shared" si="3"/>
        <v>18</v>
      </c>
      <c r="H45" s="332"/>
      <c r="I45" s="334">
        <v>17</v>
      </c>
      <c r="J45" s="334"/>
      <c r="K45" s="331">
        <f t="shared" si="4"/>
        <v>17</v>
      </c>
      <c r="L45" s="332"/>
      <c r="M45" s="331">
        <f t="shared" si="5"/>
        <v>1669</v>
      </c>
      <c r="N45" s="307"/>
    </row>
    <row r="46" spans="1:14" ht="18">
      <c r="A46" s="316" t="s">
        <v>129</v>
      </c>
      <c r="B46" s="307"/>
      <c r="C46" s="331">
        <v>165</v>
      </c>
      <c r="D46" s="332"/>
      <c r="E46" s="334">
        <v>3</v>
      </c>
      <c r="F46" s="334"/>
      <c r="G46" s="331">
        <f t="shared" si="3"/>
        <v>3</v>
      </c>
      <c r="H46" s="332"/>
      <c r="I46" s="334">
        <v>4</v>
      </c>
      <c r="J46" s="334"/>
      <c r="K46" s="331">
        <f t="shared" si="4"/>
        <v>4</v>
      </c>
      <c r="L46" s="332"/>
      <c r="M46" s="331">
        <f t="shared" si="5"/>
        <v>164</v>
      </c>
      <c r="N46" s="307"/>
    </row>
    <row r="47" spans="1:14" ht="18">
      <c r="A47" s="316" t="s">
        <v>130</v>
      </c>
      <c r="B47" s="307"/>
      <c r="C47" s="331">
        <v>522</v>
      </c>
      <c r="D47" s="332"/>
      <c r="E47" s="334">
        <v>1</v>
      </c>
      <c r="F47" s="334"/>
      <c r="G47" s="331">
        <f t="shared" si="3"/>
        <v>1</v>
      </c>
      <c r="H47" s="332"/>
      <c r="I47" s="334">
        <v>10</v>
      </c>
      <c r="J47" s="334"/>
      <c r="K47" s="331">
        <f t="shared" si="4"/>
        <v>10</v>
      </c>
      <c r="L47" s="332"/>
      <c r="M47" s="331">
        <f t="shared" si="5"/>
        <v>513</v>
      </c>
      <c r="N47" s="307"/>
    </row>
    <row r="48" spans="1:14" ht="18">
      <c r="A48" s="316" t="s">
        <v>131</v>
      </c>
      <c r="B48" s="307"/>
      <c r="C48" s="331">
        <v>2133</v>
      </c>
      <c r="D48" s="332"/>
      <c r="E48" s="334">
        <v>103</v>
      </c>
      <c r="F48" s="334"/>
      <c r="G48" s="331">
        <f t="shared" si="3"/>
        <v>103</v>
      </c>
      <c r="H48" s="332"/>
      <c r="I48" s="334">
        <v>57</v>
      </c>
      <c r="J48" s="334"/>
      <c r="K48" s="331">
        <f t="shared" si="4"/>
        <v>57</v>
      </c>
      <c r="L48" s="332"/>
      <c r="M48" s="331">
        <f t="shared" si="5"/>
        <v>2179</v>
      </c>
      <c r="N48" s="307"/>
    </row>
    <row r="49" spans="1:14" ht="18">
      <c r="A49" s="316" t="s">
        <v>132</v>
      </c>
      <c r="B49" s="307"/>
      <c r="C49" s="331">
        <v>2149</v>
      </c>
      <c r="D49" s="332"/>
      <c r="E49" s="334">
        <v>70</v>
      </c>
      <c r="F49" s="334"/>
      <c r="G49" s="331">
        <f t="shared" si="3"/>
        <v>70</v>
      </c>
      <c r="H49" s="332"/>
      <c r="I49" s="334">
        <v>86</v>
      </c>
      <c r="J49" s="334"/>
      <c r="K49" s="331">
        <f t="shared" si="4"/>
        <v>86</v>
      </c>
      <c r="L49" s="332"/>
      <c r="M49" s="331">
        <f t="shared" si="5"/>
        <v>2133</v>
      </c>
      <c r="N49" s="307"/>
    </row>
    <row r="50" spans="1:14" ht="18">
      <c r="A50" s="316" t="s">
        <v>133</v>
      </c>
      <c r="B50" s="307"/>
      <c r="C50" s="331">
        <v>1815</v>
      </c>
      <c r="D50" s="332"/>
      <c r="E50" s="334">
        <v>36</v>
      </c>
      <c r="F50" s="334"/>
      <c r="G50" s="331">
        <f t="shared" si="3"/>
        <v>36</v>
      </c>
      <c r="H50" s="332"/>
      <c r="I50" s="334">
        <v>15</v>
      </c>
      <c r="J50" s="334"/>
      <c r="K50" s="331">
        <f t="shared" si="4"/>
        <v>15</v>
      </c>
      <c r="L50" s="332"/>
      <c r="M50" s="331">
        <f t="shared" si="5"/>
        <v>1836</v>
      </c>
      <c r="N50" s="307"/>
    </row>
    <row r="51" spans="1:14" ht="18">
      <c r="A51" s="316" t="s">
        <v>134</v>
      </c>
      <c r="B51" s="307"/>
      <c r="C51" s="331">
        <v>1960</v>
      </c>
      <c r="D51" s="332"/>
      <c r="E51" s="334">
        <v>5</v>
      </c>
      <c r="F51" s="334"/>
      <c r="G51" s="331">
        <f t="shared" si="3"/>
        <v>5</v>
      </c>
      <c r="H51" s="332"/>
      <c r="I51" s="334">
        <v>25</v>
      </c>
      <c r="J51" s="334"/>
      <c r="K51" s="331">
        <f t="shared" si="4"/>
        <v>25</v>
      </c>
      <c r="L51" s="332"/>
      <c r="M51" s="331">
        <f t="shared" si="5"/>
        <v>1940</v>
      </c>
      <c r="N51" s="307"/>
    </row>
    <row r="52" spans="1:14" ht="18">
      <c r="A52" s="316" t="s">
        <v>135</v>
      </c>
      <c r="B52" s="307"/>
      <c r="C52" s="331">
        <v>1571</v>
      </c>
      <c r="D52" s="332"/>
      <c r="E52" s="334">
        <v>19</v>
      </c>
      <c r="F52" s="334"/>
      <c r="G52" s="331">
        <f t="shared" si="3"/>
        <v>19</v>
      </c>
      <c r="H52" s="332"/>
      <c r="I52" s="334">
        <v>23</v>
      </c>
      <c r="J52" s="334"/>
      <c r="K52" s="331">
        <f t="shared" si="4"/>
        <v>23</v>
      </c>
      <c r="L52" s="332"/>
      <c r="M52" s="331">
        <f t="shared" si="5"/>
        <v>1567</v>
      </c>
      <c r="N52" s="307"/>
    </row>
    <row r="53" spans="1:14" ht="18">
      <c r="A53" s="316" t="s">
        <v>136</v>
      </c>
      <c r="B53" s="307"/>
      <c r="C53" s="331">
        <v>1145</v>
      </c>
      <c r="D53" s="332"/>
      <c r="E53" s="334"/>
      <c r="F53" s="334">
        <v>11</v>
      </c>
      <c r="G53" s="331">
        <f t="shared" si="3"/>
        <v>11</v>
      </c>
      <c r="H53" s="332"/>
      <c r="I53" s="334"/>
      <c r="J53" s="334">
        <v>23</v>
      </c>
      <c r="K53" s="331">
        <f t="shared" si="4"/>
        <v>23</v>
      </c>
      <c r="L53" s="332"/>
      <c r="M53" s="331">
        <f t="shared" si="5"/>
        <v>1133</v>
      </c>
      <c r="N53" s="307"/>
    </row>
    <row r="54" spans="1:14" ht="18">
      <c r="A54" s="316" t="s">
        <v>137</v>
      </c>
      <c r="B54" s="307"/>
      <c r="C54" s="331">
        <v>1303</v>
      </c>
      <c r="D54" s="332"/>
      <c r="E54" s="334">
        <v>13</v>
      </c>
      <c r="F54" s="334"/>
      <c r="G54" s="331">
        <f t="shared" si="3"/>
        <v>13</v>
      </c>
      <c r="H54" s="332"/>
      <c r="I54" s="334">
        <v>32</v>
      </c>
      <c r="J54" s="334"/>
      <c r="K54" s="331">
        <f t="shared" si="4"/>
        <v>32</v>
      </c>
      <c r="L54" s="332"/>
      <c r="M54" s="331">
        <f t="shared" si="5"/>
        <v>1284</v>
      </c>
      <c r="N54" s="307"/>
    </row>
    <row r="55" spans="1:14" ht="18">
      <c r="A55" s="316" t="s">
        <v>138</v>
      </c>
      <c r="B55" s="307"/>
      <c r="C55" s="331">
        <v>1948</v>
      </c>
      <c r="D55" s="332"/>
      <c r="E55" s="334">
        <v>33</v>
      </c>
      <c r="F55" s="334"/>
      <c r="G55" s="331">
        <f t="shared" si="3"/>
        <v>33</v>
      </c>
      <c r="H55" s="332"/>
      <c r="I55" s="334">
        <v>35</v>
      </c>
      <c r="J55" s="334"/>
      <c r="K55" s="331">
        <f t="shared" si="4"/>
        <v>35</v>
      </c>
      <c r="L55" s="332"/>
      <c r="M55" s="331">
        <f t="shared" si="5"/>
        <v>1946</v>
      </c>
      <c r="N55" s="307"/>
    </row>
    <row r="56" spans="1:14" ht="18">
      <c r="A56" s="316" t="s">
        <v>139</v>
      </c>
      <c r="B56" s="307"/>
      <c r="C56" s="331">
        <v>137</v>
      </c>
      <c r="D56" s="332"/>
      <c r="E56" s="334"/>
      <c r="F56" s="334"/>
      <c r="G56" s="331">
        <f t="shared" si="3"/>
        <v>0</v>
      </c>
      <c r="H56" s="332"/>
      <c r="I56" s="334">
        <v>2</v>
      </c>
      <c r="J56" s="334"/>
      <c r="K56" s="331">
        <f t="shared" si="4"/>
        <v>2</v>
      </c>
      <c r="L56" s="332"/>
      <c r="M56" s="331">
        <f t="shared" si="5"/>
        <v>135</v>
      </c>
      <c r="N56" s="307"/>
    </row>
    <row r="57" spans="1:14">
      <c r="A57" s="335"/>
      <c r="B57" s="307"/>
      <c r="C57" s="336"/>
      <c r="D57" s="332"/>
      <c r="E57" s="336"/>
      <c r="F57" s="336"/>
      <c r="G57" s="336"/>
      <c r="H57" s="332"/>
      <c r="I57" s="336"/>
      <c r="J57" s="336"/>
      <c r="K57" s="336"/>
      <c r="L57" s="332"/>
      <c r="M57" s="336"/>
      <c r="N57" s="307"/>
    </row>
    <row r="58" spans="1:14" ht="27.75" customHeight="1">
      <c r="A58" s="320" t="s">
        <v>93</v>
      </c>
      <c r="B58" s="307"/>
      <c r="C58" s="337">
        <f>SUM(C43:C56)</f>
        <v>18764</v>
      </c>
      <c r="D58" s="332"/>
      <c r="E58" s="337">
        <f>SUM(E43:E56)</f>
        <v>347</v>
      </c>
      <c r="F58" s="337">
        <f>SUM(F43:F56)</f>
        <v>11</v>
      </c>
      <c r="G58" s="337">
        <f>SUM(G43:G56)</f>
        <v>358</v>
      </c>
      <c r="H58" s="332"/>
      <c r="I58" s="337">
        <f>SUM(I43:I56)</f>
        <v>345</v>
      </c>
      <c r="J58" s="337">
        <f>SUM(J43:J56)</f>
        <v>23</v>
      </c>
      <c r="K58" s="337">
        <f>SUM(K43:K56)</f>
        <v>368</v>
      </c>
      <c r="L58" s="332"/>
      <c r="M58" s="337">
        <f>C58+(G58-K58)</f>
        <v>18754</v>
      </c>
      <c r="N58" s="307"/>
    </row>
    <row r="59" spans="1:14" ht="12" customHeight="1">
      <c r="A59" s="335"/>
      <c r="B59" s="307"/>
      <c r="C59" s="336"/>
      <c r="D59" s="332"/>
      <c r="E59" s="336"/>
      <c r="F59" s="336"/>
      <c r="G59" s="336"/>
      <c r="H59" s="332"/>
      <c r="I59" s="336"/>
      <c r="J59" s="336"/>
      <c r="K59" s="336"/>
      <c r="L59" s="332"/>
      <c r="M59" s="336"/>
      <c r="N59" s="307"/>
    </row>
    <row r="60" spans="1:14" ht="27.75" customHeight="1">
      <c r="A60" s="320" t="s">
        <v>69</v>
      </c>
      <c r="B60" s="307"/>
      <c r="C60" s="337">
        <f>C41+C58</f>
        <v>229623</v>
      </c>
      <c r="D60" s="332"/>
      <c r="E60" s="337">
        <f>E41+E58</f>
        <v>11582</v>
      </c>
      <c r="F60" s="337">
        <f>F41+F58</f>
        <v>937</v>
      </c>
      <c r="G60" s="337">
        <f>G41+G58</f>
        <v>12519</v>
      </c>
      <c r="H60" s="332"/>
      <c r="I60" s="337">
        <f>I41+I58</f>
        <v>11358</v>
      </c>
      <c r="J60" s="337">
        <f>J41+J58</f>
        <v>819</v>
      </c>
      <c r="K60" s="337">
        <f>K41+K58</f>
        <v>12177</v>
      </c>
      <c r="L60" s="332"/>
      <c r="M60" s="337">
        <f>C60+(G60-K60)</f>
        <v>229965</v>
      </c>
      <c r="N60" s="307"/>
    </row>
    <row r="61" spans="1:14">
      <c r="A61" s="307"/>
      <c r="B61" s="307"/>
      <c r="C61" s="307"/>
      <c r="D61" s="307"/>
      <c r="E61" s="307"/>
      <c r="F61" s="307"/>
      <c r="G61" s="307"/>
      <c r="H61" s="307"/>
      <c r="I61" s="307"/>
      <c r="J61" s="307"/>
      <c r="K61" s="307"/>
      <c r="L61" s="307"/>
      <c r="M61" s="307"/>
      <c r="N61" s="307"/>
    </row>
    <row r="62" spans="1:14" ht="15.6">
      <c r="A62" s="338" t="s">
        <v>81</v>
      </c>
      <c r="B62" s="305"/>
      <c r="C62" s="305"/>
      <c r="D62" s="305"/>
      <c r="E62" s="305"/>
      <c r="F62" s="305"/>
      <c r="G62" s="305"/>
      <c r="H62" s="305"/>
      <c r="I62" s="305"/>
      <c r="J62" s="305"/>
      <c r="K62" s="305"/>
      <c r="L62" s="305"/>
      <c r="M62" s="305"/>
      <c r="N62" s="305"/>
    </row>
    <row r="63" spans="1:14" ht="15.6">
      <c r="A63" s="338" t="s">
        <v>82</v>
      </c>
      <c r="B63" s="305"/>
      <c r="C63" s="305"/>
      <c r="D63" s="305"/>
      <c r="E63" s="305"/>
      <c r="F63" s="305"/>
      <c r="G63" s="305"/>
      <c r="H63" s="305"/>
      <c r="I63" s="305"/>
      <c r="J63" s="305"/>
      <c r="K63" s="305"/>
      <c r="L63" s="305"/>
      <c r="M63" s="305"/>
      <c r="N63" s="305"/>
    </row>
    <row r="64" spans="1:14" ht="17.399999999999999">
      <c r="A64" s="339"/>
    </row>
    <row r="65" spans="1:1" ht="17.399999999999999">
      <c r="A65" s="340"/>
    </row>
  </sheetData>
  <protectedRanges>
    <protectedRange sqref="E8:F39" name="Rango3_1"/>
  </protectedRanges>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2" firstPageNumber="5" orientation="landscape" useFirstPageNumber="1" r:id="rId1"/>
  <headerFooter scaleWithDoc="0">
    <oddHeader>&amp;L&amp;G&amp;C&amp;G&amp;R&amp;G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C751B-17F4-4E07-8C65-CED49B499093}">
  <sheetPr>
    <tabColor theme="0" tint="-4.9989318521683403E-2"/>
    <pageSetUpPr fitToPage="1"/>
  </sheetPr>
  <dimension ref="A1:AI46"/>
  <sheetViews>
    <sheetView zoomScale="70" zoomScaleNormal="70" zoomScaleSheetLayoutView="55" workbookViewId="0">
      <selection activeCell="U17" sqref="U17"/>
    </sheetView>
  </sheetViews>
  <sheetFormatPr baseColWidth="10" defaultRowHeight="13.2"/>
  <cols>
    <col min="1" max="1" width="47.5546875" customWidth="1"/>
    <col min="2" max="2" width="1.6640625" customWidth="1"/>
    <col min="3" max="10" width="10.6640625" customWidth="1"/>
    <col min="11" max="11" width="14.6640625" customWidth="1"/>
    <col min="12" max="12" width="1.6640625" customWidth="1"/>
    <col min="13" max="20" width="10.6640625" customWidth="1"/>
    <col min="21" max="21" width="14.6640625" customWidth="1"/>
    <col min="22" max="23" width="12.6640625" customWidth="1"/>
    <col min="30" max="30" width="14.6640625" customWidth="1"/>
    <col min="31" max="31" width="1.5546875" customWidth="1"/>
    <col min="32" max="32" width="16.44140625" customWidth="1"/>
  </cols>
  <sheetData>
    <row r="1" spans="1:32" s="306" customFormat="1">
      <c r="A1" s="305" t="s">
        <v>22</v>
      </c>
      <c r="B1" s="305"/>
      <c r="C1" s="305"/>
      <c r="D1" s="305"/>
      <c r="E1" s="305"/>
      <c r="F1" s="305"/>
      <c r="G1" s="305"/>
      <c r="H1" s="305"/>
      <c r="I1" s="305"/>
      <c r="J1" s="305"/>
      <c r="K1" s="305"/>
      <c r="L1" s="305"/>
      <c r="M1" s="305"/>
      <c r="N1" s="305"/>
      <c r="O1" s="305"/>
      <c r="P1" s="305"/>
      <c r="Q1" s="305"/>
      <c r="R1" s="305"/>
      <c r="S1" s="305"/>
      <c r="T1" s="305"/>
      <c r="U1" s="305"/>
      <c r="V1" s="305"/>
      <c r="W1" s="305"/>
    </row>
    <row r="2" spans="1:32" s="306" customFormat="1" ht="38.25" customHeight="1">
      <c r="A2" s="688" t="s">
        <v>619</v>
      </c>
      <c r="B2" s="688"/>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row>
    <row r="3" spans="1:32" s="306" customFormat="1" ht="38.25" customHeight="1">
      <c r="A3" s="688" t="str">
        <f>UPPER(CONCATENATE("OCTUBRE 2022"))</f>
        <v>OCTUBRE 2022</v>
      </c>
      <c r="B3" s="688"/>
      <c r="C3" s="688"/>
      <c r="D3" s="688"/>
      <c r="E3" s="688"/>
      <c r="F3" s="688"/>
      <c r="G3" s="688"/>
      <c r="H3" s="688"/>
      <c r="I3" s="688"/>
      <c r="J3" s="688"/>
      <c r="K3" s="688"/>
      <c r="L3" s="688"/>
      <c r="M3" s="688"/>
      <c r="N3" s="688"/>
      <c r="O3" s="688"/>
      <c r="P3" s="688"/>
      <c r="Q3" s="688"/>
      <c r="R3" s="688"/>
      <c r="S3" s="688"/>
      <c r="T3" s="688"/>
      <c r="U3" s="688"/>
      <c r="V3" s="688"/>
      <c r="W3" s="688"/>
      <c r="X3" s="688"/>
      <c r="Y3" s="688"/>
      <c r="Z3" s="688"/>
      <c r="AA3" s="688"/>
      <c r="AB3" s="688"/>
      <c r="AC3" s="688"/>
      <c r="AD3" s="688"/>
      <c r="AE3" s="688"/>
      <c r="AF3" s="688"/>
    </row>
    <row r="4" spans="1:32" s="306" customFormat="1" ht="70.5" customHeight="1">
      <c r="A4" s="307"/>
      <c r="B4" s="305"/>
      <c r="C4" s="305"/>
      <c r="D4" s="305"/>
      <c r="E4" s="305"/>
      <c r="F4" s="305"/>
      <c r="G4" s="305"/>
      <c r="H4" s="305"/>
      <c r="I4" s="305"/>
      <c r="J4" s="305"/>
      <c r="K4" s="305"/>
      <c r="L4" s="305"/>
      <c r="M4" s="305"/>
      <c r="N4" s="305"/>
      <c r="O4" s="305"/>
      <c r="P4" s="305"/>
      <c r="Q4" s="305"/>
      <c r="R4" s="305"/>
      <c r="S4" s="305"/>
      <c r="T4" s="305"/>
      <c r="U4" s="305"/>
      <c r="V4" s="305"/>
      <c r="W4" s="305"/>
    </row>
    <row r="5" spans="1:32" s="306" customFormat="1" ht="31.5" customHeight="1">
      <c r="A5" s="689" t="s">
        <v>620</v>
      </c>
      <c r="B5" s="308"/>
      <c r="C5" s="685" t="s">
        <v>621</v>
      </c>
      <c r="D5" s="685"/>
      <c r="E5" s="685"/>
      <c r="F5" s="685"/>
      <c r="G5" s="685"/>
      <c r="H5" s="685"/>
      <c r="I5" s="685"/>
      <c r="J5" s="685"/>
      <c r="K5" s="685"/>
      <c r="L5" s="563"/>
      <c r="M5" s="685" t="s">
        <v>622</v>
      </c>
      <c r="N5" s="685"/>
      <c r="O5" s="685"/>
      <c r="P5" s="685"/>
      <c r="Q5" s="685"/>
      <c r="R5" s="685"/>
      <c r="S5" s="685"/>
      <c r="T5" s="685"/>
      <c r="U5" s="685"/>
      <c r="V5" s="685"/>
      <c r="W5" s="685"/>
      <c r="X5" s="685"/>
      <c r="Y5" s="685"/>
      <c r="Z5" s="685"/>
      <c r="AA5" s="685"/>
      <c r="AB5" s="685"/>
      <c r="AC5" s="685"/>
      <c r="AD5" s="685"/>
      <c r="AE5" s="691"/>
      <c r="AF5" s="685" t="s">
        <v>90</v>
      </c>
    </row>
    <row r="6" spans="1:32" s="306" customFormat="1" ht="24.75" customHeight="1">
      <c r="A6" s="690"/>
      <c r="B6" s="308"/>
      <c r="C6" s="692" t="s">
        <v>623</v>
      </c>
      <c r="D6" s="693"/>
      <c r="E6" s="693"/>
      <c r="F6" s="694"/>
      <c r="G6" s="692" t="s">
        <v>624</v>
      </c>
      <c r="H6" s="693"/>
      <c r="I6" s="693"/>
      <c r="J6" s="694"/>
      <c r="K6" s="685" t="s">
        <v>512</v>
      </c>
      <c r="L6" s="563"/>
      <c r="M6" s="685" t="s">
        <v>630</v>
      </c>
      <c r="N6" s="685"/>
      <c r="O6" s="685"/>
      <c r="P6" s="685"/>
      <c r="Q6" s="685"/>
      <c r="R6" s="685"/>
      <c r="S6" s="685"/>
      <c r="T6" s="685"/>
      <c r="U6" s="685" t="s">
        <v>512</v>
      </c>
      <c r="V6" s="685" t="s">
        <v>631</v>
      </c>
      <c r="W6" s="685"/>
      <c r="X6" s="685"/>
      <c r="Y6" s="685"/>
      <c r="Z6" s="685"/>
      <c r="AA6" s="685"/>
      <c r="AB6" s="685"/>
      <c r="AC6" s="685"/>
      <c r="AD6" s="685" t="s">
        <v>512</v>
      </c>
      <c r="AE6" s="691"/>
      <c r="AF6" s="685"/>
    </row>
    <row r="7" spans="1:32" s="306" customFormat="1" ht="31.5" customHeight="1">
      <c r="A7" s="690"/>
      <c r="B7" s="308"/>
      <c r="C7" s="695"/>
      <c r="D7" s="696"/>
      <c r="E7" s="696"/>
      <c r="F7" s="697"/>
      <c r="G7" s="695"/>
      <c r="H7" s="696"/>
      <c r="I7" s="696"/>
      <c r="J7" s="697"/>
      <c r="K7" s="685"/>
      <c r="L7" s="563"/>
      <c r="M7" s="685" t="s">
        <v>87</v>
      </c>
      <c r="N7" s="685"/>
      <c r="O7" s="685"/>
      <c r="P7" s="685"/>
      <c r="Q7" s="685" t="s">
        <v>88</v>
      </c>
      <c r="R7" s="685"/>
      <c r="S7" s="685"/>
      <c r="T7" s="685"/>
      <c r="U7" s="685"/>
      <c r="V7" s="685" t="s">
        <v>87</v>
      </c>
      <c r="W7" s="685"/>
      <c r="X7" s="685"/>
      <c r="Y7" s="685"/>
      <c r="Z7" s="685" t="s">
        <v>88</v>
      </c>
      <c r="AA7" s="685"/>
      <c r="AB7" s="685"/>
      <c r="AC7" s="685"/>
      <c r="AD7" s="685"/>
      <c r="AE7" s="691"/>
      <c r="AF7" s="685"/>
    </row>
    <row r="8" spans="1:32" s="306" customFormat="1" ht="31.5" customHeight="1">
      <c r="A8" s="690"/>
      <c r="B8" s="308"/>
      <c r="C8" s="686" t="s">
        <v>87</v>
      </c>
      <c r="D8" s="687"/>
      <c r="E8" s="686" t="s">
        <v>88</v>
      </c>
      <c r="F8" s="687"/>
      <c r="G8" s="686" t="s">
        <v>87</v>
      </c>
      <c r="H8" s="687"/>
      <c r="I8" s="686" t="s">
        <v>88</v>
      </c>
      <c r="J8" s="687"/>
      <c r="K8" s="685"/>
      <c r="L8" s="563"/>
      <c r="M8" s="685" t="s">
        <v>632</v>
      </c>
      <c r="N8" s="685"/>
      <c r="O8" s="685" t="s">
        <v>633</v>
      </c>
      <c r="P8" s="685"/>
      <c r="Q8" s="685" t="s">
        <v>632</v>
      </c>
      <c r="R8" s="685"/>
      <c r="S8" s="685" t="s">
        <v>633</v>
      </c>
      <c r="T8" s="685"/>
      <c r="U8" s="685"/>
      <c r="V8" s="685" t="s">
        <v>632</v>
      </c>
      <c r="W8" s="685"/>
      <c r="X8" s="685" t="s">
        <v>633</v>
      </c>
      <c r="Y8" s="685"/>
      <c r="Z8" s="685" t="s">
        <v>632</v>
      </c>
      <c r="AA8" s="685"/>
      <c r="AB8" s="685" t="s">
        <v>633</v>
      </c>
      <c r="AC8" s="685"/>
      <c r="AD8" s="685"/>
      <c r="AE8" s="691"/>
      <c r="AF8" s="685"/>
    </row>
    <row r="9" spans="1:32" s="306" customFormat="1" ht="34.5" customHeight="1">
      <c r="A9" s="690"/>
      <c r="B9" s="308"/>
      <c r="C9" s="564" t="s">
        <v>91</v>
      </c>
      <c r="D9" s="564" t="s">
        <v>92</v>
      </c>
      <c r="E9" s="564" t="s">
        <v>91</v>
      </c>
      <c r="F9" s="564" t="s">
        <v>92</v>
      </c>
      <c r="G9" s="564" t="s">
        <v>91</v>
      </c>
      <c r="H9" s="564" t="s">
        <v>92</v>
      </c>
      <c r="I9" s="564" t="s">
        <v>91</v>
      </c>
      <c r="J9" s="564" t="s">
        <v>92</v>
      </c>
      <c r="K9" s="685"/>
      <c r="L9" s="563"/>
      <c r="M9" s="564" t="s">
        <v>91</v>
      </c>
      <c r="N9" s="564" t="s">
        <v>92</v>
      </c>
      <c r="O9" s="564" t="s">
        <v>91</v>
      </c>
      <c r="P9" s="564" t="s">
        <v>92</v>
      </c>
      <c r="Q9" s="564" t="s">
        <v>91</v>
      </c>
      <c r="R9" s="564" t="s">
        <v>92</v>
      </c>
      <c r="S9" s="564" t="s">
        <v>91</v>
      </c>
      <c r="T9" s="564" t="s">
        <v>92</v>
      </c>
      <c r="U9" s="685"/>
      <c r="V9" s="564" t="s">
        <v>91</v>
      </c>
      <c r="W9" s="564" t="s">
        <v>92</v>
      </c>
      <c r="X9" s="564" t="s">
        <v>91</v>
      </c>
      <c r="Y9" s="564" t="s">
        <v>92</v>
      </c>
      <c r="Z9" s="564" t="s">
        <v>91</v>
      </c>
      <c r="AA9" s="564" t="s">
        <v>92</v>
      </c>
      <c r="AB9" s="564" t="s">
        <v>91</v>
      </c>
      <c r="AC9" s="564" t="s">
        <v>92</v>
      </c>
      <c r="AD9" s="685"/>
      <c r="AE9" s="691"/>
      <c r="AF9" s="685"/>
    </row>
    <row r="10" spans="1:32" s="306" customFormat="1" ht="8.25" customHeight="1">
      <c r="A10" s="309"/>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row>
    <row r="11" spans="1:32" s="306" customFormat="1" ht="30.75" customHeight="1">
      <c r="A11" s="310" t="s">
        <v>625</v>
      </c>
      <c r="B11" s="311"/>
      <c r="C11" s="312"/>
      <c r="D11" s="312"/>
      <c r="E11" s="312"/>
      <c r="F11" s="312"/>
      <c r="G11" s="312"/>
      <c r="H11" s="312"/>
      <c r="I11" s="312"/>
      <c r="J11" s="312"/>
      <c r="K11" s="313">
        <v>0</v>
      </c>
      <c r="L11" s="314"/>
      <c r="M11" s="312"/>
      <c r="N11" s="312"/>
      <c r="O11" s="312"/>
      <c r="P11" s="312"/>
      <c r="Q11" s="312"/>
      <c r="R11" s="312"/>
      <c r="S11" s="312"/>
      <c r="T11" s="312"/>
      <c r="U11" s="313">
        <v>0</v>
      </c>
      <c r="V11" s="313"/>
      <c r="W11" s="313"/>
      <c r="X11" s="313"/>
      <c r="Y11" s="313"/>
      <c r="Z11" s="313"/>
      <c r="AA11" s="313"/>
      <c r="AB11" s="313"/>
      <c r="AC11" s="313"/>
      <c r="AD11" s="313">
        <v>0</v>
      </c>
      <c r="AE11" s="315"/>
      <c r="AF11" s="313">
        <v>0</v>
      </c>
    </row>
    <row r="12" spans="1:32" s="306" customFormat="1" ht="30.75" customHeight="1">
      <c r="A12" s="310" t="s">
        <v>634</v>
      </c>
      <c r="B12" s="311"/>
      <c r="C12" s="312"/>
      <c r="D12" s="312"/>
      <c r="E12" s="312"/>
      <c r="F12" s="312"/>
      <c r="G12" s="312"/>
      <c r="H12" s="312"/>
      <c r="I12" s="312"/>
      <c r="J12" s="312"/>
      <c r="K12" s="313">
        <v>0</v>
      </c>
      <c r="L12" s="314"/>
      <c r="M12" s="312"/>
      <c r="N12" s="312"/>
      <c r="O12" s="312"/>
      <c r="P12" s="312"/>
      <c r="Q12" s="312"/>
      <c r="R12" s="312"/>
      <c r="S12" s="312"/>
      <c r="T12" s="312"/>
      <c r="U12" s="313">
        <v>0</v>
      </c>
      <c r="V12" s="313"/>
      <c r="W12" s="313"/>
      <c r="X12" s="313"/>
      <c r="Y12" s="313"/>
      <c r="Z12" s="313"/>
      <c r="AA12" s="313"/>
      <c r="AB12" s="313"/>
      <c r="AC12" s="313"/>
      <c r="AD12" s="313">
        <v>0</v>
      </c>
      <c r="AE12" s="315"/>
      <c r="AF12" s="313">
        <v>0</v>
      </c>
    </row>
    <row r="13" spans="1:32" s="306" customFormat="1" ht="30.75" customHeight="1">
      <c r="A13" s="310" t="s">
        <v>635</v>
      </c>
      <c r="B13" s="311"/>
      <c r="C13" s="312"/>
      <c r="D13" s="312"/>
      <c r="E13" s="312"/>
      <c r="F13" s="312"/>
      <c r="G13" s="312"/>
      <c r="H13" s="312"/>
      <c r="I13" s="312"/>
      <c r="J13" s="312"/>
      <c r="K13" s="313">
        <v>0</v>
      </c>
      <c r="L13" s="314"/>
      <c r="M13" s="312"/>
      <c r="N13" s="312"/>
      <c r="O13" s="312"/>
      <c r="P13" s="312"/>
      <c r="Q13" s="312"/>
      <c r="R13" s="312"/>
      <c r="S13" s="312"/>
      <c r="T13" s="312"/>
      <c r="U13" s="313">
        <v>0</v>
      </c>
      <c r="V13" s="313"/>
      <c r="W13" s="313"/>
      <c r="X13" s="313"/>
      <c r="Y13" s="313"/>
      <c r="Z13" s="313"/>
      <c r="AA13" s="313"/>
      <c r="AB13" s="313"/>
      <c r="AC13" s="313"/>
      <c r="AD13" s="313">
        <v>0</v>
      </c>
      <c r="AE13" s="315"/>
      <c r="AF13" s="313">
        <v>0</v>
      </c>
    </row>
    <row r="14" spans="1:32" s="306" customFormat="1" ht="30.75" customHeight="1">
      <c r="A14" s="310" t="s">
        <v>636</v>
      </c>
      <c r="B14" s="311"/>
      <c r="C14" s="312"/>
      <c r="D14" s="312"/>
      <c r="E14" s="312"/>
      <c r="F14" s="312"/>
      <c r="G14" s="312"/>
      <c r="H14" s="312"/>
      <c r="I14" s="312"/>
      <c r="J14" s="312"/>
      <c r="K14" s="313">
        <v>0</v>
      </c>
      <c r="L14" s="314"/>
      <c r="M14" s="312"/>
      <c r="N14" s="312"/>
      <c r="O14" s="312"/>
      <c r="P14" s="312"/>
      <c r="Q14" s="312"/>
      <c r="R14" s="312"/>
      <c r="S14" s="312"/>
      <c r="T14" s="312"/>
      <c r="U14" s="313">
        <v>0</v>
      </c>
      <c r="V14" s="313"/>
      <c r="W14" s="313"/>
      <c r="X14" s="313"/>
      <c r="Y14" s="313"/>
      <c r="Z14" s="313"/>
      <c r="AA14" s="313"/>
      <c r="AB14" s="313"/>
      <c r="AC14" s="313"/>
      <c r="AD14" s="313">
        <v>0</v>
      </c>
      <c r="AE14" s="315"/>
      <c r="AF14" s="313">
        <v>0</v>
      </c>
    </row>
    <row r="15" spans="1:32" s="306" customFormat="1" ht="30.75" customHeight="1">
      <c r="A15" s="310" t="s">
        <v>637</v>
      </c>
      <c r="B15" s="311"/>
      <c r="C15" s="312"/>
      <c r="D15" s="312"/>
      <c r="E15" s="312"/>
      <c r="F15" s="312"/>
      <c r="G15" s="312"/>
      <c r="H15" s="312"/>
      <c r="I15" s="312"/>
      <c r="J15" s="312"/>
      <c r="K15" s="313">
        <v>0</v>
      </c>
      <c r="L15" s="314"/>
      <c r="M15" s="312"/>
      <c r="N15" s="312"/>
      <c r="O15" s="312"/>
      <c r="P15" s="312"/>
      <c r="Q15" s="312"/>
      <c r="R15" s="312"/>
      <c r="S15" s="312"/>
      <c r="T15" s="312"/>
      <c r="U15" s="313">
        <v>0</v>
      </c>
      <c r="V15" s="313"/>
      <c r="W15" s="313"/>
      <c r="X15" s="313"/>
      <c r="Y15" s="313"/>
      <c r="Z15" s="313"/>
      <c r="AA15" s="313"/>
      <c r="AB15" s="313"/>
      <c r="AC15" s="313"/>
      <c r="AD15" s="313">
        <v>0</v>
      </c>
      <c r="AE15" s="315"/>
      <c r="AF15" s="313">
        <v>0</v>
      </c>
    </row>
    <row r="16" spans="1:32" s="306" customFormat="1" ht="30.75" customHeight="1">
      <c r="A16" s="310" t="s">
        <v>638</v>
      </c>
      <c r="B16" s="311"/>
      <c r="C16" s="312"/>
      <c r="D16" s="312"/>
      <c r="E16" s="312"/>
      <c r="F16" s="312"/>
      <c r="G16" s="312"/>
      <c r="H16" s="312"/>
      <c r="I16" s="312"/>
      <c r="J16" s="312"/>
      <c r="K16" s="313">
        <v>0</v>
      </c>
      <c r="L16" s="314"/>
      <c r="M16" s="312"/>
      <c r="N16" s="312"/>
      <c r="O16" s="312"/>
      <c r="P16" s="312"/>
      <c r="Q16" s="312"/>
      <c r="R16" s="312"/>
      <c r="S16" s="312"/>
      <c r="T16" s="312"/>
      <c r="U16" s="313">
        <v>0</v>
      </c>
      <c r="V16" s="313"/>
      <c r="W16" s="313"/>
      <c r="X16" s="313"/>
      <c r="Y16" s="313"/>
      <c r="Z16" s="313"/>
      <c r="AA16" s="313"/>
      <c r="AB16" s="313"/>
      <c r="AC16" s="313"/>
      <c r="AD16" s="313">
        <v>0</v>
      </c>
      <c r="AE16" s="315"/>
      <c r="AF16" s="313">
        <v>0</v>
      </c>
    </row>
    <row r="17" spans="1:32" s="306" customFormat="1" ht="30.75" customHeight="1">
      <c r="A17" s="310" t="s">
        <v>639</v>
      </c>
      <c r="B17" s="311"/>
      <c r="C17" s="312"/>
      <c r="D17" s="312"/>
      <c r="E17" s="312"/>
      <c r="F17" s="312"/>
      <c r="G17" s="312"/>
      <c r="H17" s="312"/>
      <c r="I17" s="312"/>
      <c r="J17" s="312"/>
      <c r="K17" s="313">
        <v>0</v>
      </c>
      <c r="L17" s="314"/>
      <c r="M17" s="312"/>
      <c r="N17" s="312"/>
      <c r="O17" s="312"/>
      <c r="P17" s="312"/>
      <c r="Q17" s="312"/>
      <c r="R17" s="312"/>
      <c r="S17" s="312"/>
      <c r="T17" s="312"/>
      <c r="U17" s="313">
        <v>0</v>
      </c>
      <c r="V17" s="313"/>
      <c r="W17" s="313"/>
      <c r="X17" s="313"/>
      <c r="Y17" s="313"/>
      <c r="Z17" s="313"/>
      <c r="AA17" s="313"/>
      <c r="AB17" s="313"/>
      <c r="AC17" s="313"/>
      <c r="AD17" s="313">
        <v>0</v>
      </c>
      <c r="AE17" s="315"/>
      <c r="AF17" s="313">
        <v>0</v>
      </c>
    </row>
    <row r="18" spans="1:32" s="306" customFormat="1" ht="30.75" customHeight="1">
      <c r="A18" s="310" t="s">
        <v>626</v>
      </c>
      <c r="B18" s="311"/>
      <c r="C18" s="312"/>
      <c r="D18" s="312"/>
      <c r="E18" s="312"/>
      <c r="F18" s="312"/>
      <c r="G18" s="312"/>
      <c r="H18" s="312"/>
      <c r="I18" s="312"/>
      <c r="J18" s="312"/>
      <c r="K18" s="313">
        <v>0</v>
      </c>
      <c r="L18" s="314"/>
      <c r="M18" s="312"/>
      <c r="N18" s="312"/>
      <c r="O18" s="312"/>
      <c r="P18" s="312"/>
      <c r="Q18" s="312"/>
      <c r="R18" s="312"/>
      <c r="S18" s="312"/>
      <c r="T18" s="312"/>
      <c r="U18" s="313">
        <v>0</v>
      </c>
      <c r="V18" s="313"/>
      <c r="W18" s="313"/>
      <c r="X18" s="313"/>
      <c r="Y18" s="313"/>
      <c r="Z18" s="313"/>
      <c r="AA18" s="313"/>
      <c r="AB18" s="313"/>
      <c r="AC18" s="313"/>
      <c r="AD18" s="313">
        <v>0</v>
      </c>
      <c r="AE18" s="315"/>
      <c r="AF18" s="313">
        <v>0</v>
      </c>
    </row>
    <row r="19" spans="1:32" s="306" customFormat="1" ht="30.75" customHeight="1">
      <c r="A19" s="310" t="s">
        <v>640</v>
      </c>
      <c r="B19" s="311"/>
      <c r="C19" s="312"/>
      <c r="D19" s="312"/>
      <c r="E19" s="312"/>
      <c r="F19" s="312"/>
      <c r="G19" s="312"/>
      <c r="H19" s="312"/>
      <c r="I19" s="312"/>
      <c r="J19" s="312"/>
      <c r="K19" s="313">
        <v>0</v>
      </c>
      <c r="L19" s="314"/>
      <c r="M19" s="312"/>
      <c r="N19" s="312"/>
      <c r="O19" s="312"/>
      <c r="P19" s="312"/>
      <c r="Q19" s="312"/>
      <c r="R19" s="312"/>
      <c r="S19" s="312"/>
      <c r="T19" s="312"/>
      <c r="U19" s="313">
        <v>0</v>
      </c>
      <c r="V19" s="313"/>
      <c r="W19" s="313"/>
      <c r="X19" s="313"/>
      <c r="Y19" s="313"/>
      <c r="Z19" s="313"/>
      <c r="AA19" s="313"/>
      <c r="AB19" s="313"/>
      <c r="AC19" s="313"/>
      <c r="AD19" s="313">
        <v>0</v>
      </c>
      <c r="AE19" s="315"/>
      <c r="AF19" s="313">
        <v>0</v>
      </c>
    </row>
    <row r="20" spans="1:32" s="306" customFormat="1" ht="30.75" customHeight="1">
      <c r="A20" s="310" t="s">
        <v>641</v>
      </c>
      <c r="B20" s="311"/>
      <c r="C20" s="312"/>
      <c r="D20" s="312"/>
      <c r="E20" s="312"/>
      <c r="F20" s="312"/>
      <c r="G20" s="312"/>
      <c r="H20" s="312"/>
      <c r="I20" s="312"/>
      <c r="J20" s="312"/>
      <c r="K20" s="313">
        <v>0</v>
      </c>
      <c r="L20" s="314"/>
      <c r="M20" s="312"/>
      <c r="N20" s="312"/>
      <c r="O20" s="312"/>
      <c r="P20" s="312"/>
      <c r="Q20" s="312"/>
      <c r="R20" s="312"/>
      <c r="S20" s="312"/>
      <c r="T20" s="312"/>
      <c r="U20" s="313">
        <v>0</v>
      </c>
      <c r="V20" s="313"/>
      <c r="W20" s="313"/>
      <c r="X20" s="313"/>
      <c r="Y20" s="313"/>
      <c r="Z20" s="313"/>
      <c r="AA20" s="313"/>
      <c r="AB20" s="313"/>
      <c r="AC20" s="313"/>
      <c r="AD20" s="313">
        <v>0</v>
      </c>
      <c r="AE20" s="315"/>
      <c r="AF20" s="313">
        <v>0</v>
      </c>
    </row>
    <row r="21" spans="1:32" s="306" customFormat="1" ht="30.75" customHeight="1">
      <c r="A21" s="310" t="s">
        <v>642</v>
      </c>
      <c r="B21" s="311"/>
      <c r="C21" s="312"/>
      <c r="D21" s="312"/>
      <c r="E21" s="312"/>
      <c r="F21" s="312"/>
      <c r="G21" s="312"/>
      <c r="H21" s="312"/>
      <c r="I21" s="312"/>
      <c r="J21" s="312"/>
      <c r="K21" s="313">
        <v>0</v>
      </c>
      <c r="L21" s="314"/>
      <c r="M21" s="312"/>
      <c r="N21" s="312"/>
      <c r="O21" s="312"/>
      <c r="P21" s="312"/>
      <c r="Q21" s="312"/>
      <c r="R21" s="312"/>
      <c r="S21" s="312"/>
      <c r="T21" s="312"/>
      <c r="U21" s="313">
        <v>0</v>
      </c>
      <c r="V21" s="313"/>
      <c r="W21" s="313"/>
      <c r="X21" s="313"/>
      <c r="Y21" s="313"/>
      <c r="Z21" s="313"/>
      <c r="AA21" s="313"/>
      <c r="AB21" s="313"/>
      <c r="AC21" s="313"/>
      <c r="AD21" s="313">
        <v>0</v>
      </c>
      <c r="AE21" s="315"/>
      <c r="AF21" s="313">
        <v>0</v>
      </c>
    </row>
    <row r="22" spans="1:32" s="306" customFormat="1" ht="30.75" customHeight="1">
      <c r="A22" s="310" t="s">
        <v>643</v>
      </c>
      <c r="B22" s="311"/>
      <c r="C22" s="312"/>
      <c r="D22" s="312"/>
      <c r="E22" s="312"/>
      <c r="F22" s="312"/>
      <c r="G22" s="312"/>
      <c r="H22" s="312"/>
      <c r="I22" s="312"/>
      <c r="J22" s="312"/>
      <c r="K22" s="313">
        <v>0</v>
      </c>
      <c r="L22" s="314"/>
      <c r="M22" s="312"/>
      <c r="N22" s="312"/>
      <c r="O22" s="312"/>
      <c r="P22" s="312"/>
      <c r="Q22" s="312"/>
      <c r="R22" s="312"/>
      <c r="S22" s="312"/>
      <c r="T22" s="312"/>
      <c r="U22" s="313">
        <v>0</v>
      </c>
      <c r="V22" s="313"/>
      <c r="W22" s="313"/>
      <c r="X22" s="313"/>
      <c r="Y22" s="313"/>
      <c r="Z22" s="313"/>
      <c r="AA22" s="313"/>
      <c r="AB22" s="313"/>
      <c r="AC22" s="313"/>
      <c r="AD22" s="313">
        <v>0</v>
      </c>
      <c r="AE22" s="315"/>
      <c r="AF22" s="313">
        <v>0</v>
      </c>
    </row>
    <row r="23" spans="1:32" s="306" customFormat="1" ht="30.75" customHeight="1">
      <c r="A23" s="316" t="s">
        <v>644</v>
      </c>
      <c r="B23" s="311"/>
      <c r="C23" s="312"/>
      <c r="D23" s="312"/>
      <c r="E23" s="312"/>
      <c r="F23" s="312"/>
      <c r="G23" s="312"/>
      <c r="H23" s="312"/>
      <c r="I23" s="312"/>
      <c r="J23" s="312"/>
      <c r="K23" s="313">
        <v>0</v>
      </c>
      <c r="L23" s="314"/>
      <c r="M23" s="312"/>
      <c r="N23" s="312"/>
      <c r="O23" s="312"/>
      <c r="P23" s="312"/>
      <c r="Q23" s="312">
        <v>2</v>
      </c>
      <c r="R23" s="312"/>
      <c r="S23" s="312"/>
      <c r="T23" s="312"/>
      <c r="U23" s="313">
        <v>2</v>
      </c>
      <c r="V23" s="313"/>
      <c r="W23" s="313"/>
      <c r="X23" s="313"/>
      <c r="Y23" s="313"/>
      <c r="Z23" s="312">
        <v>1</v>
      </c>
      <c r="AA23" s="313"/>
      <c r="AB23" s="313"/>
      <c r="AC23" s="313"/>
      <c r="AD23" s="313">
        <v>1</v>
      </c>
      <c r="AE23" s="315"/>
      <c r="AF23" s="313">
        <v>3</v>
      </c>
    </row>
    <row r="24" spans="1:32" s="306" customFormat="1" ht="30.75" customHeight="1">
      <c r="A24" s="316" t="s">
        <v>645</v>
      </c>
      <c r="B24" s="311"/>
      <c r="C24" s="312"/>
      <c r="D24" s="312"/>
      <c r="E24" s="312"/>
      <c r="F24" s="312"/>
      <c r="G24" s="312"/>
      <c r="H24" s="312"/>
      <c r="I24" s="312"/>
      <c r="J24" s="312"/>
      <c r="K24" s="313">
        <v>0</v>
      </c>
      <c r="L24" s="314"/>
      <c r="M24" s="312"/>
      <c r="N24" s="312"/>
      <c r="O24" s="312"/>
      <c r="P24" s="312"/>
      <c r="Q24" s="312"/>
      <c r="R24" s="312"/>
      <c r="S24" s="312"/>
      <c r="T24" s="312"/>
      <c r="U24" s="313">
        <v>0</v>
      </c>
      <c r="V24" s="313"/>
      <c r="W24" s="313"/>
      <c r="X24" s="313"/>
      <c r="Y24" s="313"/>
      <c r="Z24" s="313"/>
      <c r="AA24" s="313"/>
      <c r="AB24" s="313"/>
      <c r="AC24" s="313"/>
      <c r="AD24" s="313">
        <v>0</v>
      </c>
      <c r="AE24" s="315"/>
      <c r="AF24" s="313">
        <v>0</v>
      </c>
    </row>
    <row r="25" spans="1:32" s="306" customFormat="1" ht="30.75" customHeight="1">
      <c r="A25" s="316" t="s">
        <v>646</v>
      </c>
      <c r="B25" s="311"/>
      <c r="C25" s="312"/>
      <c r="D25" s="312"/>
      <c r="E25" s="312"/>
      <c r="F25" s="312"/>
      <c r="G25" s="312"/>
      <c r="H25" s="312"/>
      <c r="I25" s="312"/>
      <c r="J25" s="312"/>
      <c r="K25" s="313">
        <v>0</v>
      </c>
      <c r="L25" s="314"/>
      <c r="M25" s="312"/>
      <c r="N25" s="312"/>
      <c r="O25" s="312"/>
      <c r="P25" s="312"/>
      <c r="Q25" s="312"/>
      <c r="R25" s="312"/>
      <c r="S25" s="312"/>
      <c r="T25" s="312"/>
      <c r="U25" s="313">
        <v>0</v>
      </c>
      <c r="V25" s="313"/>
      <c r="W25" s="313"/>
      <c r="X25" s="313"/>
      <c r="Y25" s="313"/>
      <c r="Z25" s="313"/>
      <c r="AA25" s="313"/>
      <c r="AB25" s="313"/>
      <c r="AC25" s="313"/>
      <c r="AD25" s="313">
        <v>0</v>
      </c>
      <c r="AE25" s="315"/>
      <c r="AF25" s="313">
        <v>0</v>
      </c>
    </row>
    <row r="26" spans="1:32" s="306" customFormat="1" ht="30.75" customHeight="1">
      <c r="A26" s="316" t="s">
        <v>647</v>
      </c>
      <c r="B26" s="311"/>
      <c r="C26" s="312"/>
      <c r="D26" s="312"/>
      <c r="E26" s="312"/>
      <c r="F26" s="312"/>
      <c r="G26" s="312"/>
      <c r="H26" s="312"/>
      <c r="I26" s="312"/>
      <c r="J26" s="312"/>
      <c r="K26" s="313">
        <v>0</v>
      </c>
      <c r="L26" s="314"/>
      <c r="M26" s="312"/>
      <c r="N26" s="312"/>
      <c r="O26" s="312"/>
      <c r="P26" s="312"/>
      <c r="Q26" s="312"/>
      <c r="R26" s="312"/>
      <c r="S26" s="312"/>
      <c r="T26" s="312"/>
      <c r="U26" s="313">
        <v>0</v>
      </c>
      <c r="V26" s="313"/>
      <c r="W26" s="313"/>
      <c r="X26" s="313"/>
      <c r="Y26" s="313"/>
      <c r="Z26" s="313"/>
      <c r="AA26" s="313"/>
      <c r="AB26" s="313"/>
      <c r="AC26" s="313"/>
      <c r="AD26" s="313">
        <v>0</v>
      </c>
      <c r="AE26" s="315"/>
      <c r="AF26" s="313">
        <v>0</v>
      </c>
    </row>
    <row r="27" spans="1:32" s="306" customFormat="1" ht="30.75" customHeight="1">
      <c r="A27" s="316" t="s">
        <v>648</v>
      </c>
      <c r="B27" s="311"/>
      <c r="C27" s="312"/>
      <c r="D27" s="312"/>
      <c r="E27" s="312"/>
      <c r="F27" s="312"/>
      <c r="G27" s="312"/>
      <c r="H27" s="312"/>
      <c r="I27" s="312"/>
      <c r="J27" s="312"/>
      <c r="K27" s="313">
        <v>0</v>
      </c>
      <c r="L27" s="314"/>
      <c r="M27" s="312"/>
      <c r="N27" s="312"/>
      <c r="O27" s="312"/>
      <c r="P27" s="312"/>
      <c r="Q27" s="312"/>
      <c r="R27" s="312"/>
      <c r="S27" s="312"/>
      <c r="T27" s="312"/>
      <c r="U27" s="313">
        <v>0</v>
      </c>
      <c r="V27" s="313"/>
      <c r="W27" s="313"/>
      <c r="X27" s="313"/>
      <c r="Y27" s="313"/>
      <c r="Z27" s="313"/>
      <c r="AA27" s="313"/>
      <c r="AB27" s="313"/>
      <c r="AC27" s="313"/>
      <c r="AD27" s="313">
        <v>0</v>
      </c>
      <c r="AE27" s="315"/>
      <c r="AF27" s="313">
        <v>0</v>
      </c>
    </row>
    <row r="28" spans="1:32" s="306" customFormat="1" ht="30.75" customHeight="1">
      <c r="A28" s="316" t="s">
        <v>649</v>
      </c>
      <c r="B28" s="311"/>
      <c r="C28" s="312"/>
      <c r="D28" s="312"/>
      <c r="E28" s="312"/>
      <c r="F28" s="312"/>
      <c r="G28" s="312"/>
      <c r="H28" s="312"/>
      <c r="I28" s="312"/>
      <c r="J28" s="312"/>
      <c r="K28" s="313">
        <v>0</v>
      </c>
      <c r="L28" s="314"/>
      <c r="M28" s="312"/>
      <c r="N28" s="312"/>
      <c r="O28" s="312"/>
      <c r="P28" s="312"/>
      <c r="Q28" s="312"/>
      <c r="R28" s="312"/>
      <c r="S28" s="312"/>
      <c r="T28" s="312"/>
      <c r="U28" s="313">
        <v>0</v>
      </c>
      <c r="V28" s="313"/>
      <c r="W28" s="313"/>
      <c r="X28" s="313"/>
      <c r="Y28" s="313"/>
      <c r="Z28" s="313"/>
      <c r="AA28" s="313"/>
      <c r="AB28" s="313"/>
      <c r="AC28" s="313"/>
      <c r="AD28" s="313">
        <v>0</v>
      </c>
      <c r="AE28" s="315"/>
      <c r="AF28" s="313">
        <v>0</v>
      </c>
    </row>
    <row r="29" spans="1:32" s="306" customFormat="1" ht="30.75" customHeight="1">
      <c r="A29" s="316" t="s">
        <v>627</v>
      </c>
      <c r="B29" s="311"/>
      <c r="C29" s="312"/>
      <c r="D29" s="312"/>
      <c r="E29" s="312"/>
      <c r="F29" s="312"/>
      <c r="G29" s="312"/>
      <c r="H29" s="312"/>
      <c r="I29" s="312">
        <v>3</v>
      </c>
      <c r="J29" s="312"/>
      <c r="K29" s="313">
        <v>3</v>
      </c>
      <c r="L29" s="314"/>
      <c r="M29" s="312"/>
      <c r="N29" s="312"/>
      <c r="O29" s="312"/>
      <c r="P29" s="312"/>
      <c r="Q29" s="312"/>
      <c r="R29" s="312"/>
      <c r="S29" s="312"/>
      <c r="T29" s="312"/>
      <c r="U29" s="313">
        <v>0</v>
      </c>
      <c r="V29" s="313"/>
      <c r="W29" s="313"/>
      <c r="X29" s="313"/>
      <c r="Y29" s="313"/>
      <c r="Z29" s="313"/>
      <c r="AA29" s="313"/>
      <c r="AB29" s="313"/>
      <c r="AC29" s="313"/>
      <c r="AD29" s="313">
        <v>0</v>
      </c>
      <c r="AE29" s="315"/>
      <c r="AF29" s="313">
        <v>3</v>
      </c>
    </row>
    <row r="30" spans="1:32" s="306" customFormat="1" ht="30.75" customHeight="1">
      <c r="A30" s="316" t="s">
        <v>650</v>
      </c>
      <c r="B30" s="311"/>
      <c r="C30" s="312"/>
      <c r="D30" s="312"/>
      <c r="E30" s="312"/>
      <c r="F30" s="312"/>
      <c r="G30" s="312"/>
      <c r="H30" s="312"/>
      <c r="I30" s="312"/>
      <c r="J30" s="312"/>
      <c r="K30" s="313">
        <v>0</v>
      </c>
      <c r="L30" s="314"/>
      <c r="M30" s="312"/>
      <c r="N30" s="312"/>
      <c r="O30" s="312"/>
      <c r="P30" s="312"/>
      <c r="Q30" s="312"/>
      <c r="R30" s="312"/>
      <c r="S30" s="312"/>
      <c r="T30" s="312"/>
      <c r="U30" s="313">
        <v>0</v>
      </c>
      <c r="V30" s="313"/>
      <c r="W30" s="313"/>
      <c r="X30" s="313"/>
      <c r="Y30" s="313"/>
      <c r="Z30" s="313"/>
      <c r="AA30" s="313"/>
      <c r="AB30" s="313"/>
      <c r="AC30" s="313"/>
      <c r="AD30" s="313">
        <v>0</v>
      </c>
      <c r="AE30" s="315"/>
      <c r="AF30" s="313">
        <v>0</v>
      </c>
    </row>
    <row r="31" spans="1:32" s="306" customFormat="1" ht="30.75" customHeight="1">
      <c r="A31" s="316" t="s">
        <v>651</v>
      </c>
      <c r="B31" s="311"/>
      <c r="C31" s="312"/>
      <c r="D31" s="312"/>
      <c r="E31" s="312"/>
      <c r="F31" s="312"/>
      <c r="G31" s="312"/>
      <c r="H31" s="312"/>
      <c r="I31" s="312"/>
      <c r="J31" s="312"/>
      <c r="K31" s="313">
        <v>0</v>
      </c>
      <c r="L31" s="314"/>
      <c r="M31" s="312"/>
      <c r="N31" s="312"/>
      <c r="O31" s="312"/>
      <c r="P31" s="312"/>
      <c r="Q31" s="312"/>
      <c r="R31" s="312"/>
      <c r="S31" s="312"/>
      <c r="T31" s="312"/>
      <c r="U31" s="313">
        <v>0</v>
      </c>
      <c r="V31" s="313"/>
      <c r="W31" s="313"/>
      <c r="X31" s="313"/>
      <c r="Y31" s="313"/>
      <c r="Z31" s="313"/>
      <c r="AA31" s="313"/>
      <c r="AB31" s="313"/>
      <c r="AC31" s="313"/>
      <c r="AD31" s="313">
        <v>0</v>
      </c>
      <c r="AE31" s="315"/>
      <c r="AF31" s="313">
        <v>0</v>
      </c>
    </row>
    <row r="32" spans="1:32" s="306" customFormat="1" ht="30.75" customHeight="1">
      <c r="A32" s="316" t="s">
        <v>652</v>
      </c>
      <c r="B32" s="311"/>
      <c r="C32" s="312"/>
      <c r="D32" s="312"/>
      <c r="E32" s="312"/>
      <c r="F32" s="312"/>
      <c r="G32" s="312"/>
      <c r="H32" s="312"/>
      <c r="I32" s="312"/>
      <c r="J32" s="312"/>
      <c r="K32" s="313">
        <v>0</v>
      </c>
      <c r="L32" s="314"/>
      <c r="M32" s="312"/>
      <c r="N32" s="312"/>
      <c r="O32" s="312"/>
      <c r="P32" s="312"/>
      <c r="Q32" s="312"/>
      <c r="R32" s="312"/>
      <c r="S32" s="312"/>
      <c r="T32" s="312"/>
      <c r="U32" s="313">
        <v>0</v>
      </c>
      <c r="V32" s="313"/>
      <c r="W32" s="313"/>
      <c r="X32" s="313"/>
      <c r="Y32" s="313"/>
      <c r="Z32" s="313"/>
      <c r="AA32" s="313"/>
      <c r="AB32" s="313"/>
      <c r="AC32" s="313"/>
      <c r="AD32" s="313">
        <v>0</v>
      </c>
      <c r="AE32" s="315"/>
      <c r="AF32" s="313">
        <v>0</v>
      </c>
    </row>
    <row r="33" spans="1:35" s="306" customFormat="1" ht="30.75" customHeight="1">
      <c r="A33" s="316" t="s">
        <v>653</v>
      </c>
      <c r="B33" s="311"/>
      <c r="C33" s="312"/>
      <c r="D33" s="312"/>
      <c r="E33" s="312"/>
      <c r="F33" s="312"/>
      <c r="G33" s="312"/>
      <c r="H33" s="312"/>
      <c r="I33" s="312"/>
      <c r="J33" s="312"/>
      <c r="K33" s="313">
        <v>0</v>
      </c>
      <c r="L33" s="314"/>
      <c r="M33" s="312"/>
      <c r="N33" s="312"/>
      <c r="O33" s="312"/>
      <c r="P33" s="312"/>
      <c r="Q33" s="312"/>
      <c r="R33" s="312"/>
      <c r="S33" s="312"/>
      <c r="T33" s="312"/>
      <c r="U33" s="313">
        <v>0</v>
      </c>
      <c r="V33" s="313"/>
      <c r="W33" s="313"/>
      <c r="X33" s="313"/>
      <c r="Y33" s="313"/>
      <c r="Z33" s="313"/>
      <c r="AA33" s="313"/>
      <c r="AB33" s="313"/>
      <c r="AC33" s="313"/>
      <c r="AD33" s="313">
        <v>0</v>
      </c>
      <c r="AE33" s="315"/>
      <c r="AF33" s="313">
        <v>0</v>
      </c>
    </row>
    <row r="34" spans="1:35" s="306" customFormat="1" ht="30.75" customHeight="1">
      <c r="A34" s="316" t="s">
        <v>654</v>
      </c>
      <c r="B34" s="311"/>
      <c r="C34" s="312"/>
      <c r="D34" s="312"/>
      <c r="E34" s="312"/>
      <c r="F34" s="312"/>
      <c r="G34" s="312"/>
      <c r="H34" s="312"/>
      <c r="I34" s="312"/>
      <c r="J34" s="312"/>
      <c r="K34" s="313">
        <v>0</v>
      </c>
      <c r="L34" s="314"/>
      <c r="M34" s="312"/>
      <c r="N34" s="312"/>
      <c r="O34" s="312"/>
      <c r="P34" s="312"/>
      <c r="Q34" s="312"/>
      <c r="R34" s="312"/>
      <c r="S34" s="312"/>
      <c r="T34" s="312"/>
      <c r="U34" s="313">
        <v>0</v>
      </c>
      <c r="V34" s="313"/>
      <c r="W34" s="313"/>
      <c r="X34" s="313"/>
      <c r="Y34" s="313"/>
      <c r="Z34" s="313"/>
      <c r="AA34" s="313"/>
      <c r="AB34" s="313"/>
      <c r="AC34" s="313"/>
      <c r="AD34" s="313">
        <v>0</v>
      </c>
      <c r="AE34" s="315"/>
      <c r="AF34" s="313">
        <v>0</v>
      </c>
    </row>
    <row r="35" spans="1:35" s="306" customFormat="1" ht="30.75" customHeight="1">
      <c r="A35" s="316" t="s">
        <v>655</v>
      </c>
      <c r="B35" s="311"/>
      <c r="C35" s="312"/>
      <c r="D35" s="312"/>
      <c r="E35" s="312"/>
      <c r="F35" s="312"/>
      <c r="G35" s="312"/>
      <c r="H35" s="312"/>
      <c r="I35" s="312"/>
      <c r="J35" s="312"/>
      <c r="K35" s="313">
        <v>0</v>
      </c>
      <c r="L35" s="314"/>
      <c r="M35" s="312"/>
      <c r="N35" s="312"/>
      <c r="O35" s="312"/>
      <c r="P35" s="312"/>
      <c r="Q35" s="312"/>
      <c r="R35" s="312"/>
      <c r="S35" s="312"/>
      <c r="T35" s="312"/>
      <c r="U35" s="313">
        <v>0</v>
      </c>
      <c r="V35" s="313"/>
      <c r="W35" s="313"/>
      <c r="X35" s="313"/>
      <c r="Y35" s="313"/>
      <c r="Z35" s="313"/>
      <c r="AA35" s="313"/>
      <c r="AB35" s="313"/>
      <c r="AC35" s="313"/>
      <c r="AD35" s="313">
        <v>0</v>
      </c>
      <c r="AE35" s="315"/>
      <c r="AF35" s="313">
        <v>0</v>
      </c>
    </row>
    <row r="36" spans="1:35" s="306" customFormat="1" ht="30.75" customHeight="1">
      <c r="A36" s="316" t="s">
        <v>656</v>
      </c>
      <c r="B36" s="311"/>
      <c r="C36" s="312"/>
      <c r="D36" s="312"/>
      <c r="E36" s="312"/>
      <c r="F36" s="312"/>
      <c r="G36" s="312"/>
      <c r="H36" s="312"/>
      <c r="I36" s="312"/>
      <c r="J36" s="312"/>
      <c r="K36" s="313">
        <v>0</v>
      </c>
      <c r="L36" s="314"/>
      <c r="M36" s="312"/>
      <c r="N36" s="312"/>
      <c r="O36" s="312"/>
      <c r="P36" s="312"/>
      <c r="Q36" s="312"/>
      <c r="R36" s="312"/>
      <c r="S36" s="312"/>
      <c r="T36" s="312"/>
      <c r="U36" s="313">
        <v>0</v>
      </c>
      <c r="V36" s="313"/>
      <c r="W36" s="313"/>
      <c r="X36" s="313"/>
      <c r="Y36" s="313"/>
      <c r="Z36" s="313"/>
      <c r="AA36" s="313"/>
      <c r="AB36" s="313"/>
      <c r="AC36" s="313"/>
      <c r="AD36" s="313">
        <v>0</v>
      </c>
      <c r="AE36" s="315"/>
      <c r="AF36" s="313">
        <v>0</v>
      </c>
      <c r="AI36" s="306" t="s">
        <v>1</v>
      </c>
    </row>
    <row r="37" spans="1:35" s="306" customFormat="1" ht="30.75" customHeight="1">
      <c r="A37" s="316" t="s">
        <v>657</v>
      </c>
      <c r="B37" s="311"/>
      <c r="C37" s="312"/>
      <c r="D37" s="312"/>
      <c r="E37" s="312"/>
      <c r="F37" s="312"/>
      <c r="G37" s="312"/>
      <c r="H37" s="312"/>
      <c r="I37" s="312"/>
      <c r="J37" s="312"/>
      <c r="K37" s="313">
        <v>0</v>
      </c>
      <c r="L37" s="314"/>
      <c r="M37" s="312"/>
      <c r="N37" s="312"/>
      <c r="O37" s="312"/>
      <c r="P37" s="312"/>
      <c r="Q37" s="312"/>
      <c r="R37" s="312"/>
      <c r="S37" s="312"/>
      <c r="T37" s="312"/>
      <c r="U37" s="313">
        <v>0</v>
      </c>
      <c r="V37" s="313"/>
      <c r="W37" s="313"/>
      <c r="X37" s="313"/>
      <c r="Y37" s="313"/>
      <c r="Z37" s="313"/>
      <c r="AA37" s="313"/>
      <c r="AB37" s="313"/>
      <c r="AC37" s="313"/>
      <c r="AD37" s="313">
        <v>0</v>
      </c>
      <c r="AE37" s="315"/>
      <c r="AF37" s="313">
        <v>0</v>
      </c>
    </row>
    <row r="38" spans="1:35" s="306" customFormat="1" ht="7.5" customHeight="1">
      <c r="A38" s="317"/>
      <c r="B38" s="317"/>
      <c r="C38" s="317"/>
      <c r="D38" s="317"/>
      <c r="E38" s="317"/>
      <c r="F38" s="317"/>
      <c r="G38" s="317"/>
      <c r="H38" s="317"/>
      <c r="I38" s="317"/>
      <c r="J38" s="317"/>
      <c r="K38" s="317"/>
      <c r="L38" s="317"/>
      <c r="M38" s="317"/>
      <c r="N38" s="317"/>
      <c r="O38" s="317"/>
      <c r="P38" s="317"/>
      <c r="Q38" s="317"/>
      <c r="R38" s="317"/>
      <c r="S38" s="317"/>
      <c r="T38" s="317"/>
      <c r="U38" s="317"/>
      <c r="V38" s="318"/>
      <c r="W38" s="317"/>
      <c r="X38" s="317"/>
      <c r="Y38" s="317"/>
      <c r="Z38" s="317"/>
      <c r="AA38" s="317"/>
      <c r="AB38" s="317"/>
      <c r="AC38" s="317"/>
      <c r="AD38" s="317"/>
      <c r="AE38" s="315"/>
      <c r="AF38" s="317"/>
    </row>
    <row r="39" spans="1:35" s="306" customFormat="1" ht="36.75" customHeight="1">
      <c r="A39" s="319" t="s">
        <v>69</v>
      </c>
      <c r="B39" s="317"/>
      <c r="C39" s="320">
        <v>0</v>
      </c>
      <c r="D39" s="320">
        <v>0</v>
      </c>
      <c r="E39" s="320">
        <v>0</v>
      </c>
      <c r="F39" s="320">
        <v>0</v>
      </c>
      <c r="G39" s="320">
        <v>0</v>
      </c>
      <c r="H39" s="320">
        <v>0</v>
      </c>
      <c r="I39" s="320">
        <v>3</v>
      </c>
      <c r="J39" s="320">
        <v>0</v>
      </c>
      <c r="K39" s="320">
        <v>3</v>
      </c>
      <c r="L39" s="321"/>
      <c r="M39" s="320">
        <v>0</v>
      </c>
      <c r="N39" s="320">
        <v>0</v>
      </c>
      <c r="O39" s="320">
        <v>0</v>
      </c>
      <c r="P39" s="320">
        <v>0</v>
      </c>
      <c r="Q39" s="320">
        <v>2</v>
      </c>
      <c r="R39" s="320">
        <v>0</v>
      </c>
      <c r="S39" s="320">
        <v>0</v>
      </c>
      <c r="T39" s="320">
        <v>0</v>
      </c>
      <c r="U39" s="320">
        <v>2</v>
      </c>
      <c r="V39" s="320">
        <v>0</v>
      </c>
      <c r="W39" s="320">
        <v>0</v>
      </c>
      <c r="X39" s="320">
        <v>0</v>
      </c>
      <c r="Y39" s="320">
        <v>0</v>
      </c>
      <c r="Z39" s="320">
        <v>1</v>
      </c>
      <c r="AA39" s="320">
        <v>0</v>
      </c>
      <c r="AB39" s="320">
        <v>0</v>
      </c>
      <c r="AC39" s="320">
        <v>0</v>
      </c>
      <c r="AD39" s="320">
        <v>1</v>
      </c>
      <c r="AE39" s="315"/>
      <c r="AF39" s="320">
        <v>6</v>
      </c>
    </row>
    <row r="40" spans="1:35" s="306" customFormat="1" ht="37.5" customHeight="1">
      <c r="V40" s="322"/>
    </row>
    <row r="41" spans="1:35" s="306" customFormat="1" ht="14.25" customHeight="1">
      <c r="V41" s="322"/>
    </row>
    <row r="42" spans="1:35" s="306" customFormat="1" ht="14.25" customHeight="1">
      <c r="A42" s="323" t="s">
        <v>628</v>
      </c>
    </row>
    <row r="43" spans="1:35" s="306" customFormat="1" ht="14.25" customHeight="1">
      <c r="A43" s="323" t="s">
        <v>658</v>
      </c>
    </row>
    <row r="44" spans="1:35" s="306" customFormat="1" ht="14.25" customHeight="1">
      <c r="A44" s="323" t="s">
        <v>629</v>
      </c>
    </row>
    <row r="45" spans="1:35" s="306" customFormat="1" ht="14.25" customHeight="1">
      <c r="A45" s="323" t="s">
        <v>81</v>
      </c>
    </row>
    <row r="46" spans="1:35" s="306" customFormat="1" ht="14.25" customHeight="1">
      <c r="A46" s="323" t="s">
        <v>82</v>
      </c>
    </row>
  </sheetData>
  <mergeCells count="30">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 ref="V7:Y7"/>
    <mergeCell ref="Z7:AC7"/>
    <mergeCell ref="Q8:R8"/>
    <mergeCell ref="S8:T8"/>
    <mergeCell ref="V8:W8"/>
    <mergeCell ref="X8:Y8"/>
    <mergeCell ref="Z8:AA8"/>
    <mergeCell ref="AB8:AC8"/>
    <mergeCell ref="O8:P8"/>
    <mergeCell ref="C8:D8"/>
    <mergeCell ref="E8:F8"/>
    <mergeCell ref="G8:H8"/>
    <mergeCell ref="I8:J8"/>
    <mergeCell ref="M8:N8"/>
  </mergeCells>
  <printOptions horizontalCentered="1"/>
  <pageMargins left="0.23622047244094491" right="0.23622047244094491" top="0.74803149606299213" bottom="0.35433070866141736" header="0" footer="0.31496062992125984"/>
  <pageSetup scale="36" firstPageNumber="59" orientation="landscape" useFirstPageNumber="1" r:id="rId1"/>
  <headerFooter scaleWithDoc="0">
    <oddHeader>&amp;L&amp;G&amp;C&amp;G&amp;R&amp;G</oddHeader>
    <oddFooter>&amp;R&amp;"Montserrat,Negrita"&amp;10 &amp;P</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E0558-5DF0-424A-9FC0-628ABEE13175}">
  <sheetPr>
    <tabColor theme="0" tint="-0.14999847407452621"/>
  </sheetPr>
  <dimension ref="A1:AA81"/>
  <sheetViews>
    <sheetView zoomScale="70" zoomScaleNormal="70" zoomScaleSheetLayoutView="70" workbookViewId="0">
      <selection activeCell="U17" sqref="U17"/>
    </sheetView>
  </sheetViews>
  <sheetFormatPr baseColWidth="10" defaultColWidth="11.44140625" defaultRowHeight="13.2"/>
  <cols>
    <col min="1" max="1" width="18" style="306" customWidth="1"/>
    <col min="2" max="4" width="11" style="306" customWidth="1"/>
    <col min="5" max="5" width="9.5546875" style="306" customWidth="1"/>
    <col min="6" max="6" width="13.44140625" style="306" customWidth="1"/>
    <col min="7" max="7" width="14.88671875" style="306" customWidth="1"/>
    <col min="8" max="8" width="18.6640625" style="306" customWidth="1"/>
    <col min="9" max="9" width="18.88671875" style="341" customWidth="1"/>
    <col min="10" max="10" width="34.44140625" style="341" customWidth="1"/>
    <col min="11" max="11" width="18.88671875" style="341" customWidth="1"/>
    <col min="12" max="12" width="8" style="306" customWidth="1"/>
    <col min="13" max="13" width="12.109375" style="306" customWidth="1"/>
    <col min="14" max="15" width="8.33203125" style="306" customWidth="1"/>
    <col min="16" max="16" width="14" style="306" customWidth="1"/>
    <col min="17" max="17" width="9" style="306" customWidth="1"/>
    <col min="18" max="18" width="9.5546875" style="306" customWidth="1"/>
    <col min="19" max="19" width="10.5546875" style="306" customWidth="1"/>
    <col min="20" max="20" width="0" style="306" hidden="1" customWidth="1"/>
    <col min="21" max="21" width="11.44140625" style="306" hidden="1" customWidth="1"/>
    <col min="22" max="22" width="2.5546875" style="306" customWidth="1"/>
    <col min="23" max="16384" width="11.44140625" style="306"/>
  </cols>
  <sheetData>
    <row r="1" spans="1:22" ht="6.75" customHeight="1">
      <c r="A1" s="305" t="s">
        <v>22</v>
      </c>
      <c r="B1" s="305"/>
      <c r="C1" s="305"/>
      <c r="D1" s="305"/>
      <c r="E1" s="305"/>
    </row>
    <row r="2" spans="1:22" ht="61.5" customHeight="1">
      <c r="A2" s="605" t="s">
        <v>666</v>
      </c>
      <c r="B2" s="605"/>
      <c r="C2" s="605"/>
      <c r="D2" s="605"/>
      <c r="E2" s="605"/>
      <c r="F2" s="605"/>
      <c r="G2" s="605"/>
      <c r="H2" s="605"/>
      <c r="I2" s="605"/>
      <c r="J2" s="605"/>
      <c r="K2" s="605"/>
      <c r="L2" s="605"/>
      <c r="M2" s="605"/>
      <c r="N2" s="605"/>
      <c r="O2" s="605"/>
      <c r="P2" s="605"/>
      <c r="Q2" s="605"/>
      <c r="R2" s="605"/>
      <c r="S2" s="605"/>
      <c r="T2" s="605"/>
      <c r="U2" s="605"/>
      <c r="V2" s="605"/>
    </row>
    <row r="3" spans="1:22" ht="36" customHeight="1">
      <c r="A3" s="605" t="str">
        <f>UPPER(CONCATENATE("OCTUBRE 2022"))</f>
        <v>OCTUBRE 2022</v>
      </c>
      <c r="B3" s="605"/>
      <c r="C3" s="605"/>
      <c r="D3" s="605"/>
      <c r="E3" s="605"/>
      <c r="F3" s="605"/>
      <c r="G3" s="605"/>
      <c r="H3" s="605"/>
      <c r="I3" s="605"/>
      <c r="J3" s="605"/>
      <c r="K3" s="605"/>
      <c r="L3" s="605"/>
      <c r="M3" s="605"/>
      <c r="N3" s="605"/>
      <c r="O3" s="605"/>
      <c r="P3" s="605"/>
      <c r="Q3" s="605"/>
      <c r="R3" s="605"/>
      <c r="S3" s="605"/>
      <c r="T3" s="605"/>
      <c r="U3" s="605"/>
      <c r="V3" s="605"/>
    </row>
    <row r="4" spans="1:22" ht="129.75" customHeight="1">
      <c r="A4" s="307"/>
      <c r="B4" s="305"/>
      <c r="C4" s="305"/>
      <c r="D4" s="305"/>
      <c r="E4" s="343"/>
      <c r="F4" s="344"/>
      <c r="G4" s="344"/>
      <c r="H4" s="344"/>
      <c r="I4" s="345"/>
      <c r="J4" s="345"/>
      <c r="K4" s="345"/>
      <c r="L4" s="344"/>
    </row>
    <row r="5" spans="1:22" ht="38.4">
      <c r="A5" s="346" t="s">
        <v>86</v>
      </c>
      <c r="B5" s="346" t="s">
        <v>664</v>
      </c>
      <c r="C5" s="346" t="s">
        <v>665</v>
      </c>
      <c r="D5" s="328"/>
      <c r="E5" s="347"/>
      <c r="I5" s="345"/>
      <c r="J5" s="345"/>
      <c r="K5" s="345"/>
      <c r="L5" s="344"/>
    </row>
    <row r="6" spans="1:22" ht="6.75" customHeight="1">
      <c r="A6" s="342"/>
      <c r="B6" s="342"/>
      <c r="C6" s="342"/>
      <c r="D6" s="307"/>
      <c r="E6" s="342"/>
      <c r="I6" s="345"/>
      <c r="J6" s="345"/>
      <c r="K6" s="345"/>
      <c r="L6" s="344"/>
    </row>
    <row r="7" spans="1:22" ht="6.75" customHeight="1">
      <c r="A7" s="346" t="s">
        <v>94</v>
      </c>
      <c r="B7" s="348">
        <f>'Pág-5-Tab-ING-EGR'!G8</f>
        <v>243</v>
      </c>
      <c r="C7" s="348">
        <f>E7*(-1)</f>
        <v>-242</v>
      </c>
      <c r="D7" s="332"/>
      <c r="E7" s="348">
        <f>'Pág-5-Tab-ING-EGR'!K8</f>
        <v>242</v>
      </c>
      <c r="I7" s="345"/>
      <c r="J7" s="345"/>
      <c r="K7" s="345"/>
      <c r="L7" s="344"/>
    </row>
    <row r="8" spans="1:22" ht="6.75" customHeight="1">
      <c r="A8" s="346" t="s">
        <v>95</v>
      </c>
      <c r="B8" s="348">
        <f>'Pág-5-Tab-ING-EGR'!G9</f>
        <v>1790</v>
      </c>
      <c r="C8" s="348">
        <f t="shared" ref="C8:C52" si="0">E8*(-1)</f>
        <v>-1727</v>
      </c>
      <c r="D8" s="332"/>
      <c r="E8" s="348">
        <f>'Pág-5-Tab-ING-EGR'!K9</f>
        <v>1727</v>
      </c>
      <c r="I8" s="345"/>
      <c r="J8" s="345"/>
      <c r="K8" s="345"/>
      <c r="L8" s="344"/>
    </row>
    <row r="9" spans="1:22" ht="6.75" customHeight="1">
      <c r="A9" s="346" t="s">
        <v>96</v>
      </c>
      <c r="B9" s="348">
        <f>'Pág-5-Tab-ING-EGR'!G10</f>
        <v>44</v>
      </c>
      <c r="C9" s="348">
        <f t="shared" si="0"/>
        <v>-27</v>
      </c>
      <c r="D9" s="332"/>
      <c r="E9" s="348">
        <f>'Pág-5-Tab-ING-EGR'!K10</f>
        <v>27</v>
      </c>
      <c r="I9" s="345"/>
      <c r="J9" s="345"/>
      <c r="K9" s="345"/>
      <c r="L9" s="344"/>
    </row>
    <row r="10" spans="1:22" ht="6.75" customHeight="1">
      <c r="A10" s="346" t="s">
        <v>97</v>
      </c>
      <c r="B10" s="348">
        <f>'Pág-5-Tab-ING-EGR'!G11</f>
        <v>29</v>
      </c>
      <c r="C10" s="348">
        <f t="shared" si="0"/>
        <v>-27</v>
      </c>
      <c r="D10" s="332"/>
      <c r="E10" s="348">
        <f>'Pág-5-Tab-ING-EGR'!K11</f>
        <v>27</v>
      </c>
      <c r="I10" s="345"/>
      <c r="J10" s="345"/>
      <c r="K10" s="345"/>
      <c r="L10" s="344"/>
    </row>
    <row r="11" spans="1:22" ht="6.75" customHeight="1">
      <c r="A11" s="346" t="s">
        <v>100</v>
      </c>
      <c r="B11" s="348">
        <f>'Pág-5-Tab-ING-EGR'!G12</f>
        <v>289</v>
      </c>
      <c r="C11" s="348">
        <f t="shared" si="0"/>
        <v>-197</v>
      </c>
      <c r="D11" s="332"/>
      <c r="E11" s="348">
        <f>'Pág-5-Tab-ING-EGR'!K12</f>
        <v>197</v>
      </c>
      <c r="I11" s="345"/>
      <c r="J11" s="345"/>
      <c r="K11" s="345"/>
      <c r="L11" s="344"/>
    </row>
    <row r="12" spans="1:22" ht="6.75" customHeight="1">
      <c r="A12" s="346" t="s">
        <v>101</v>
      </c>
      <c r="B12" s="348">
        <f>'Pág-5-Tab-ING-EGR'!G13</f>
        <v>958</v>
      </c>
      <c r="C12" s="348">
        <f t="shared" si="0"/>
        <v>-1039</v>
      </c>
      <c r="D12" s="332"/>
      <c r="E12" s="348">
        <f>'Pág-5-Tab-ING-EGR'!K13</f>
        <v>1039</v>
      </c>
      <c r="I12" s="345"/>
      <c r="J12" s="345"/>
      <c r="K12" s="345"/>
      <c r="L12" s="344"/>
    </row>
    <row r="13" spans="1:22" ht="6.75" customHeight="1">
      <c r="A13" s="346" t="s">
        <v>102</v>
      </c>
      <c r="B13" s="348">
        <f>'Pág-5-Tab-ING-EGR'!G14</f>
        <v>803</v>
      </c>
      <c r="C13" s="348">
        <f t="shared" si="0"/>
        <v>-895</v>
      </c>
      <c r="D13" s="332"/>
      <c r="E13" s="348">
        <f>'Pág-5-Tab-ING-EGR'!K14</f>
        <v>895</v>
      </c>
      <c r="I13" s="345"/>
      <c r="J13" s="345"/>
      <c r="K13" s="345"/>
      <c r="L13" s="344"/>
    </row>
    <row r="14" spans="1:22" ht="6.75" customHeight="1">
      <c r="A14" s="346" t="s">
        <v>98</v>
      </c>
      <c r="B14" s="348">
        <f>'Pág-5-Tab-ING-EGR'!G15</f>
        <v>781</v>
      </c>
      <c r="C14" s="348">
        <f t="shared" si="0"/>
        <v>-756</v>
      </c>
      <c r="D14" s="332"/>
      <c r="E14" s="348">
        <f>'Pág-5-Tab-ING-EGR'!K15</f>
        <v>756</v>
      </c>
      <c r="I14" s="345"/>
      <c r="J14" s="345"/>
      <c r="K14" s="345"/>
      <c r="L14" s="344"/>
    </row>
    <row r="15" spans="1:22" ht="6.75" customHeight="1">
      <c r="A15" s="346" t="s">
        <v>99</v>
      </c>
      <c r="B15" s="348">
        <f>'Pág-5-Tab-ING-EGR'!G16</f>
        <v>95</v>
      </c>
      <c r="C15" s="348">
        <f t="shared" si="0"/>
        <v>-97</v>
      </c>
      <c r="D15" s="332"/>
      <c r="E15" s="348">
        <f>'Pág-5-Tab-ING-EGR'!K16</f>
        <v>97</v>
      </c>
      <c r="I15" s="345"/>
      <c r="J15" s="345"/>
      <c r="K15" s="345"/>
      <c r="L15" s="344"/>
    </row>
    <row r="16" spans="1:22" ht="6.75" customHeight="1">
      <c r="A16" s="346" t="s">
        <v>103</v>
      </c>
      <c r="B16" s="348">
        <f>'Pág-5-Tab-ING-EGR'!G17</f>
        <v>246</v>
      </c>
      <c r="C16" s="348">
        <f t="shared" si="0"/>
        <v>-197</v>
      </c>
      <c r="D16" s="332"/>
      <c r="E16" s="348">
        <f>'Pág-5-Tab-ING-EGR'!K17</f>
        <v>197</v>
      </c>
      <c r="I16" s="345"/>
      <c r="J16" s="345"/>
      <c r="K16" s="345"/>
      <c r="L16" s="344"/>
    </row>
    <row r="17" spans="1:12" ht="6.75" customHeight="1">
      <c r="A17" s="346" t="s">
        <v>108</v>
      </c>
      <c r="B17" s="348">
        <f>'Pág-5-Tab-ING-EGR'!G18</f>
        <v>916</v>
      </c>
      <c r="C17" s="348">
        <f t="shared" si="0"/>
        <v>-659</v>
      </c>
      <c r="D17" s="332"/>
      <c r="E17" s="348">
        <f>'Pág-5-Tab-ING-EGR'!K18</f>
        <v>659</v>
      </c>
      <c r="I17" s="345"/>
      <c r="J17" s="345"/>
      <c r="K17" s="345"/>
      <c r="L17" s="344"/>
    </row>
    <row r="18" spans="1:12" ht="6.75" customHeight="1">
      <c r="A18" s="346" t="s">
        <v>104</v>
      </c>
      <c r="B18" s="348">
        <f>'Pág-5-Tab-ING-EGR'!G19</f>
        <v>654</v>
      </c>
      <c r="C18" s="348">
        <f t="shared" si="0"/>
        <v>-641</v>
      </c>
      <c r="D18" s="332"/>
      <c r="E18" s="348">
        <f>'Pág-5-Tab-ING-EGR'!K19</f>
        <v>641</v>
      </c>
      <c r="I18" s="345"/>
      <c r="J18" s="345"/>
      <c r="K18" s="345"/>
      <c r="L18" s="344"/>
    </row>
    <row r="19" spans="1:12" ht="6.75" customHeight="1">
      <c r="A19" s="346" t="s">
        <v>105</v>
      </c>
      <c r="B19" s="348">
        <f>'Pág-5-Tab-ING-EGR'!G20</f>
        <v>84</v>
      </c>
      <c r="C19" s="348">
        <f t="shared" si="0"/>
        <v>-97</v>
      </c>
      <c r="D19" s="332"/>
      <c r="E19" s="348">
        <f>'Pág-5-Tab-ING-EGR'!K20</f>
        <v>97</v>
      </c>
      <c r="I19" s="345"/>
      <c r="J19" s="345"/>
      <c r="K19" s="345"/>
      <c r="L19" s="344"/>
    </row>
    <row r="20" spans="1:12" ht="6.75" customHeight="1">
      <c r="A20" s="346" t="s">
        <v>106</v>
      </c>
      <c r="B20" s="348">
        <f>'Pág-5-Tab-ING-EGR'!G21</f>
        <v>299</v>
      </c>
      <c r="C20" s="348">
        <f t="shared" si="0"/>
        <v>-299</v>
      </c>
      <c r="D20" s="332"/>
      <c r="E20" s="348">
        <f>'Pág-5-Tab-ING-EGR'!K21</f>
        <v>299</v>
      </c>
      <c r="I20" s="345"/>
      <c r="J20" s="345"/>
      <c r="K20" s="345"/>
      <c r="L20" s="344"/>
    </row>
    <row r="21" spans="1:12" ht="6.75" customHeight="1">
      <c r="A21" s="346" t="s">
        <v>107</v>
      </c>
      <c r="B21" s="348">
        <f>'Pág-5-Tab-ING-EGR'!G22</f>
        <v>482</v>
      </c>
      <c r="C21" s="348">
        <f t="shared" si="0"/>
        <v>-448</v>
      </c>
      <c r="D21" s="332"/>
      <c r="E21" s="348">
        <f>'Pág-5-Tab-ING-EGR'!K22</f>
        <v>448</v>
      </c>
      <c r="I21" s="345"/>
      <c r="J21" s="345"/>
      <c r="K21" s="345"/>
      <c r="L21" s="344"/>
    </row>
    <row r="22" spans="1:12" ht="6.75" customHeight="1">
      <c r="A22" s="346" t="s">
        <v>109</v>
      </c>
      <c r="B22" s="348">
        <f>'Pág-5-Tab-ING-EGR'!G23</f>
        <v>207</v>
      </c>
      <c r="C22" s="348">
        <f t="shared" si="0"/>
        <v>-171</v>
      </c>
      <c r="D22" s="332"/>
      <c r="E22" s="348">
        <f>'Pág-5-Tab-ING-EGR'!K23</f>
        <v>171</v>
      </c>
      <c r="I22" s="345"/>
      <c r="J22" s="345"/>
      <c r="K22" s="345"/>
      <c r="L22" s="344"/>
    </row>
    <row r="23" spans="1:12" ht="6.75" customHeight="1">
      <c r="A23" s="346" t="s">
        <v>110</v>
      </c>
      <c r="B23" s="348">
        <f>'Pág-5-Tab-ING-EGR'!G24</f>
        <v>103</v>
      </c>
      <c r="C23" s="348">
        <f t="shared" si="0"/>
        <v>-111</v>
      </c>
      <c r="D23" s="332"/>
      <c r="E23" s="348">
        <f>'Pág-5-Tab-ING-EGR'!K24</f>
        <v>111</v>
      </c>
      <c r="I23" s="345"/>
      <c r="J23" s="345"/>
      <c r="K23" s="345"/>
      <c r="L23" s="344"/>
    </row>
    <row r="24" spans="1:12" ht="6.75" customHeight="1">
      <c r="A24" s="346" t="s">
        <v>111</v>
      </c>
      <c r="B24" s="348">
        <f>'Pág-5-Tab-ING-EGR'!G25</f>
        <v>420</v>
      </c>
      <c r="C24" s="348">
        <f t="shared" si="0"/>
        <v>-402</v>
      </c>
      <c r="D24" s="332"/>
      <c r="E24" s="348">
        <f>'Pág-5-Tab-ING-EGR'!K25</f>
        <v>402</v>
      </c>
      <c r="I24" s="345"/>
      <c r="J24" s="345"/>
      <c r="K24" s="345"/>
      <c r="L24" s="344"/>
    </row>
    <row r="25" spans="1:12" ht="6.75" customHeight="1">
      <c r="A25" s="346" t="s">
        <v>112</v>
      </c>
      <c r="B25" s="348">
        <f>'Pág-5-Tab-ING-EGR'!G26</f>
        <v>677</v>
      </c>
      <c r="C25" s="348">
        <f t="shared" si="0"/>
        <v>-662</v>
      </c>
      <c r="D25" s="332"/>
      <c r="E25" s="348">
        <f>'Pág-5-Tab-ING-EGR'!K26</f>
        <v>662</v>
      </c>
      <c r="I25" s="345"/>
      <c r="J25" s="345"/>
      <c r="K25" s="345"/>
      <c r="L25" s="344"/>
    </row>
    <row r="26" spans="1:12" ht="6.75" customHeight="1">
      <c r="A26" s="346" t="s">
        <v>113</v>
      </c>
      <c r="B26" s="348">
        <f>'Pág-5-Tab-ING-EGR'!G27</f>
        <v>51</v>
      </c>
      <c r="C26" s="348">
        <f t="shared" si="0"/>
        <v>-120</v>
      </c>
      <c r="D26" s="332"/>
      <c r="E26" s="348">
        <f>'Pág-5-Tab-ING-EGR'!K27</f>
        <v>120</v>
      </c>
      <c r="I26" s="345"/>
      <c r="J26" s="345"/>
      <c r="K26" s="345"/>
      <c r="L26" s="344"/>
    </row>
    <row r="27" spans="1:12" ht="6.75" customHeight="1">
      <c r="A27" s="346" t="s">
        <v>114</v>
      </c>
      <c r="B27" s="348">
        <f>'Pág-5-Tab-ING-EGR'!G28</f>
        <v>446</v>
      </c>
      <c r="C27" s="348">
        <f t="shared" si="0"/>
        <v>-481</v>
      </c>
      <c r="D27" s="332"/>
      <c r="E27" s="348">
        <f>'Pág-5-Tab-ING-EGR'!K28</f>
        <v>481</v>
      </c>
      <c r="I27" s="345"/>
      <c r="J27" s="345"/>
      <c r="K27" s="345"/>
      <c r="L27" s="344"/>
    </row>
    <row r="28" spans="1:12" ht="6.75" customHeight="1">
      <c r="A28" s="346" t="s">
        <v>115</v>
      </c>
      <c r="B28" s="348">
        <f>'Pág-5-Tab-ING-EGR'!G29</f>
        <v>269</v>
      </c>
      <c r="C28" s="348">
        <f t="shared" si="0"/>
        <v>-222</v>
      </c>
      <c r="D28" s="332"/>
      <c r="E28" s="348">
        <f>'Pág-5-Tab-ING-EGR'!K29</f>
        <v>222</v>
      </c>
      <c r="I28" s="345"/>
      <c r="J28" s="345"/>
      <c r="K28" s="345"/>
      <c r="L28" s="344"/>
    </row>
    <row r="29" spans="1:12" ht="6.75" customHeight="1">
      <c r="A29" s="346" t="s">
        <v>116</v>
      </c>
      <c r="B29" s="348">
        <f>'Pág-5-Tab-ING-EGR'!G30</f>
        <v>283</v>
      </c>
      <c r="C29" s="348">
        <f t="shared" si="0"/>
        <v>-256</v>
      </c>
      <c r="D29" s="332"/>
      <c r="E29" s="348">
        <f>'Pág-5-Tab-ING-EGR'!K30</f>
        <v>256</v>
      </c>
      <c r="I29" s="345"/>
      <c r="J29" s="345"/>
      <c r="K29" s="345"/>
      <c r="L29" s="344"/>
    </row>
    <row r="30" spans="1:12" ht="6.75" customHeight="1">
      <c r="A30" s="346" t="s">
        <v>117</v>
      </c>
      <c r="B30" s="348">
        <f>'Pág-5-Tab-ING-EGR'!G31</f>
        <v>148</v>
      </c>
      <c r="C30" s="348">
        <f t="shared" si="0"/>
        <v>-136</v>
      </c>
      <c r="D30" s="332"/>
      <c r="E30" s="348">
        <f>'Pág-5-Tab-ING-EGR'!K31</f>
        <v>136</v>
      </c>
      <c r="I30" s="345"/>
      <c r="J30" s="345"/>
      <c r="K30" s="345"/>
      <c r="L30" s="344"/>
    </row>
    <row r="31" spans="1:12" ht="6.75" customHeight="1">
      <c r="A31" s="346" t="s">
        <v>118</v>
      </c>
      <c r="B31" s="348">
        <f>'Pág-5-Tab-ING-EGR'!G32</f>
        <v>158</v>
      </c>
      <c r="C31" s="348">
        <f t="shared" si="0"/>
        <v>-153</v>
      </c>
      <c r="D31" s="332"/>
      <c r="E31" s="348">
        <f>'Pág-5-Tab-ING-EGR'!K32</f>
        <v>153</v>
      </c>
      <c r="I31" s="345"/>
      <c r="J31" s="345"/>
      <c r="K31" s="345"/>
      <c r="L31" s="344"/>
    </row>
    <row r="32" spans="1:12" ht="6.75" customHeight="1">
      <c r="A32" s="346" t="s">
        <v>119</v>
      </c>
      <c r="B32" s="348">
        <f>'Pág-5-Tab-ING-EGR'!G33</f>
        <v>887</v>
      </c>
      <c r="C32" s="348">
        <f t="shared" si="0"/>
        <v>-965</v>
      </c>
      <c r="D32" s="332"/>
      <c r="E32" s="348">
        <f>'Pág-5-Tab-ING-EGR'!K33</f>
        <v>965</v>
      </c>
      <c r="I32" s="345"/>
      <c r="J32" s="345"/>
      <c r="K32" s="345"/>
      <c r="L32" s="344"/>
    </row>
    <row r="33" spans="1:12" ht="6.75" customHeight="1">
      <c r="A33" s="346" t="s">
        <v>120</v>
      </c>
      <c r="B33" s="348">
        <f>'Pág-5-Tab-ING-EGR'!G34</f>
        <v>188</v>
      </c>
      <c r="C33" s="348">
        <f t="shared" si="0"/>
        <v>-159</v>
      </c>
      <c r="D33" s="332"/>
      <c r="E33" s="348">
        <f>'Pág-5-Tab-ING-EGR'!K34</f>
        <v>159</v>
      </c>
      <c r="I33" s="345"/>
      <c r="J33" s="345"/>
      <c r="K33" s="345"/>
      <c r="L33" s="344"/>
    </row>
    <row r="34" spans="1:12" ht="6.75" customHeight="1">
      <c r="A34" s="346" t="s">
        <v>121</v>
      </c>
      <c r="B34" s="348">
        <f>'Pág-5-Tab-ING-EGR'!G35</f>
        <v>52</v>
      </c>
      <c r="C34" s="348">
        <f t="shared" si="0"/>
        <v>-66</v>
      </c>
      <c r="D34" s="332"/>
      <c r="E34" s="348">
        <f>'Pág-5-Tab-ING-EGR'!K35</f>
        <v>66</v>
      </c>
      <c r="I34" s="345"/>
      <c r="J34" s="345"/>
      <c r="K34" s="345"/>
      <c r="L34" s="344"/>
    </row>
    <row r="35" spans="1:12" ht="6.75" customHeight="1">
      <c r="A35" s="346" t="s">
        <v>122</v>
      </c>
      <c r="B35" s="348">
        <f>'Pág-5-Tab-ING-EGR'!G36</f>
        <v>45</v>
      </c>
      <c r="C35" s="348">
        <f t="shared" si="0"/>
        <v>-49</v>
      </c>
      <c r="D35" s="332"/>
      <c r="E35" s="348">
        <f>'Pág-5-Tab-ING-EGR'!K36</f>
        <v>49</v>
      </c>
      <c r="I35" s="345"/>
      <c r="J35" s="345"/>
      <c r="K35" s="345"/>
      <c r="L35" s="344"/>
    </row>
    <row r="36" spans="1:12" ht="6.75" customHeight="1">
      <c r="A36" s="346" t="s">
        <v>123</v>
      </c>
      <c r="B36" s="348">
        <f>'Pág-5-Tab-ING-EGR'!G37</f>
        <v>249</v>
      </c>
      <c r="C36" s="348">
        <f t="shared" si="0"/>
        <v>-258</v>
      </c>
      <c r="D36" s="332"/>
      <c r="E36" s="348">
        <f>'Pág-5-Tab-ING-EGR'!K37</f>
        <v>258</v>
      </c>
      <c r="I36" s="345"/>
      <c r="J36" s="345"/>
      <c r="K36" s="345"/>
      <c r="L36" s="344"/>
    </row>
    <row r="37" spans="1:12" ht="6.75" customHeight="1">
      <c r="A37" s="346" t="s">
        <v>124</v>
      </c>
      <c r="B37" s="348">
        <f>'Pág-5-Tab-ING-EGR'!G38</f>
        <v>76</v>
      </c>
      <c r="C37" s="348">
        <f t="shared" si="0"/>
        <v>-82</v>
      </c>
      <c r="D37" s="332"/>
      <c r="E37" s="348">
        <f>'Pág-5-Tab-ING-EGR'!K38</f>
        <v>82</v>
      </c>
      <c r="I37" s="345"/>
      <c r="J37" s="345"/>
      <c r="K37" s="345"/>
      <c r="L37" s="344"/>
    </row>
    <row r="38" spans="1:12" ht="6.75" customHeight="1">
      <c r="A38" s="346" t="s">
        <v>125</v>
      </c>
      <c r="B38" s="348">
        <f>'Pág-5-Tab-ING-EGR'!G39</f>
        <v>189</v>
      </c>
      <c r="C38" s="348">
        <f t="shared" si="0"/>
        <v>-168</v>
      </c>
      <c r="D38" s="332"/>
      <c r="E38" s="348">
        <f>'Pág-5-Tab-ING-EGR'!K39</f>
        <v>168</v>
      </c>
      <c r="I38" s="345"/>
      <c r="J38" s="345"/>
      <c r="K38" s="345"/>
      <c r="L38" s="344"/>
    </row>
    <row r="39" spans="1:12" ht="6.75" customHeight="1">
      <c r="A39" s="346" t="s">
        <v>126</v>
      </c>
      <c r="B39" s="348">
        <f>'Pág-5-Tab-ING-EGR'!G43</f>
        <v>21</v>
      </c>
      <c r="C39" s="348">
        <f t="shared" si="0"/>
        <v>-16</v>
      </c>
      <c r="D39" s="332"/>
      <c r="E39" s="348">
        <f>'Pág-5-Tab-ING-EGR'!K43</f>
        <v>16</v>
      </c>
      <c r="I39" s="345"/>
      <c r="J39" s="345"/>
      <c r="K39" s="345"/>
      <c r="L39" s="344"/>
    </row>
    <row r="40" spans="1:12" ht="6.75" customHeight="1">
      <c r="A40" s="346" t="s">
        <v>127</v>
      </c>
      <c r="B40" s="348">
        <f>'Pág-5-Tab-ING-EGR'!G44</f>
        <v>25</v>
      </c>
      <c r="C40" s="348">
        <f t="shared" si="0"/>
        <v>-23</v>
      </c>
      <c r="D40" s="332"/>
      <c r="E40" s="348">
        <f>'Pág-5-Tab-ING-EGR'!K44</f>
        <v>23</v>
      </c>
      <c r="I40" s="345"/>
      <c r="J40" s="345"/>
      <c r="K40" s="345"/>
      <c r="L40" s="344"/>
    </row>
    <row r="41" spans="1:12" ht="6.75" customHeight="1">
      <c r="A41" s="346" t="s">
        <v>128</v>
      </c>
      <c r="B41" s="348">
        <f>'Pág-5-Tab-ING-EGR'!G45</f>
        <v>18</v>
      </c>
      <c r="C41" s="348">
        <f t="shared" si="0"/>
        <v>-17</v>
      </c>
      <c r="D41" s="332"/>
      <c r="E41" s="348">
        <f>'Pág-5-Tab-ING-EGR'!K45</f>
        <v>17</v>
      </c>
      <c r="I41" s="345"/>
      <c r="J41" s="345"/>
      <c r="K41" s="345"/>
      <c r="L41" s="344"/>
    </row>
    <row r="42" spans="1:12" ht="6.75" customHeight="1">
      <c r="A42" s="346" t="s">
        <v>129</v>
      </c>
      <c r="B42" s="348">
        <f>'Pág-5-Tab-ING-EGR'!G46</f>
        <v>3</v>
      </c>
      <c r="C42" s="348">
        <f t="shared" si="0"/>
        <v>-4</v>
      </c>
      <c r="D42" s="332"/>
      <c r="E42" s="348">
        <f>'Pág-5-Tab-ING-EGR'!K46</f>
        <v>4</v>
      </c>
      <c r="I42" s="345"/>
      <c r="J42" s="345"/>
      <c r="K42" s="345"/>
      <c r="L42" s="344"/>
    </row>
    <row r="43" spans="1:12" ht="6.75" customHeight="1">
      <c r="A43" s="346" t="s">
        <v>130</v>
      </c>
      <c r="B43" s="348">
        <f>'Pág-5-Tab-ING-EGR'!G47</f>
        <v>1</v>
      </c>
      <c r="C43" s="348">
        <f t="shared" si="0"/>
        <v>-10</v>
      </c>
      <c r="D43" s="332"/>
      <c r="E43" s="348">
        <f>'Pág-5-Tab-ING-EGR'!K47</f>
        <v>10</v>
      </c>
      <c r="I43" s="345"/>
      <c r="J43" s="345"/>
      <c r="K43" s="345"/>
      <c r="L43" s="344"/>
    </row>
    <row r="44" spans="1:12" ht="6.75" customHeight="1">
      <c r="A44" s="346" t="s">
        <v>131</v>
      </c>
      <c r="B44" s="348">
        <f>'Pág-5-Tab-ING-EGR'!G48</f>
        <v>103</v>
      </c>
      <c r="C44" s="348">
        <f t="shared" si="0"/>
        <v>-57</v>
      </c>
      <c r="D44" s="332"/>
      <c r="E44" s="348">
        <f>'Pág-5-Tab-ING-EGR'!K48</f>
        <v>57</v>
      </c>
      <c r="I44" s="345"/>
      <c r="J44" s="345"/>
      <c r="K44" s="345"/>
      <c r="L44" s="344"/>
    </row>
    <row r="45" spans="1:12" ht="6.75" customHeight="1">
      <c r="A45" s="346" t="s">
        <v>132</v>
      </c>
      <c r="B45" s="348">
        <f>'Pág-5-Tab-ING-EGR'!G49</f>
        <v>70</v>
      </c>
      <c r="C45" s="348">
        <f t="shared" si="0"/>
        <v>-86</v>
      </c>
      <c r="D45" s="332"/>
      <c r="E45" s="348">
        <f>'Pág-5-Tab-ING-EGR'!K49</f>
        <v>86</v>
      </c>
      <c r="I45" s="345"/>
      <c r="J45" s="345"/>
      <c r="K45" s="345"/>
      <c r="L45" s="344"/>
    </row>
    <row r="46" spans="1:12" ht="6.75" customHeight="1">
      <c r="A46" s="346" t="s">
        <v>133</v>
      </c>
      <c r="B46" s="348">
        <f>'Pág-5-Tab-ING-EGR'!G50</f>
        <v>36</v>
      </c>
      <c r="C46" s="348">
        <f t="shared" si="0"/>
        <v>-15</v>
      </c>
      <c r="D46" s="332"/>
      <c r="E46" s="348">
        <f>'Pág-5-Tab-ING-EGR'!K50</f>
        <v>15</v>
      </c>
      <c r="I46" s="345"/>
      <c r="J46" s="345"/>
      <c r="K46" s="345"/>
      <c r="L46" s="344"/>
    </row>
    <row r="47" spans="1:12" ht="6.75" customHeight="1">
      <c r="A47" s="346" t="s">
        <v>134</v>
      </c>
      <c r="B47" s="348">
        <f>'Pág-5-Tab-ING-EGR'!G51</f>
        <v>5</v>
      </c>
      <c r="C47" s="348">
        <f t="shared" si="0"/>
        <v>-25</v>
      </c>
      <c r="D47" s="332"/>
      <c r="E47" s="348">
        <f>'Pág-5-Tab-ING-EGR'!K51</f>
        <v>25</v>
      </c>
      <c r="I47" s="345"/>
      <c r="J47" s="345"/>
      <c r="K47" s="345"/>
      <c r="L47" s="344"/>
    </row>
    <row r="48" spans="1:12" ht="6.75" customHeight="1">
      <c r="A48" s="346" t="s">
        <v>135</v>
      </c>
      <c r="B48" s="348">
        <f>'Pág-5-Tab-ING-EGR'!G52</f>
        <v>19</v>
      </c>
      <c r="C48" s="348">
        <f t="shared" si="0"/>
        <v>-23</v>
      </c>
      <c r="D48" s="332"/>
      <c r="E48" s="348">
        <f>'Pág-5-Tab-ING-EGR'!K52</f>
        <v>23</v>
      </c>
      <c r="I48" s="345"/>
      <c r="J48" s="345"/>
      <c r="K48" s="345"/>
      <c r="L48" s="344"/>
    </row>
    <row r="49" spans="1:15" ht="6.75" customHeight="1">
      <c r="A49" s="346" t="s">
        <v>136</v>
      </c>
      <c r="B49" s="348">
        <f>'Pág-5-Tab-ING-EGR'!G53</f>
        <v>11</v>
      </c>
      <c r="C49" s="348">
        <f t="shared" si="0"/>
        <v>-23</v>
      </c>
      <c r="D49" s="332"/>
      <c r="E49" s="348">
        <f>'Pág-5-Tab-ING-EGR'!K53</f>
        <v>23</v>
      </c>
      <c r="I49" s="345"/>
      <c r="J49" s="345"/>
      <c r="K49" s="345"/>
      <c r="L49" s="344"/>
    </row>
    <row r="50" spans="1:15" ht="6.75" customHeight="1">
      <c r="A50" s="346" t="s">
        <v>137</v>
      </c>
      <c r="B50" s="348">
        <f>'Pág-5-Tab-ING-EGR'!G54</f>
        <v>13</v>
      </c>
      <c r="C50" s="348">
        <f t="shared" si="0"/>
        <v>-32</v>
      </c>
      <c r="D50" s="332"/>
      <c r="E50" s="348">
        <f>'Pág-5-Tab-ING-EGR'!K54</f>
        <v>32</v>
      </c>
      <c r="I50" s="345"/>
      <c r="J50" s="345"/>
      <c r="K50" s="345"/>
      <c r="L50" s="344"/>
    </row>
    <row r="51" spans="1:15" ht="6.75" customHeight="1">
      <c r="A51" s="346" t="s">
        <v>138</v>
      </c>
      <c r="B51" s="348">
        <f>'Pág-5-Tab-ING-EGR'!G55</f>
        <v>33</v>
      </c>
      <c r="C51" s="348">
        <f t="shared" si="0"/>
        <v>-35</v>
      </c>
      <c r="D51" s="332"/>
      <c r="E51" s="348">
        <f>'Pág-5-Tab-ING-EGR'!K55</f>
        <v>35</v>
      </c>
      <c r="I51" s="345"/>
      <c r="J51" s="345"/>
      <c r="K51" s="345"/>
      <c r="L51" s="344"/>
    </row>
    <row r="52" spans="1:15" ht="6.75" customHeight="1">
      <c r="A52" s="346" t="s">
        <v>139</v>
      </c>
      <c r="B52" s="348">
        <f>'Pág-5-Tab-ING-EGR'!G56</f>
        <v>0</v>
      </c>
      <c r="C52" s="348">
        <f t="shared" si="0"/>
        <v>-2</v>
      </c>
      <c r="D52" s="332"/>
      <c r="E52" s="348">
        <f>'Pág-5-Tab-ING-EGR'!K56</f>
        <v>2</v>
      </c>
      <c r="I52" s="345"/>
      <c r="J52" s="345"/>
      <c r="K52" s="345"/>
      <c r="L52" s="344"/>
    </row>
    <row r="53" spans="1:15" ht="6.75" customHeight="1">
      <c r="A53" s="346" t="s">
        <v>69</v>
      </c>
      <c r="B53" s="348">
        <f>SUM(B7:B52)</f>
        <v>12519</v>
      </c>
      <c r="C53" s="348">
        <f>SUM(C7:C52)</f>
        <v>-12177</v>
      </c>
      <c r="D53" s="332"/>
      <c r="E53" s="342"/>
      <c r="I53" s="345"/>
      <c r="J53" s="345"/>
      <c r="K53" s="345"/>
      <c r="L53" s="344"/>
    </row>
    <row r="54" spans="1:15" ht="6.75" customHeight="1">
      <c r="A54" s="354"/>
      <c r="B54" s="355"/>
      <c r="C54" s="355"/>
      <c r="D54" s="332"/>
      <c r="E54" s="307"/>
      <c r="I54" s="345"/>
      <c r="J54" s="345"/>
      <c r="K54" s="345"/>
      <c r="L54" s="344"/>
    </row>
    <row r="55" spans="1:15" ht="6.75" customHeight="1">
      <c r="A55" s="354"/>
      <c r="B55" s="355"/>
      <c r="C55" s="355"/>
      <c r="D55" s="332"/>
      <c r="E55" s="307"/>
      <c r="I55" s="345"/>
      <c r="J55" s="345"/>
      <c r="K55" s="345"/>
      <c r="L55" s="344"/>
    </row>
    <row r="56" spans="1:15" ht="6.75" customHeight="1">
      <c r="A56" s="349"/>
      <c r="B56" s="350"/>
      <c r="C56" s="350"/>
      <c r="D56" s="332"/>
      <c r="E56" s="307"/>
      <c r="I56" s="345"/>
      <c r="J56" s="345"/>
      <c r="K56" s="345"/>
      <c r="L56" s="344"/>
    </row>
    <row r="57" spans="1:15" ht="6.75" customHeight="1">
      <c r="A57" s="349"/>
      <c r="B57" s="350"/>
      <c r="C57" s="350"/>
      <c r="D57" s="332"/>
      <c r="E57" s="307"/>
      <c r="I57" s="345"/>
      <c r="J57" s="345"/>
      <c r="K57" s="345"/>
      <c r="L57" s="344"/>
    </row>
    <row r="58" spans="1:15" ht="6.75" customHeight="1">
      <c r="A58" s="349"/>
      <c r="B58" s="350"/>
      <c r="C58" s="350"/>
      <c r="D58" s="332"/>
      <c r="E58" s="307"/>
      <c r="I58" s="345"/>
      <c r="J58" s="345"/>
      <c r="K58" s="345"/>
      <c r="L58" s="344"/>
    </row>
    <row r="59" spans="1:15" ht="6.75" customHeight="1">
      <c r="A59" s="349"/>
      <c r="B59" s="350"/>
      <c r="C59" s="350"/>
      <c r="D59" s="332"/>
      <c r="E59" s="307"/>
      <c r="I59" s="345"/>
      <c r="J59" s="345"/>
      <c r="K59" s="345"/>
      <c r="L59" s="344"/>
    </row>
    <row r="60" spans="1:15" ht="6.75" customHeight="1">
      <c r="A60" s="349"/>
      <c r="B60" s="350"/>
      <c r="C60" s="350"/>
      <c r="D60" s="332"/>
      <c r="E60" s="307"/>
      <c r="I60" s="345"/>
      <c r="J60" s="345"/>
      <c r="K60" s="345"/>
      <c r="L60" s="344"/>
    </row>
    <row r="61" spans="1:15" ht="6.75" customHeight="1">
      <c r="A61" s="349"/>
      <c r="B61" s="350"/>
      <c r="C61" s="350"/>
      <c r="D61" s="332"/>
      <c r="E61" s="307"/>
    </row>
    <row r="62" spans="1:15" ht="6.75" customHeight="1">
      <c r="A62" s="349"/>
      <c r="B62" s="350"/>
      <c r="C62" s="350"/>
      <c r="D62" s="332"/>
      <c r="E62" s="307"/>
    </row>
    <row r="63" spans="1:15" ht="6.75" customHeight="1">
      <c r="A63" s="349"/>
      <c r="B63" s="350"/>
      <c r="C63" s="350"/>
      <c r="D63" s="332"/>
      <c r="E63" s="307"/>
    </row>
    <row r="64" spans="1:15" ht="87" customHeight="1">
      <c r="A64" s="349"/>
      <c r="B64" s="350"/>
      <c r="C64" s="606"/>
      <c r="D64" s="606"/>
      <c r="E64" s="606"/>
      <c r="F64" s="606"/>
      <c r="G64" s="606"/>
      <c r="H64" s="606"/>
      <c r="I64" s="351"/>
      <c r="J64" s="351"/>
      <c r="K64" s="606"/>
      <c r="L64" s="606"/>
      <c r="M64" s="606"/>
      <c r="N64" s="606"/>
      <c r="O64" s="606"/>
    </row>
    <row r="65" spans="1:27" ht="80.25" customHeight="1">
      <c r="A65" s="349"/>
      <c r="B65" s="350"/>
      <c r="C65" s="350"/>
      <c r="D65" s="332"/>
      <c r="E65" s="307"/>
      <c r="I65" s="351"/>
      <c r="J65" s="351"/>
      <c r="K65" s="352"/>
      <c r="AA65" s="306" t="s">
        <v>730</v>
      </c>
    </row>
    <row r="66" spans="1:27" ht="102.75" customHeight="1">
      <c r="A66" s="349"/>
      <c r="B66" s="350"/>
      <c r="C66" s="350"/>
      <c r="D66" s="332"/>
      <c r="E66" s="307"/>
      <c r="I66" s="351"/>
      <c r="K66" s="353"/>
    </row>
    <row r="67" spans="1:27" ht="18">
      <c r="A67" s="338" t="s">
        <v>667</v>
      </c>
      <c r="B67" s="350"/>
      <c r="C67" s="350"/>
      <c r="D67" s="332"/>
      <c r="E67" s="307"/>
    </row>
    <row r="68" spans="1:27" ht="18">
      <c r="A68" s="338" t="s">
        <v>81</v>
      </c>
      <c r="B68" s="350"/>
      <c r="C68" s="350"/>
      <c r="D68" s="332"/>
      <c r="E68" s="307"/>
    </row>
    <row r="69" spans="1:27" ht="18">
      <c r="A69" s="338" t="s">
        <v>82</v>
      </c>
      <c r="B69" s="350"/>
      <c r="C69" s="350"/>
      <c r="D69" s="332"/>
      <c r="E69" s="307"/>
    </row>
    <row r="70" spans="1:27" ht="18">
      <c r="A70" s="349"/>
      <c r="B70" s="350"/>
      <c r="C70" s="350"/>
      <c r="D70" s="332"/>
      <c r="E70" s="307"/>
    </row>
    <row r="71" spans="1:27" ht="18">
      <c r="A71" s="349"/>
      <c r="B71" s="350"/>
      <c r="C71" s="350"/>
      <c r="D71" s="332"/>
      <c r="E71" s="307"/>
    </row>
    <row r="72" spans="1:27" ht="18">
      <c r="A72" s="349"/>
      <c r="B72" s="350"/>
      <c r="C72" s="350"/>
      <c r="D72" s="332"/>
      <c r="E72" s="307"/>
    </row>
    <row r="73" spans="1:27" ht="18">
      <c r="A73" s="349"/>
      <c r="B73" s="350"/>
      <c r="C73" s="350"/>
      <c r="D73" s="332"/>
      <c r="E73" s="307"/>
    </row>
    <row r="74" spans="1:27" ht="18">
      <c r="A74" s="349"/>
      <c r="B74" s="350"/>
      <c r="C74" s="350"/>
      <c r="D74" s="332"/>
      <c r="E74" s="307"/>
    </row>
    <row r="75" spans="1:27" ht="18">
      <c r="A75" s="349"/>
      <c r="B75" s="350"/>
      <c r="C75" s="350"/>
      <c r="D75" s="332"/>
      <c r="E75" s="307"/>
    </row>
    <row r="76" spans="1:27" ht="18">
      <c r="A76" s="349"/>
      <c r="B76" s="350"/>
      <c r="C76" s="350"/>
      <c r="D76" s="332"/>
      <c r="E76" s="307"/>
    </row>
    <row r="77" spans="1:27">
      <c r="A77" s="307"/>
      <c r="B77" s="307"/>
      <c r="C77" s="307"/>
      <c r="D77" s="307"/>
      <c r="E77" s="307"/>
    </row>
    <row r="78" spans="1:27">
      <c r="B78" s="305"/>
      <c r="C78" s="305"/>
      <c r="D78" s="305"/>
      <c r="E78" s="305"/>
    </row>
    <row r="79" spans="1:27">
      <c r="B79" s="305"/>
      <c r="C79" s="305"/>
      <c r="D79" s="305"/>
      <c r="E79" s="305"/>
    </row>
    <row r="80" spans="1:27" ht="17.399999999999999">
      <c r="A80" s="339"/>
    </row>
    <row r="81" spans="1:1" ht="17.399999999999999">
      <c r="A81" s="340"/>
    </row>
  </sheetData>
  <mergeCells count="4">
    <mergeCell ref="A2:V2"/>
    <mergeCell ref="A3:V3"/>
    <mergeCell ref="C64:H64"/>
    <mergeCell ref="K64:O64"/>
  </mergeCells>
  <printOptions horizontalCentered="1" verticalCentered="1"/>
  <pageMargins left="0.23622047244094491" right="0.23622047244094491" top="0.37" bottom="0.19" header="0" footer="0.31496062992125984"/>
  <pageSetup scale="43" firstPageNumber="6" orientation="landscape" useFirstPageNumber="1" r:id="rId1"/>
  <headerFooter scaleWithDoc="0">
    <oddHeader>&amp;L&amp;G&amp;C&amp;G&amp;R&amp;G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6F47B-0AC5-42B9-8D51-6C1DDC729370}">
  <dimension ref="A1:Z68"/>
  <sheetViews>
    <sheetView zoomScale="70" zoomScaleNormal="70" workbookViewId="0">
      <selection activeCell="E30" sqref="E30"/>
    </sheetView>
  </sheetViews>
  <sheetFormatPr baseColWidth="10" defaultRowHeight="13.2"/>
  <cols>
    <col min="1" max="1" width="70.6640625" customWidth="1"/>
    <col min="2" max="2" width="1.44140625" customWidth="1"/>
    <col min="3" max="5" width="15.6640625" customWidth="1"/>
    <col min="6" max="6" width="15.6640625" hidden="1" customWidth="1"/>
    <col min="7" max="9" width="15.6640625" customWidth="1"/>
    <col min="10" max="10" width="9.109375" hidden="1" customWidth="1"/>
    <col min="11" max="11" width="22.6640625" customWidth="1"/>
    <col min="12" max="12" width="9.109375" hidden="1" customWidth="1"/>
    <col min="13" max="13" width="1.44140625" customWidth="1"/>
    <col min="14" max="16" width="15.6640625" customWidth="1"/>
    <col min="17" max="17" width="15.6640625" hidden="1" customWidth="1"/>
    <col min="18" max="20" width="15.6640625" customWidth="1"/>
    <col min="21" max="21" width="9.109375" hidden="1" customWidth="1"/>
    <col min="22" max="22" width="22.6640625" customWidth="1"/>
    <col min="23" max="23" width="9.109375" hidden="1" customWidth="1"/>
    <col min="24" max="24" width="1.44140625" customWidth="1"/>
    <col min="25" max="25" width="22.6640625" customWidth="1"/>
    <col min="26" max="26" width="15.6640625" customWidth="1"/>
  </cols>
  <sheetData>
    <row r="1" spans="1:26" ht="30"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c r="Z1" s="122"/>
    </row>
    <row r="2" spans="1:26" ht="90" customHeight="1">
      <c r="A2" s="607" t="s">
        <v>142</v>
      </c>
      <c r="B2" s="607"/>
      <c r="C2" s="607"/>
      <c r="D2" s="607"/>
      <c r="E2" s="607"/>
      <c r="F2" s="607"/>
      <c r="G2" s="607"/>
      <c r="H2" s="607"/>
      <c r="I2" s="607"/>
      <c r="J2" s="607"/>
      <c r="K2" s="607"/>
      <c r="L2" s="607"/>
      <c r="M2" s="607"/>
      <c r="N2" s="607"/>
      <c r="O2" s="607"/>
      <c r="P2" s="607"/>
      <c r="Q2" s="607"/>
      <c r="R2" s="607"/>
      <c r="S2" s="607"/>
      <c r="T2" s="607"/>
      <c r="U2" s="607"/>
      <c r="V2" s="607"/>
      <c r="W2" s="607"/>
      <c r="X2" s="607"/>
      <c r="Y2" s="607"/>
      <c r="Z2" s="607"/>
    </row>
    <row r="3" spans="1:26" ht="27.9" customHeight="1">
      <c r="A3" s="607" t="str">
        <f>UPPER(CONCATENATE("Octubre 2022"))</f>
        <v>OCTUBRE 2022</v>
      </c>
      <c r="B3" s="607"/>
      <c r="C3" s="607"/>
      <c r="D3" s="607"/>
      <c r="E3" s="607"/>
      <c r="F3" s="607"/>
      <c r="G3" s="607"/>
      <c r="H3" s="607"/>
      <c r="I3" s="607"/>
      <c r="J3" s="607"/>
      <c r="K3" s="607"/>
      <c r="L3" s="607"/>
      <c r="M3" s="607"/>
      <c r="N3" s="607"/>
      <c r="O3" s="607"/>
      <c r="P3" s="607"/>
      <c r="Q3" s="607"/>
      <c r="R3" s="607"/>
      <c r="S3" s="607"/>
      <c r="T3" s="607"/>
      <c r="U3" s="607"/>
      <c r="V3" s="607"/>
      <c r="W3" s="607"/>
      <c r="X3" s="607"/>
      <c r="Y3" s="607"/>
      <c r="Z3" s="607"/>
    </row>
    <row r="4" spans="1:26">
      <c r="A4" s="128"/>
      <c r="B4" s="122"/>
      <c r="C4" s="122"/>
      <c r="D4" s="122"/>
      <c r="E4" s="122"/>
      <c r="F4" s="122"/>
      <c r="G4" s="122"/>
      <c r="H4" s="122"/>
      <c r="I4" s="122"/>
      <c r="J4" s="122"/>
      <c r="K4" s="122"/>
      <c r="L4" s="122"/>
      <c r="M4" s="122"/>
      <c r="N4" s="122"/>
      <c r="O4" s="122"/>
      <c r="P4" s="122"/>
      <c r="Q4" s="122"/>
      <c r="R4" s="122"/>
      <c r="S4" s="122"/>
      <c r="T4" s="122"/>
      <c r="U4" s="122"/>
      <c r="V4" s="122"/>
      <c r="W4" s="122"/>
      <c r="X4" s="122"/>
      <c r="Y4" s="122"/>
      <c r="Z4" s="122"/>
    </row>
    <row r="5" spans="1:26" ht="38.4">
      <c r="A5" s="608" t="s">
        <v>86</v>
      </c>
      <c r="B5" s="129"/>
      <c r="C5" s="608" t="s">
        <v>87</v>
      </c>
      <c r="D5" s="608"/>
      <c r="E5" s="608"/>
      <c r="F5" s="608"/>
      <c r="G5" s="608"/>
      <c r="H5" s="608"/>
      <c r="I5" s="608"/>
      <c r="J5" s="608"/>
      <c r="K5" s="608"/>
      <c r="L5" s="356"/>
      <c r="M5" s="129"/>
      <c r="N5" s="608" t="s">
        <v>88</v>
      </c>
      <c r="O5" s="608"/>
      <c r="P5" s="608"/>
      <c r="Q5" s="608"/>
      <c r="R5" s="608"/>
      <c r="S5" s="608"/>
      <c r="T5" s="608"/>
      <c r="U5" s="608"/>
      <c r="V5" s="608"/>
      <c r="W5" s="356"/>
      <c r="X5" s="607"/>
      <c r="Y5" s="608" t="s">
        <v>89</v>
      </c>
      <c r="Z5" s="608" t="s">
        <v>53</v>
      </c>
    </row>
    <row r="6" spans="1:26" ht="54" customHeight="1">
      <c r="A6" s="608"/>
      <c r="B6" s="129"/>
      <c r="C6" s="608" t="s">
        <v>143</v>
      </c>
      <c r="D6" s="608"/>
      <c r="E6" s="608"/>
      <c r="F6" s="357"/>
      <c r="G6" s="608" t="s">
        <v>144</v>
      </c>
      <c r="H6" s="608"/>
      <c r="I6" s="608"/>
      <c r="J6" s="357"/>
      <c r="K6" s="608" t="s">
        <v>90</v>
      </c>
      <c r="L6" s="609" t="s">
        <v>53</v>
      </c>
      <c r="M6" s="129"/>
      <c r="N6" s="608" t="s">
        <v>143</v>
      </c>
      <c r="O6" s="608"/>
      <c r="P6" s="608"/>
      <c r="Q6" s="357"/>
      <c r="R6" s="608" t="s">
        <v>144</v>
      </c>
      <c r="S6" s="608"/>
      <c r="T6" s="608"/>
      <c r="U6" s="357"/>
      <c r="V6" s="608" t="s">
        <v>90</v>
      </c>
      <c r="W6" s="609" t="s">
        <v>53</v>
      </c>
      <c r="X6" s="607"/>
      <c r="Y6" s="608"/>
      <c r="Z6" s="608"/>
    </row>
    <row r="7" spans="1:26" ht="38.4">
      <c r="A7" s="608"/>
      <c r="B7" s="129"/>
      <c r="C7" s="357" t="s">
        <v>91</v>
      </c>
      <c r="D7" s="357" t="s">
        <v>92</v>
      </c>
      <c r="E7" s="357" t="s">
        <v>93</v>
      </c>
      <c r="F7" s="357" t="s">
        <v>53</v>
      </c>
      <c r="G7" s="357" t="s">
        <v>91</v>
      </c>
      <c r="H7" s="357" t="s">
        <v>92</v>
      </c>
      <c r="I7" s="357" t="s">
        <v>93</v>
      </c>
      <c r="J7" s="357" t="s">
        <v>53</v>
      </c>
      <c r="K7" s="608"/>
      <c r="L7" s="609"/>
      <c r="M7" s="129"/>
      <c r="N7" s="357" t="s">
        <v>91</v>
      </c>
      <c r="O7" s="357" t="s">
        <v>92</v>
      </c>
      <c r="P7" s="357" t="s">
        <v>93</v>
      </c>
      <c r="Q7" s="357" t="s">
        <v>53</v>
      </c>
      <c r="R7" s="357" t="s">
        <v>91</v>
      </c>
      <c r="S7" s="357" t="s">
        <v>92</v>
      </c>
      <c r="T7" s="357" t="s">
        <v>93</v>
      </c>
      <c r="U7" s="357" t="s">
        <v>53</v>
      </c>
      <c r="V7" s="608"/>
      <c r="W7" s="609"/>
      <c r="X7" s="607"/>
      <c r="Y7" s="608"/>
      <c r="Z7" s="608"/>
    </row>
    <row r="8" spans="1:26" ht="8.1" customHeight="1">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row>
    <row r="9" spans="1:26" ht="18">
      <c r="A9" s="130" t="s">
        <v>94</v>
      </c>
      <c r="B9" s="128"/>
      <c r="C9" s="131">
        <v>666</v>
      </c>
      <c r="D9" s="132">
        <v>49</v>
      </c>
      <c r="E9" s="133">
        <v>715</v>
      </c>
      <c r="F9" s="132">
        <v>37.630000000000003</v>
      </c>
      <c r="G9" s="134">
        <v>1121</v>
      </c>
      <c r="H9" s="132">
        <v>64</v>
      </c>
      <c r="I9" s="135">
        <v>1185</v>
      </c>
      <c r="J9" s="132">
        <v>62.37</v>
      </c>
      <c r="K9" s="135">
        <v>1900</v>
      </c>
      <c r="L9" s="136">
        <v>90.05</v>
      </c>
      <c r="M9" s="128"/>
      <c r="N9" s="131">
        <v>86</v>
      </c>
      <c r="O9" s="132">
        <v>8</v>
      </c>
      <c r="P9" s="133">
        <v>94</v>
      </c>
      <c r="Q9" s="132">
        <v>44.76</v>
      </c>
      <c r="R9" s="132">
        <v>101</v>
      </c>
      <c r="S9" s="132">
        <v>15</v>
      </c>
      <c r="T9" s="133">
        <v>116</v>
      </c>
      <c r="U9" s="132">
        <v>55.24</v>
      </c>
      <c r="V9" s="133">
        <v>210</v>
      </c>
      <c r="W9" s="136">
        <v>9.9499999999999993</v>
      </c>
      <c r="X9" s="128"/>
      <c r="Y9" s="137">
        <v>2110</v>
      </c>
      <c r="Z9" s="136">
        <v>0.92</v>
      </c>
    </row>
    <row r="10" spans="1:26" ht="18">
      <c r="A10" s="130" t="s">
        <v>95</v>
      </c>
      <c r="B10" s="128"/>
      <c r="C10" s="138">
        <v>5082</v>
      </c>
      <c r="D10" s="132">
        <v>309</v>
      </c>
      <c r="E10" s="135">
        <v>5391</v>
      </c>
      <c r="F10" s="132">
        <v>47.34</v>
      </c>
      <c r="G10" s="134">
        <v>5757</v>
      </c>
      <c r="H10" s="132">
        <v>241</v>
      </c>
      <c r="I10" s="135">
        <v>5998</v>
      </c>
      <c r="J10" s="132">
        <v>52.66</v>
      </c>
      <c r="K10" s="135">
        <v>11389</v>
      </c>
      <c r="L10" s="136">
        <v>85.36</v>
      </c>
      <c r="M10" s="128"/>
      <c r="N10" s="138">
        <v>1067</v>
      </c>
      <c r="O10" s="132">
        <v>101</v>
      </c>
      <c r="P10" s="135">
        <v>1168</v>
      </c>
      <c r="Q10" s="132">
        <v>59.81</v>
      </c>
      <c r="R10" s="132">
        <v>709</v>
      </c>
      <c r="S10" s="132">
        <v>76</v>
      </c>
      <c r="T10" s="133">
        <v>785</v>
      </c>
      <c r="U10" s="132">
        <v>40.19</v>
      </c>
      <c r="V10" s="135">
        <v>1953</v>
      </c>
      <c r="W10" s="136">
        <v>14.64</v>
      </c>
      <c r="X10" s="128"/>
      <c r="Y10" s="137">
        <v>13342</v>
      </c>
      <c r="Z10" s="358">
        <v>5.8</v>
      </c>
    </row>
    <row r="11" spans="1:26" ht="18">
      <c r="A11" s="130" t="s">
        <v>96</v>
      </c>
      <c r="B11" s="128"/>
      <c r="C11" s="131">
        <v>477</v>
      </c>
      <c r="D11" s="132">
        <v>18</v>
      </c>
      <c r="E11" s="133">
        <v>495</v>
      </c>
      <c r="F11" s="132">
        <v>44.04</v>
      </c>
      <c r="G11" s="132">
        <v>616</v>
      </c>
      <c r="H11" s="132">
        <v>13</v>
      </c>
      <c r="I11" s="133">
        <v>629</v>
      </c>
      <c r="J11" s="132">
        <v>55.96</v>
      </c>
      <c r="K11" s="135">
        <v>1124</v>
      </c>
      <c r="L11" s="136">
        <v>89.14</v>
      </c>
      <c r="M11" s="128"/>
      <c r="N11" s="131">
        <v>42</v>
      </c>
      <c r="O11" s="132">
        <v>9</v>
      </c>
      <c r="P11" s="133">
        <v>51</v>
      </c>
      <c r="Q11" s="132">
        <v>37.229999999999997</v>
      </c>
      <c r="R11" s="132">
        <v>84</v>
      </c>
      <c r="S11" s="132">
        <v>2</v>
      </c>
      <c r="T11" s="133">
        <v>86</v>
      </c>
      <c r="U11" s="132">
        <v>62.77</v>
      </c>
      <c r="V11" s="133">
        <v>137</v>
      </c>
      <c r="W11" s="136">
        <v>10.86</v>
      </c>
      <c r="X11" s="128"/>
      <c r="Y11" s="137">
        <v>1261</v>
      </c>
      <c r="Z11" s="136">
        <v>0.55000000000000004</v>
      </c>
    </row>
    <row r="12" spans="1:26" ht="18">
      <c r="A12" s="130" t="s">
        <v>97</v>
      </c>
      <c r="B12" s="128"/>
      <c r="C12" s="131">
        <v>248</v>
      </c>
      <c r="D12" s="132">
        <v>12</v>
      </c>
      <c r="E12" s="133">
        <v>260</v>
      </c>
      <c r="F12" s="132">
        <v>25.49</v>
      </c>
      <c r="G12" s="132">
        <v>744</v>
      </c>
      <c r="H12" s="132">
        <v>16</v>
      </c>
      <c r="I12" s="133">
        <v>760</v>
      </c>
      <c r="J12" s="132">
        <v>74.510000000000005</v>
      </c>
      <c r="K12" s="135">
        <v>1020</v>
      </c>
      <c r="L12" s="136">
        <v>93.66</v>
      </c>
      <c r="M12" s="128"/>
      <c r="N12" s="131">
        <v>26</v>
      </c>
      <c r="O12" s="132">
        <v>5</v>
      </c>
      <c r="P12" s="133">
        <v>31</v>
      </c>
      <c r="Q12" s="132">
        <v>44.93</v>
      </c>
      <c r="R12" s="132">
        <v>36</v>
      </c>
      <c r="S12" s="132">
        <v>2</v>
      </c>
      <c r="T12" s="133">
        <v>38</v>
      </c>
      <c r="U12" s="132">
        <v>55.07</v>
      </c>
      <c r="V12" s="133">
        <v>69</v>
      </c>
      <c r="W12" s="136">
        <v>6.34</v>
      </c>
      <c r="X12" s="128"/>
      <c r="Y12" s="137">
        <v>1089</v>
      </c>
      <c r="Z12" s="136">
        <v>0.47</v>
      </c>
    </row>
    <row r="13" spans="1:26" ht="18">
      <c r="A13" s="130" t="s">
        <v>100</v>
      </c>
      <c r="B13" s="128"/>
      <c r="C13" s="138">
        <v>2468</v>
      </c>
      <c r="D13" s="132">
        <v>152</v>
      </c>
      <c r="E13" s="135">
        <v>2620</v>
      </c>
      <c r="F13" s="132">
        <v>55.08</v>
      </c>
      <c r="G13" s="134">
        <v>2075</v>
      </c>
      <c r="H13" s="132">
        <v>62</v>
      </c>
      <c r="I13" s="135">
        <v>2137</v>
      </c>
      <c r="J13" s="132">
        <v>44.92</v>
      </c>
      <c r="K13" s="135">
        <v>4757</v>
      </c>
      <c r="L13" s="136">
        <v>95.56</v>
      </c>
      <c r="M13" s="128"/>
      <c r="N13" s="131">
        <v>60</v>
      </c>
      <c r="O13" s="132">
        <v>8</v>
      </c>
      <c r="P13" s="133">
        <v>68</v>
      </c>
      <c r="Q13" s="132">
        <v>30.77</v>
      </c>
      <c r="R13" s="132">
        <v>135</v>
      </c>
      <c r="S13" s="132">
        <v>18</v>
      </c>
      <c r="T13" s="133">
        <v>153</v>
      </c>
      <c r="U13" s="132">
        <v>69.23</v>
      </c>
      <c r="V13" s="133">
        <v>221</v>
      </c>
      <c r="W13" s="136">
        <v>4.4400000000000004</v>
      </c>
      <c r="X13" s="128"/>
      <c r="Y13" s="137">
        <v>4978</v>
      </c>
      <c r="Z13" s="136">
        <v>2.16</v>
      </c>
    </row>
    <row r="14" spans="1:26" ht="18">
      <c r="A14" s="130" t="s">
        <v>101</v>
      </c>
      <c r="B14" s="128"/>
      <c r="C14" s="138">
        <v>3109</v>
      </c>
      <c r="D14" s="132">
        <v>134</v>
      </c>
      <c r="E14" s="135">
        <v>3243</v>
      </c>
      <c r="F14" s="132">
        <v>40.46</v>
      </c>
      <c r="G14" s="134">
        <v>4592</v>
      </c>
      <c r="H14" s="132">
        <v>180</v>
      </c>
      <c r="I14" s="135">
        <v>4772</v>
      </c>
      <c r="J14" s="132">
        <v>59.54</v>
      </c>
      <c r="K14" s="135">
        <v>8015</v>
      </c>
      <c r="L14" s="136">
        <v>89.98</v>
      </c>
      <c r="M14" s="128"/>
      <c r="N14" s="131">
        <v>297</v>
      </c>
      <c r="O14" s="132">
        <v>75</v>
      </c>
      <c r="P14" s="133">
        <v>372</v>
      </c>
      <c r="Q14" s="132">
        <v>41.66</v>
      </c>
      <c r="R14" s="132">
        <v>441</v>
      </c>
      <c r="S14" s="132">
        <v>80</v>
      </c>
      <c r="T14" s="133">
        <v>521</v>
      </c>
      <c r="U14" s="132">
        <v>58.34</v>
      </c>
      <c r="V14" s="133">
        <v>893</v>
      </c>
      <c r="W14" s="136">
        <v>10.02</v>
      </c>
      <c r="X14" s="128"/>
      <c r="Y14" s="137">
        <v>8908</v>
      </c>
      <c r="Z14" s="136">
        <v>3.87</v>
      </c>
    </row>
    <row r="15" spans="1:26" ht="18">
      <c r="A15" s="130" t="s">
        <v>102</v>
      </c>
      <c r="B15" s="128"/>
      <c r="C15" s="138">
        <v>6059</v>
      </c>
      <c r="D15" s="132">
        <v>503</v>
      </c>
      <c r="E15" s="135">
        <v>6562</v>
      </c>
      <c r="F15" s="132">
        <v>28.39</v>
      </c>
      <c r="G15" s="134">
        <v>15757</v>
      </c>
      <c r="H15" s="132">
        <v>796</v>
      </c>
      <c r="I15" s="135">
        <v>16553</v>
      </c>
      <c r="J15" s="132">
        <v>71.61</v>
      </c>
      <c r="K15" s="135">
        <v>23115</v>
      </c>
      <c r="L15" s="136">
        <v>89.59</v>
      </c>
      <c r="M15" s="128"/>
      <c r="N15" s="131">
        <v>462</v>
      </c>
      <c r="O15" s="132">
        <v>66</v>
      </c>
      <c r="P15" s="133">
        <v>528</v>
      </c>
      <c r="Q15" s="132">
        <v>19.649999999999999</v>
      </c>
      <c r="R15" s="134">
        <v>2050</v>
      </c>
      <c r="S15" s="132">
        <v>109</v>
      </c>
      <c r="T15" s="135">
        <v>2159</v>
      </c>
      <c r="U15" s="132">
        <v>80.349999999999994</v>
      </c>
      <c r="V15" s="135">
        <v>2687</v>
      </c>
      <c r="W15" s="136">
        <v>10.41</v>
      </c>
      <c r="X15" s="128"/>
      <c r="Y15" s="137">
        <v>25802</v>
      </c>
      <c r="Z15" s="136">
        <v>11.22</v>
      </c>
    </row>
    <row r="16" spans="1:26" ht="18">
      <c r="A16" s="130" t="s">
        <v>98</v>
      </c>
      <c r="B16" s="128"/>
      <c r="C16" s="138">
        <v>2181</v>
      </c>
      <c r="D16" s="132">
        <v>122</v>
      </c>
      <c r="E16" s="135">
        <v>2303</v>
      </c>
      <c r="F16" s="132">
        <v>53.45</v>
      </c>
      <c r="G16" s="134">
        <v>1905</v>
      </c>
      <c r="H16" s="132">
        <v>101</v>
      </c>
      <c r="I16" s="135">
        <v>2006</v>
      </c>
      <c r="J16" s="132">
        <v>46.55</v>
      </c>
      <c r="K16" s="135">
        <v>4309</v>
      </c>
      <c r="L16" s="136">
        <v>99.45</v>
      </c>
      <c r="M16" s="128"/>
      <c r="N16" s="131">
        <v>7</v>
      </c>
      <c r="O16" s="132"/>
      <c r="P16" s="133">
        <v>7</v>
      </c>
      <c r="Q16" s="132">
        <v>29.17</v>
      </c>
      <c r="R16" s="132">
        <v>14</v>
      </c>
      <c r="S16" s="132">
        <v>3</v>
      </c>
      <c r="T16" s="133">
        <v>17</v>
      </c>
      <c r="U16" s="132">
        <v>70.83</v>
      </c>
      <c r="V16" s="133">
        <v>24</v>
      </c>
      <c r="W16" s="136">
        <v>0.55000000000000004</v>
      </c>
      <c r="X16" s="128"/>
      <c r="Y16" s="137">
        <v>4333</v>
      </c>
      <c r="Z16" s="136">
        <v>1.88</v>
      </c>
    </row>
    <row r="17" spans="1:26" ht="18">
      <c r="A17" s="130" t="s">
        <v>99</v>
      </c>
      <c r="B17" s="128"/>
      <c r="C17" s="131">
        <v>319</v>
      </c>
      <c r="D17" s="132">
        <v>13</v>
      </c>
      <c r="E17" s="133">
        <v>332</v>
      </c>
      <c r="F17" s="132">
        <v>37.64</v>
      </c>
      <c r="G17" s="132">
        <v>535</v>
      </c>
      <c r="H17" s="132">
        <v>15</v>
      </c>
      <c r="I17" s="133">
        <v>550</v>
      </c>
      <c r="J17" s="132">
        <v>62.36</v>
      </c>
      <c r="K17" s="133">
        <v>882</v>
      </c>
      <c r="L17" s="136">
        <v>68.58</v>
      </c>
      <c r="M17" s="128"/>
      <c r="N17" s="131">
        <v>192</v>
      </c>
      <c r="O17" s="132">
        <v>20</v>
      </c>
      <c r="P17" s="133">
        <v>212</v>
      </c>
      <c r="Q17" s="132">
        <v>52.48</v>
      </c>
      <c r="R17" s="132">
        <v>183</v>
      </c>
      <c r="S17" s="132">
        <v>9</v>
      </c>
      <c r="T17" s="133">
        <v>192</v>
      </c>
      <c r="U17" s="132">
        <v>47.52</v>
      </c>
      <c r="V17" s="133">
        <v>404</v>
      </c>
      <c r="W17" s="136">
        <v>31.42</v>
      </c>
      <c r="X17" s="128"/>
      <c r="Y17" s="137">
        <v>1286</v>
      </c>
      <c r="Z17" s="136">
        <v>0.56000000000000005</v>
      </c>
    </row>
    <row r="18" spans="1:26" ht="18">
      <c r="A18" s="130" t="s">
        <v>103</v>
      </c>
      <c r="B18" s="128"/>
      <c r="C18" s="138">
        <v>1311</v>
      </c>
      <c r="D18" s="132">
        <v>110</v>
      </c>
      <c r="E18" s="135">
        <v>1421</v>
      </c>
      <c r="F18" s="132">
        <v>37.11</v>
      </c>
      <c r="G18" s="134">
        <v>2277</v>
      </c>
      <c r="H18" s="132">
        <v>131</v>
      </c>
      <c r="I18" s="135">
        <v>2408</v>
      </c>
      <c r="J18" s="132">
        <v>62.89</v>
      </c>
      <c r="K18" s="135">
        <v>3829</v>
      </c>
      <c r="L18" s="136">
        <v>98.89</v>
      </c>
      <c r="M18" s="128"/>
      <c r="N18" s="131">
        <v>6</v>
      </c>
      <c r="O18" s="132"/>
      <c r="P18" s="133">
        <v>6</v>
      </c>
      <c r="Q18" s="132">
        <v>13.95</v>
      </c>
      <c r="R18" s="132">
        <v>36</v>
      </c>
      <c r="S18" s="132">
        <v>1</v>
      </c>
      <c r="T18" s="133">
        <v>37</v>
      </c>
      <c r="U18" s="132">
        <v>86.05</v>
      </c>
      <c r="V18" s="133">
        <v>43</v>
      </c>
      <c r="W18" s="136">
        <v>1.1100000000000001</v>
      </c>
      <c r="X18" s="128"/>
      <c r="Y18" s="137">
        <v>3872</v>
      </c>
      <c r="Z18" s="136">
        <v>1.68</v>
      </c>
    </row>
    <row r="19" spans="1:26" ht="18">
      <c r="A19" s="130" t="s">
        <v>108</v>
      </c>
      <c r="B19" s="128"/>
      <c r="C19" s="138">
        <v>9710</v>
      </c>
      <c r="D19" s="132">
        <v>757</v>
      </c>
      <c r="E19" s="135">
        <v>10467</v>
      </c>
      <c r="F19" s="132">
        <v>31.5</v>
      </c>
      <c r="G19" s="134">
        <v>21508</v>
      </c>
      <c r="H19" s="134">
        <v>1257</v>
      </c>
      <c r="I19" s="135">
        <v>22765</v>
      </c>
      <c r="J19" s="132">
        <v>68.5</v>
      </c>
      <c r="K19" s="135">
        <v>33232</v>
      </c>
      <c r="L19" s="136">
        <v>96.03</v>
      </c>
      <c r="M19" s="128"/>
      <c r="N19" s="131">
        <v>732</v>
      </c>
      <c r="O19" s="132">
        <v>101</v>
      </c>
      <c r="P19" s="133">
        <v>833</v>
      </c>
      <c r="Q19" s="132">
        <v>60.67</v>
      </c>
      <c r="R19" s="132">
        <v>487</v>
      </c>
      <c r="S19" s="132">
        <v>53</v>
      </c>
      <c r="T19" s="133">
        <v>540</v>
      </c>
      <c r="U19" s="132">
        <v>39.33</v>
      </c>
      <c r="V19" s="135">
        <v>1373</v>
      </c>
      <c r="W19" s="136">
        <v>3.97</v>
      </c>
      <c r="X19" s="128"/>
      <c r="Y19" s="137">
        <v>34605</v>
      </c>
      <c r="Z19" s="136">
        <v>15.05</v>
      </c>
    </row>
    <row r="20" spans="1:26" ht="18">
      <c r="A20" s="130" t="s">
        <v>104</v>
      </c>
      <c r="B20" s="128"/>
      <c r="C20" s="138">
        <v>2279</v>
      </c>
      <c r="D20" s="132">
        <v>147</v>
      </c>
      <c r="E20" s="135">
        <v>2426</v>
      </c>
      <c r="F20" s="132">
        <v>34.94</v>
      </c>
      <c r="G20" s="134">
        <v>4363</v>
      </c>
      <c r="H20" s="132">
        <v>154</v>
      </c>
      <c r="I20" s="135">
        <v>4517</v>
      </c>
      <c r="J20" s="132">
        <v>65.06</v>
      </c>
      <c r="K20" s="135">
        <v>6943</v>
      </c>
      <c r="L20" s="136">
        <v>95.25</v>
      </c>
      <c r="M20" s="128"/>
      <c r="N20" s="131">
        <v>136</v>
      </c>
      <c r="O20" s="132">
        <v>40</v>
      </c>
      <c r="P20" s="133">
        <v>176</v>
      </c>
      <c r="Q20" s="132">
        <v>50.87</v>
      </c>
      <c r="R20" s="132">
        <v>158</v>
      </c>
      <c r="S20" s="132">
        <v>12</v>
      </c>
      <c r="T20" s="133">
        <v>170</v>
      </c>
      <c r="U20" s="132">
        <v>49.13</v>
      </c>
      <c r="V20" s="133">
        <v>346</v>
      </c>
      <c r="W20" s="136">
        <v>4.75</v>
      </c>
      <c r="X20" s="128"/>
      <c r="Y20" s="137">
        <v>7289</v>
      </c>
      <c r="Z20" s="136">
        <v>3.17</v>
      </c>
    </row>
    <row r="21" spans="1:26" ht="18">
      <c r="A21" s="130" t="s">
        <v>105</v>
      </c>
      <c r="B21" s="128"/>
      <c r="C21" s="138">
        <v>1343</v>
      </c>
      <c r="D21" s="132">
        <v>101</v>
      </c>
      <c r="E21" s="135">
        <v>1444</v>
      </c>
      <c r="F21" s="132">
        <v>42.1</v>
      </c>
      <c r="G21" s="134">
        <v>1912</v>
      </c>
      <c r="H21" s="132">
        <v>74</v>
      </c>
      <c r="I21" s="135">
        <v>1986</v>
      </c>
      <c r="J21" s="132">
        <v>57.9</v>
      </c>
      <c r="K21" s="135">
        <v>3430</v>
      </c>
      <c r="L21" s="136">
        <v>83.52</v>
      </c>
      <c r="M21" s="128"/>
      <c r="N21" s="131">
        <v>131</v>
      </c>
      <c r="O21" s="132">
        <v>9</v>
      </c>
      <c r="P21" s="133">
        <v>140</v>
      </c>
      <c r="Q21" s="132">
        <v>20.68</v>
      </c>
      <c r="R21" s="132">
        <v>525</v>
      </c>
      <c r="S21" s="132">
        <v>12</v>
      </c>
      <c r="T21" s="133">
        <v>537</v>
      </c>
      <c r="U21" s="132">
        <v>79.319999999999993</v>
      </c>
      <c r="V21" s="133">
        <v>677</v>
      </c>
      <c r="W21" s="136">
        <v>16.48</v>
      </c>
      <c r="X21" s="128"/>
      <c r="Y21" s="137">
        <v>4107</v>
      </c>
      <c r="Z21" s="136">
        <v>1.79</v>
      </c>
    </row>
    <row r="22" spans="1:26" ht="18">
      <c r="A22" s="130" t="s">
        <v>106</v>
      </c>
      <c r="B22" s="128"/>
      <c r="C22" s="138">
        <v>1378</v>
      </c>
      <c r="D22" s="132">
        <v>123</v>
      </c>
      <c r="E22" s="135">
        <v>1501</v>
      </c>
      <c r="F22" s="132">
        <v>33.549999999999997</v>
      </c>
      <c r="G22" s="134">
        <v>2782</v>
      </c>
      <c r="H22" s="132">
        <v>191</v>
      </c>
      <c r="I22" s="135">
        <v>2973</v>
      </c>
      <c r="J22" s="132">
        <v>66.45</v>
      </c>
      <c r="K22" s="135">
        <v>4474</v>
      </c>
      <c r="L22" s="136">
        <v>94.13</v>
      </c>
      <c r="M22" s="128"/>
      <c r="N22" s="131">
        <v>88</v>
      </c>
      <c r="O22" s="132">
        <v>12</v>
      </c>
      <c r="P22" s="133">
        <v>100</v>
      </c>
      <c r="Q22" s="132">
        <v>35.840000000000003</v>
      </c>
      <c r="R22" s="132">
        <v>171</v>
      </c>
      <c r="S22" s="132">
        <v>8</v>
      </c>
      <c r="T22" s="133">
        <v>179</v>
      </c>
      <c r="U22" s="132">
        <v>64.16</v>
      </c>
      <c r="V22" s="133">
        <v>279</v>
      </c>
      <c r="W22" s="136">
        <v>5.87</v>
      </c>
      <c r="X22" s="128"/>
      <c r="Y22" s="137">
        <v>4753</v>
      </c>
      <c r="Z22" s="136">
        <v>2.0699999999999998</v>
      </c>
    </row>
    <row r="23" spans="1:26" ht="18">
      <c r="A23" s="130" t="s">
        <v>107</v>
      </c>
      <c r="B23" s="128"/>
      <c r="C23" s="138">
        <v>6538</v>
      </c>
      <c r="D23" s="132">
        <v>396</v>
      </c>
      <c r="E23" s="135">
        <v>6934</v>
      </c>
      <c r="F23" s="132">
        <v>58.5</v>
      </c>
      <c r="G23" s="134">
        <v>4750</v>
      </c>
      <c r="H23" s="132">
        <v>169</v>
      </c>
      <c r="I23" s="135">
        <v>4919</v>
      </c>
      <c r="J23" s="132">
        <v>41.5</v>
      </c>
      <c r="K23" s="135">
        <v>11853</v>
      </c>
      <c r="L23" s="136">
        <v>87.43</v>
      </c>
      <c r="M23" s="128"/>
      <c r="N23" s="131">
        <v>919</v>
      </c>
      <c r="O23" s="132">
        <v>61</v>
      </c>
      <c r="P23" s="133">
        <v>980</v>
      </c>
      <c r="Q23" s="132">
        <v>57.51</v>
      </c>
      <c r="R23" s="132">
        <v>708</v>
      </c>
      <c r="S23" s="132">
        <v>16</v>
      </c>
      <c r="T23" s="133">
        <v>724</v>
      </c>
      <c r="U23" s="132">
        <v>42.49</v>
      </c>
      <c r="V23" s="135">
        <v>1704</v>
      </c>
      <c r="W23" s="136">
        <v>12.57</v>
      </c>
      <c r="X23" s="128"/>
      <c r="Y23" s="137">
        <v>13557</v>
      </c>
      <c r="Z23" s="358">
        <v>5.9</v>
      </c>
    </row>
    <row r="24" spans="1:26" ht="18">
      <c r="A24" s="130" t="s">
        <v>109</v>
      </c>
      <c r="B24" s="128"/>
      <c r="C24" s="138">
        <v>2274</v>
      </c>
      <c r="D24" s="132">
        <v>188</v>
      </c>
      <c r="E24" s="135">
        <v>2462</v>
      </c>
      <c r="F24" s="132">
        <v>48.63</v>
      </c>
      <c r="G24" s="134">
        <v>2509</v>
      </c>
      <c r="H24" s="132">
        <v>92</v>
      </c>
      <c r="I24" s="135">
        <v>2601</v>
      </c>
      <c r="J24" s="132">
        <v>51.37</v>
      </c>
      <c r="K24" s="135">
        <v>5063</v>
      </c>
      <c r="L24" s="136">
        <v>78.31</v>
      </c>
      <c r="M24" s="128"/>
      <c r="N24" s="131">
        <v>772</v>
      </c>
      <c r="O24" s="132">
        <v>49</v>
      </c>
      <c r="P24" s="133">
        <v>821</v>
      </c>
      <c r="Q24" s="132">
        <v>58.56</v>
      </c>
      <c r="R24" s="132">
        <v>564</v>
      </c>
      <c r="S24" s="132">
        <v>17</v>
      </c>
      <c r="T24" s="133">
        <v>581</v>
      </c>
      <c r="U24" s="132">
        <v>41.44</v>
      </c>
      <c r="V24" s="135">
        <v>1402</v>
      </c>
      <c r="W24" s="136">
        <v>21.69</v>
      </c>
      <c r="X24" s="128"/>
      <c r="Y24" s="137">
        <v>6465</v>
      </c>
      <c r="Z24" s="136">
        <v>2.81</v>
      </c>
    </row>
    <row r="25" spans="1:26" ht="18">
      <c r="A25" s="130" t="s">
        <v>110</v>
      </c>
      <c r="B25" s="128"/>
      <c r="C25" s="138">
        <v>1227</v>
      </c>
      <c r="D25" s="132">
        <v>113</v>
      </c>
      <c r="E25" s="135">
        <v>1340</v>
      </c>
      <c r="F25" s="132">
        <v>36.68</v>
      </c>
      <c r="G25" s="134">
        <v>2172</v>
      </c>
      <c r="H25" s="132">
        <v>141</v>
      </c>
      <c r="I25" s="135">
        <v>2313</v>
      </c>
      <c r="J25" s="132">
        <v>63.32</v>
      </c>
      <c r="K25" s="135">
        <v>3653</v>
      </c>
      <c r="L25" s="136">
        <v>92.2</v>
      </c>
      <c r="M25" s="128"/>
      <c r="N25" s="131">
        <v>126</v>
      </c>
      <c r="O25" s="132">
        <v>7</v>
      </c>
      <c r="P25" s="133">
        <v>133</v>
      </c>
      <c r="Q25" s="132">
        <v>43.04</v>
      </c>
      <c r="R25" s="132">
        <v>173</v>
      </c>
      <c r="S25" s="132">
        <v>3</v>
      </c>
      <c r="T25" s="133">
        <v>176</v>
      </c>
      <c r="U25" s="132">
        <v>56.96</v>
      </c>
      <c r="V25" s="133">
        <v>309</v>
      </c>
      <c r="W25" s="136">
        <v>7.8</v>
      </c>
      <c r="X25" s="128"/>
      <c r="Y25" s="137">
        <v>3962</v>
      </c>
      <c r="Z25" s="136">
        <v>1.72</v>
      </c>
    </row>
    <row r="26" spans="1:26" ht="18">
      <c r="A26" s="130" t="s">
        <v>111</v>
      </c>
      <c r="B26" s="128"/>
      <c r="C26" s="131">
        <v>963</v>
      </c>
      <c r="D26" s="132">
        <v>60</v>
      </c>
      <c r="E26" s="135">
        <v>1023</v>
      </c>
      <c r="F26" s="132">
        <v>44.09</v>
      </c>
      <c r="G26" s="134">
        <v>1229</v>
      </c>
      <c r="H26" s="132">
        <v>68</v>
      </c>
      <c r="I26" s="135">
        <v>1297</v>
      </c>
      <c r="J26" s="132">
        <v>55.91</v>
      </c>
      <c r="K26" s="135">
        <v>2320</v>
      </c>
      <c r="L26" s="136">
        <v>98.72</v>
      </c>
      <c r="M26" s="128"/>
      <c r="N26" s="131">
        <v>4</v>
      </c>
      <c r="O26" s="132">
        <v>2</v>
      </c>
      <c r="P26" s="133">
        <v>6</v>
      </c>
      <c r="Q26" s="132">
        <v>20</v>
      </c>
      <c r="R26" s="132">
        <v>23</v>
      </c>
      <c r="S26" s="132">
        <v>1</v>
      </c>
      <c r="T26" s="133">
        <v>24</v>
      </c>
      <c r="U26" s="132">
        <v>80</v>
      </c>
      <c r="V26" s="133">
        <v>30</v>
      </c>
      <c r="W26" s="136">
        <v>1.28</v>
      </c>
      <c r="X26" s="128"/>
      <c r="Y26" s="137">
        <v>2350</v>
      </c>
      <c r="Z26" s="136">
        <v>1.02</v>
      </c>
    </row>
    <row r="27" spans="1:26" ht="18">
      <c r="A27" s="130" t="s">
        <v>112</v>
      </c>
      <c r="B27" s="128"/>
      <c r="C27" s="138">
        <v>3226</v>
      </c>
      <c r="D27" s="132">
        <v>218</v>
      </c>
      <c r="E27" s="135">
        <v>3444</v>
      </c>
      <c r="F27" s="132">
        <v>38.47</v>
      </c>
      <c r="G27" s="134">
        <v>5289</v>
      </c>
      <c r="H27" s="132">
        <v>219</v>
      </c>
      <c r="I27" s="135">
        <v>5508</v>
      </c>
      <c r="J27" s="132">
        <v>61.53</v>
      </c>
      <c r="K27" s="135">
        <v>8952</v>
      </c>
      <c r="L27" s="136">
        <v>92.39</v>
      </c>
      <c r="M27" s="128"/>
      <c r="N27" s="131">
        <v>273</v>
      </c>
      <c r="O27" s="132">
        <v>24</v>
      </c>
      <c r="P27" s="133">
        <v>297</v>
      </c>
      <c r="Q27" s="132">
        <v>40.299999999999997</v>
      </c>
      <c r="R27" s="132">
        <v>423</v>
      </c>
      <c r="S27" s="132">
        <v>17</v>
      </c>
      <c r="T27" s="133">
        <v>440</v>
      </c>
      <c r="U27" s="132">
        <v>59.7</v>
      </c>
      <c r="V27" s="133">
        <v>737</v>
      </c>
      <c r="W27" s="136">
        <v>7.61</v>
      </c>
      <c r="X27" s="128"/>
      <c r="Y27" s="137">
        <v>9689</v>
      </c>
      <c r="Z27" s="136">
        <v>4.21</v>
      </c>
    </row>
    <row r="28" spans="1:26" ht="18">
      <c r="A28" s="130" t="s">
        <v>113</v>
      </c>
      <c r="B28" s="128"/>
      <c r="C28" s="138">
        <v>1992</v>
      </c>
      <c r="D28" s="132">
        <v>97</v>
      </c>
      <c r="E28" s="135">
        <v>2089</v>
      </c>
      <c r="F28" s="132">
        <v>54.63</v>
      </c>
      <c r="G28" s="134">
        <v>1703</v>
      </c>
      <c r="H28" s="132">
        <v>32</v>
      </c>
      <c r="I28" s="135">
        <v>1735</v>
      </c>
      <c r="J28" s="132">
        <v>45.37</v>
      </c>
      <c r="K28" s="135">
        <v>3824</v>
      </c>
      <c r="L28" s="136">
        <v>97.83</v>
      </c>
      <c r="M28" s="128"/>
      <c r="N28" s="131">
        <v>19</v>
      </c>
      <c r="O28" s="132">
        <v>25</v>
      </c>
      <c r="P28" s="133">
        <v>44</v>
      </c>
      <c r="Q28" s="132">
        <v>51.76</v>
      </c>
      <c r="R28" s="132">
        <v>33</v>
      </c>
      <c r="S28" s="132">
        <v>8</v>
      </c>
      <c r="T28" s="133">
        <v>41</v>
      </c>
      <c r="U28" s="132">
        <v>48.24</v>
      </c>
      <c r="V28" s="133">
        <v>85</v>
      </c>
      <c r="W28" s="136">
        <v>2.17</v>
      </c>
      <c r="X28" s="128"/>
      <c r="Y28" s="137">
        <v>3909</v>
      </c>
      <c r="Z28" s="358">
        <v>1.7</v>
      </c>
    </row>
    <row r="29" spans="1:26" ht="18">
      <c r="A29" s="130" t="s">
        <v>114</v>
      </c>
      <c r="B29" s="128"/>
      <c r="C29" s="138">
        <v>4139</v>
      </c>
      <c r="D29" s="132">
        <v>388</v>
      </c>
      <c r="E29" s="135">
        <v>4527</v>
      </c>
      <c r="F29" s="132">
        <v>58.11</v>
      </c>
      <c r="G29" s="134">
        <v>3070</v>
      </c>
      <c r="H29" s="132">
        <v>193</v>
      </c>
      <c r="I29" s="135">
        <v>3263</v>
      </c>
      <c r="J29" s="132">
        <v>41.89</v>
      </c>
      <c r="K29" s="135">
        <v>7790</v>
      </c>
      <c r="L29" s="136">
        <v>90.33</v>
      </c>
      <c r="M29" s="128"/>
      <c r="N29" s="131">
        <v>402</v>
      </c>
      <c r="O29" s="132">
        <v>25</v>
      </c>
      <c r="P29" s="133">
        <v>427</v>
      </c>
      <c r="Q29" s="132">
        <v>51.2</v>
      </c>
      <c r="R29" s="132">
        <v>380</v>
      </c>
      <c r="S29" s="132">
        <v>27</v>
      </c>
      <c r="T29" s="133">
        <v>407</v>
      </c>
      <c r="U29" s="132">
        <v>48.8</v>
      </c>
      <c r="V29" s="133">
        <v>834</v>
      </c>
      <c r="W29" s="136">
        <v>9.67</v>
      </c>
      <c r="X29" s="128"/>
      <c r="Y29" s="137">
        <v>8624</v>
      </c>
      <c r="Z29" s="136">
        <v>3.75</v>
      </c>
    </row>
    <row r="30" spans="1:26" ht="18">
      <c r="A30" s="130" t="s">
        <v>115</v>
      </c>
      <c r="B30" s="128"/>
      <c r="C30" s="131">
        <v>801</v>
      </c>
      <c r="D30" s="132">
        <v>58</v>
      </c>
      <c r="E30" s="133">
        <v>859</v>
      </c>
      <c r="F30" s="132">
        <v>30.26</v>
      </c>
      <c r="G30" s="134">
        <v>1870</v>
      </c>
      <c r="H30" s="132">
        <v>110</v>
      </c>
      <c r="I30" s="135">
        <v>1980</v>
      </c>
      <c r="J30" s="132">
        <v>69.739999999999995</v>
      </c>
      <c r="K30" s="135">
        <v>2839</v>
      </c>
      <c r="L30" s="136">
        <v>92.93</v>
      </c>
      <c r="M30" s="128"/>
      <c r="N30" s="131">
        <v>28</v>
      </c>
      <c r="O30" s="132">
        <v>4</v>
      </c>
      <c r="P30" s="133">
        <v>32</v>
      </c>
      <c r="Q30" s="132">
        <v>14.81</v>
      </c>
      <c r="R30" s="132">
        <v>181</v>
      </c>
      <c r="S30" s="132">
        <v>3</v>
      </c>
      <c r="T30" s="133">
        <v>184</v>
      </c>
      <c r="U30" s="132">
        <v>85.19</v>
      </c>
      <c r="V30" s="133">
        <v>216</v>
      </c>
      <c r="W30" s="136">
        <v>7.07</v>
      </c>
      <c r="X30" s="128"/>
      <c r="Y30" s="137">
        <v>3055</v>
      </c>
      <c r="Z30" s="136">
        <v>1.33</v>
      </c>
    </row>
    <row r="31" spans="1:26" ht="18">
      <c r="A31" s="130" t="s">
        <v>116</v>
      </c>
      <c r="B31" s="128"/>
      <c r="C31" s="138">
        <v>1995</v>
      </c>
      <c r="D31" s="132">
        <v>139</v>
      </c>
      <c r="E31" s="135">
        <v>2134</v>
      </c>
      <c r="F31" s="132">
        <v>64.319999999999993</v>
      </c>
      <c r="G31" s="134">
        <v>1149</v>
      </c>
      <c r="H31" s="132">
        <v>35</v>
      </c>
      <c r="I31" s="135">
        <v>1184</v>
      </c>
      <c r="J31" s="132">
        <v>35.68</v>
      </c>
      <c r="K31" s="135">
        <v>3318</v>
      </c>
      <c r="L31" s="136">
        <v>89.68</v>
      </c>
      <c r="M31" s="128"/>
      <c r="N31" s="131">
        <v>162</v>
      </c>
      <c r="O31" s="132">
        <v>20</v>
      </c>
      <c r="P31" s="133">
        <v>182</v>
      </c>
      <c r="Q31" s="132">
        <v>47.64</v>
      </c>
      <c r="R31" s="132">
        <v>190</v>
      </c>
      <c r="S31" s="132">
        <v>10</v>
      </c>
      <c r="T31" s="133">
        <v>200</v>
      </c>
      <c r="U31" s="132">
        <v>52.36</v>
      </c>
      <c r="V31" s="133">
        <v>382</v>
      </c>
      <c r="W31" s="136">
        <v>10.32</v>
      </c>
      <c r="X31" s="128"/>
      <c r="Y31" s="137">
        <v>3700</v>
      </c>
      <c r="Z31" s="136">
        <v>1.61</v>
      </c>
    </row>
    <row r="32" spans="1:26" ht="18">
      <c r="A32" s="130" t="s">
        <v>117</v>
      </c>
      <c r="B32" s="128"/>
      <c r="C32" s="138">
        <v>1370</v>
      </c>
      <c r="D32" s="132">
        <v>86</v>
      </c>
      <c r="E32" s="135">
        <v>1456</v>
      </c>
      <c r="F32" s="132">
        <v>61.15</v>
      </c>
      <c r="G32" s="132">
        <v>895</v>
      </c>
      <c r="H32" s="132">
        <v>30</v>
      </c>
      <c r="I32" s="133">
        <v>925</v>
      </c>
      <c r="J32" s="132">
        <v>38.85</v>
      </c>
      <c r="K32" s="135">
        <v>2381</v>
      </c>
      <c r="L32" s="136">
        <v>92.79</v>
      </c>
      <c r="M32" s="128"/>
      <c r="N32" s="131">
        <v>36</v>
      </c>
      <c r="O32" s="132">
        <v>1</v>
      </c>
      <c r="P32" s="133">
        <v>37</v>
      </c>
      <c r="Q32" s="132">
        <v>20</v>
      </c>
      <c r="R32" s="132">
        <v>139</v>
      </c>
      <c r="S32" s="132">
        <v>9</v>
      </c>
      <c r="T32" s="133">
        <v>148</v>
      </c>
      <c r="U32" s="132">
        <v>80</v>
      </c>
      <c r="V32" s="133">
        <v>185</v>
      </c>
      <c r="W32" s="136">
        <v>7.21</v>
      </c>
      <c r="X32" s="128"/>
      <c r="Y32" s="137">
        <v>2566</v>
      </c>
      <c r="Z32" s="136">
        <v>1.1200000000000001</v>
      </c>
    </row>
    <row r="33" spans="1:26" ht="18">
      <c r="A33" s="130" t="s">
        <v>118</v>
      </c>
      <c r="B33" s="128"/>
      <c r="C33" s="138">
        <v>1078</v>
      </c>
      <c r="D33" s="132">
        <v>37</v>
      </c>
      <c r="E33" s="135">
        <v>1115</v>
      </c>
      <c r="F33" s="132">
        <v>31.83</v>
      </c>
      <c r="G33" s="134">
        <v>2324</v>
      </c>
      <c r="H33" s="132">
        <v>64</v>
      </c>
      <c r="I33" s="135">
        <v>2388</v>
      </c>
      <c r="J33" s="132">
        <v>68.17</v>
      </c>
      <c r="K33" s="135">
        <v>3503</v>
      </c>
      <c r="L33" s="136">
        <v>83.92</v>
      </c>
      <c r="M33" s="128"/>
      <c r="N33" s="131">
        <v>225</v>
      </c>
      <c r="O33" s="132">
        <v>11</v>
      </c>
      <c r="P33" s="133">
        <v>236</v>
      </c>
      <c r="Q33" s="132">
        <v>35.17</v>
      </c>
      <c r="R33" s="132">
        <v>412</v>
      </c>
      <c r="S33" s="132">
        <v>23</v>
      </c>
      <c r="T33" s="133">
        <v>435</v>
      </c>
      <c r="U33" s="132">
        <v>64.83</v>
      </c>
      <c r="V33" s="133">
        <v>671</v>
      </c>
      <c r="W33" s="136">
        <v>16.079999999999998</v>
      </c>
      <c r="X33" s="128"/>
      <c r="Y33" s="137">
        <v>4174</v>
      </c>
      <c r="Z33" s="136">
        <v>1.82</v>
      </c>
    </row>
    <row r="34" spans="1:26" ht="18">
      <c r="A34" s="130" t="s">
        <v>119</v>
      </c>
      <c r="B34" s="128"/>
      <c r="C34" s="138">
        <v>3067</v>
      </c>
      <c r="D34" s="132">
        <v>152</v>
      </c>
      <c r="E34" s="135">
        <v>3219</v>
      </c>
      <c r="F34" s="132">
        <v>30.97</v>
      </c>
      <c r="G34" s="134">
        <v>6823</v>
      </c>
      <c r="H34" s="132">
        <v>351</v>
      </c>
      <c r="I34" s="135">
        <v>7174</v>
      </c>
      <c r="J34" s="132">
        <v>69.03</v>
      </c>
      <c r="K34" s="135">
        <v>10393</v>
      </c>
      <c r="L34" s="136">
        <v>97.78</v>
      </c>
      <c r="M34" s="128"/>
      <c r="N34" s="131">
        <v>32</v>
      </c>
      <c r="O34" s="132">
        <v>44</v>
      </c>
      <c r="P34" s="133">
        <v>76</v>
      </c>
      <c r="Q34" s="132">
        <v>32.200000000000003</v>
      </c>
      <c r="R34" s="132">
        <v>100</v>
      </c>
      <c r="S34" s="132">
        <v>60</v>
      </c>
      <c r="T34" s="133">
        <v>160</v>
      </c>
      <c r="U34" s="132">
        <v>67.8</v>
      </c>
      <c r="V34" s="133">
        <v>236</v>
      </c>
      <c r="W34" s="136">
        <v>2.2200000000000002</v>
      </c>
      <c r="X34" s="128"/>
      <c r="Y34" s="137">
        <v>10629</v>
      </c>
      <c r="Z34" s="136">
        <v>4.62</v>
      </c>
    </row>
    <row r="35" spans="1:26" ht="18">
      <c r="A35" s="130" t="s">
        <v>120</v>
      </c>
      <c r="B35" s="128"/>
      <c r="C35" s="138">
        <v>1456</v>
      </c>
      <c r="D35" s="132">
        <v>111</v>
      </c>
      <c r="E35" s="135">
        <v>1567</v>
      </c>
      <c r="F35" s="132">
        <v>34.68</v>
      </c>
      <c r="G35" s="134">
        <v>2869</v>
      </c>
      <c r="H35" s="132">
        <v>83</v>
      </c>
      <c r="I35" s="135">
        <v>2952</v>
      </c>
      <c r="J35" s="132">
        <v>65.319999999999993</v>
      </c>
      <c r="K35" s="135">
        <v>4519</v>
      </c>
      <c r="L35" s="136">
        <v>98.71</v>
      </c>
      <c r="M35" s="128"/>
      <c r="N35" s="131">
        <v>20</v>
      </c>
      <c r="O35" s="132">
        <v>3</v>
      </c>
      <c r="P35" s="133">
        <v>23</v>
      </c>
      <c r="Q35" s="132">
        <v>38.979999999999997</v>
      </c>
      <c r="R35" s="132">
        <v>36</v>
      </c>
      <c r="S35" s="132"/>
      <c r="T35" s="133">
        <v>36</v>
      </c>
      <c r="U35" s="132">
        <v>61.02</v>
      </c>
      <c r="V35" s="133">
        <v>59</v>
      </c>
      <c r="W35" s="136">
        <v>1.29</v>
      </c>
      <c r="X35" s="128"/>
      <c r="Y35" s="137">
        <v>4578</v>
      </c>
      <c r="Z35" s="136">
        <v>1.99</v>
      </c>
    </row>
    <row r="36" spans="1:26" ht="18">
      <c r="A36" s="130" t="s">
        <v>121</v>
      </c>
      <c r="B36" s="128"/>
      <c r="C36" s="138">
        <v>1058</v>
      </c>
      <c r="D36" s="132">
        <v>98</v>
      </c>
      <c r="E36" s="135">
        <v>1156</v>
      </c>
      <c r="F36" s="132">
        <v>32.61</v>
      </c>
      <c r="G36" s="134">
        <v>2278</v>
      </c>
      <c r="H36" s="132">
        <v>111</v>
      </c>
      <c r="I36" s="135">
        <v>2389</v>
      </c>
      <c r="J36" s="132">
        <v>67.39</v>
      </c>
      <c r="K36" s="135">
        <v>3545</v>
      </c>
      <c r="L36" s="136">
        <v>87.12</v>
      </c>
      <c r="M36" s="128"/>
      <c r="N36" s="131">
        <v>140</v>
      </c>
      <c r="O36" s="132">
        <v>13</v>
      </c>
      <c r="P36" s="133">
        <v>153</v>
      </c>
      <c r="Q36" s="132">
        <v>29.2</v>
      </c>
      <c r="R36" s="132">
        <v>362</v>
      </c>
      <c r="S36" s="132">
        <v>9</v>
      </c>
      <c r="T36" s="133">
        <v>371</v>
      </c>
      <c r="U36" s="132">
        <v>70.8</v>
      </c>
      <c r="V36" s="133">
        <v>524</v>
      </c>
      <c r="W36" s="136">
        <v>12.88</v>
      </c>
      <c r="X36" s="128"/>
      <c r="Y36" s="137">
        <v>4069</v>
      </c>
      <c r="Z36" s="136">
        <v>1.77</v>
      </c>
    </row>
    <row r="37" spans="1:26" ht="18">
      <c r="A37" s="130" t="s">
        <v>122</v>
      </c>
      <c r="B37" s="128"/>
      <c r="C37" s="131">
        <v>503</v>
      </c>
      <c r="D37" s="132">
        <v>66</v>
      </c>
      <c r="E37" s="133">
        <v>569</v>
      </c>
      <c r="F37" s="132">
        <v>75.66</v>
      </c>
      <c r="G37" s="132">
        <v>172</v>
      </c>
      <c r="H37" s="132">
        <v>11</v>
      </c>
      <c r="I37" s="133">
        <v>183</v>
      </c>
      <c r="J37" s="132">
        <v>24.34</v>
      </c>
      <c r="K37" s="133">
        <v>752</v>
      </c>
      <c r="L37" s="136">
        <v>79.66</v>
      </c>
      <c r="M37" s="128"/>
      <c r="N37" s="131">
        <v>100</v>
      </c>
      <c r="O37" s="132">
        <v>5</v>
      </c>
      <c r="P37" s="133">
        <v>105</v>
      </c>
      <c r="Q37" s="132">
        <v>54.69</v>
      </c>
      <c r="R37" s="132">
        <v>84</v>
      </c>
      <c r="S37" s="132">
        <v>3</v>
      </c>
      <c r="T37" s="133">
        <v>87</v>
      </c>
      <c r="U37" s="132">
        <v>45.31</v>
      </c>
      <c r="V37" s="133">
        <v>192</v>
      </c>
      <c r="W37" s="136">
        <v>20.34</v>
      </c>
      <c r="X37" s="128"/>
      <c r="Y37" s="139">
        <v>944</v>
      </c>
      <c r="Z37" s="136">
        <v>0.41</v>
      </c>
    </row>
    <row r="38" spans="1:26" ht="18">
      <c r="A38" s="130" t="s">
        <v>123</v>
      </c>
      <c r="B38" s="128"/>
      <c r="C38" s="138">
        <v>3968</v>
      </c>
      <c r="D38" s="132">
        <v>303</v>
      </c>
      <c r="E38" s="135">
        <v>4271</v>
      </c>
      <c r="F38" s="132">
        <v>60.99</v>
      </c>
      <c r="G38" s="134">
        <v>2603</v>
      </c>
      <c r="H38" s="132">
        <v>129</v>
      </c>
      <c r="I38" s="135">
        <v>2732</v>
      </c>
      <c r="J38" s="132">
        <v>39.01</v>
      </c>
      <c r="K38" s="135">
        <v>7003</v>
      </c>
      <c r="L38" s="136">
        <v>96.37</v>
      </c>
      <c r="M38" s="128"/>
      <c r="N38" s="131">
        <v>130</v>
      </c>
      <c r="O38" s="132">
        <v>16</v>
      </c>
      <c r="P38" s="133">
        <v>146</v>
      </c>
      <c r="Q38" s="132">
        <v>55.3</v>
      </c>
      <c r="R38" s="132">
        <v>105</v>
      </c>
      <c r="S38" s="132">
        <v>13</v>
      </c>
      <c r="T38" s="133">
        <v>118</v>
      </c>
      <c r="U38" s="132">
        <v>44.7</v>
      </c>
      <c r="V38" s="133">
        <v>264</v>
      </c>
      <c r="W38" s="136">
        <v>3.63</v>
      </c>
      <c r="X38" s="128"/>
      <c r="Y38" s="137">
        <v>7267</v>
      </c>
      <c r="Z38" s="136">
        <v>3.16</v>
      </c>
    </row>
    <row r="39" spans="1:26" ht="18">
      <c r="A39" s="130" t="s">
        <v>124</v>
      </c>
      <c r="B39" s="128"/>
      <c r="C39" s="131">
        <v>363</v>
      </c>
      <c r="D39" s="132">
        <v>17</v>
      </c>
      <c r="E39" s="133">
        <v>380</v>
      </c>
      <c r="F39" s="132">
        <v>26.78</v>
      </c>
      <c r="G39" s="134">
        <v>1014</v>
      </c>
      <c r="H39" s="132">
        <v>25</v>
      </c>
      <c r="I39" s="135">
        <v>1039</v>
      </c>
      <c r="J39" s="132">
        <v>73.22</v>
      </c>
      <c r="K39" s="135">
        <v>1419</v>
      </c>
      <c r="L39" s="136">
        <v>96.14</v>
      </c>
      <c r="M39" s="128"/>
      <c r="N39" s="131">
        <v>24</v>
      </c>
      <c r="O39" s="132">
        <v>2</v>
      </c>
      <c r="P39" s="133">
        <v>26</v>
      </c>
      <c r="Q39" s="132">
        <v>45.61</v>
      </c>
      <c r="R39" s="132">
        <v>28</v>
      </c>
      <c r="S39" s="132">
        <v>3</v>
      </c>
      <c r="T39" s="133">
        <v>31</v>
      </c>
      <c r="U39" s="132">
        <v>54.39</v>
      </c>
      <c r="V39" s="133">
        <v>57</v>
      </c>
      <c r="W39" s="136">
        <v>3.86</v>
      </c>
      <c r="X39" s="128"/>
      <c r="Y39" s="137">
        <v>1476</v>
      </c>
      <c r="Z39" s="136">
        <v>0.64</v>
      </c>
    </row>
    <row r="40" spans="1:26" ht="18">
      <c r="A40" s="130" t="s">
        <v>125</v>
      </c>
      <c r="B40" s="128"/>
      <c r="C40" s="131">
        <v>492</v>
      </c>
      <c r="D40" s="132">
        <v>70</v>
      </c>
      <c r="E40" s="133">
        <v>562</v>
      </c>
      <c r="F40" s="132">
        <v>32.869999999999997</v>
      </c>
      <c r="G40" s="134">
        <v>1047</v>
      </c>
      <c r="H40" s="132">
        <v>101</v>
      </c>
      <c r="I40" s="135">
        <v>1148</v>
      </c>
      <c r="J40" s="132">
        <v>67.13</v>
      </c>
      <c r="K40" s="135">
        <v>1710</v>
      </c>
      <c r="L40" s="136">
        <v>69.459999999999994</v>
      </c>
      <c r="M40" s="128"/>
      <c r="N40" s="131">
        <v>149</v>
      </c>
      <c r="O40" s="132">
        <v>17</v>
      </c>
      <c r="P40" s="133">
        <v>166</v>
      </c>
      <c r="Q40" s="132">
        <v>22.07</v>
      </c>
      <c r="R40" s="132">
        <v>552</v>
      </c>
      <c r="S40" s="132">
        <v>34</v>
      </c>
      <c r="T40" s="133">
        <v>586</v>
      </c>
      <c r="U40" s="132">
        <v>77.930000000000007</v>
      </c>
      <c r="V40" s="133">
        <v>752</v>
      </c>
      <c r="W40" s="136">
        <v>30.54</v>
      </c>
      <c r="X40" s="128"/>
      <c r="Y40" s="137">
        <v>2462</v>
      </c>
      <c r="Z40" s="136">
        <v>1.07</v>
      </c>
    </row>
    <row r="41" spans="1:26" ht="8.1" customHeight="1">
      <c r="A41" s="140"/>
      <c r="B41" s="128"/>
      <c r="C41" s="140"/>
      <c r="D41" s="140"/>
      <c r="E41" s="140"/>
      <c r="F41" s="140"/>
      <c r="G41" s="140"/>
      <c r="H41" s="140"/>
      <c r="I41" s="140"/>
      <c r="J41" s="140"/>
      <c r="K41" s="140"/>
      <c r="L41" s="140"/>
      <c r="M41" s="128"/>
      <c r="N41" s="140"/>
      <c r="O41" s="140"/>
      <c r="P41" s="140"/>
      <c r="Q41" s="140"/>
      <c r="R41" s="140"/>
      <c r="S41" s="140"/>
      <c r="T41" s="140"/>
      <c r="U41" s="140"/>
      <c r="V41" s="140"/>
      <c r="W41" s="140"/>
      <c r="X41" s="128"/>
      <c r="Y41" s="140"/>
      <c r="Z41" s="140"/>
    </row>
    <row r="42" spans="1:26" ht="18">
      <c r="A42" s="143" t="s">
        <v>93</v>
      </c>
      <c r="B42" s="128"/>
      <c r="C42" s="144">
        <v>73140</v>
      </c>
      <c r="D42" s="145">
        <v>5147</v>
      </c>
      <c r="E42" s="145">
        <v>78287</v>
      </c>
      <c r="F42" s="146">
        <v>37.07</v>
      </c>
      <c r="G42" s="145">
        <v>109710</v>
      </c>
      <c r="H42" s="145">
        <v>5259</v>
      </c>
      <c r="I42" s="145">
        <v>114969</v>
      </c>
      <c r="J42" s="146">
        <v>54.43</v>
      </c>
      <c r="K42" s="145">
        <v>193256</v>
      </c>
      <c r="L42" s="141">
        <v>91.5</v>
      </c>
      <c r="M42" s="128"/>
      <c r="N42" s="144">
        <v>6893</v>
      </c>
      <c r="O42" s="146">
        <v>783</v>
      </c>
      <c r="P42" s="145">
        <v>7676</v>
      </c>
      <c r="Q42" s="146">
        <v>3.63</v>
      </c>
      <c r="R42" s="145">
        <v>9623</v>
      </c>
      <c r="S42" s="146">
        <v>656</v>
      </c>
      <c r="T42" s="145">
        <v>10279</v>
      </c>
      <c r="U42" s="146">
        <v>4.87</v>
      </c>
      <c r="V42" s="145">
        <v>17955</v>
      </c>
      <c r="W42" s="141">
        <v>8.5</v>
      </c>
      <c r="X42" s="128"/>
      <c r="Y42" s="144">
        <v>211211</v>
      </c>
      <c r="Z42" s="147">
        <v>91.84</v>
      </c>
    </row>
    <row r="43" spans="1:26" ht="8.1" customHeight="1">
      <c r="A43" s="140"/>
      <c r="B43" s="128"/>
      <c r="C43" s="140"/>
      <c r="D43" s="140"/>
      <c r="E43" s="140"/>
      <c r="F43" s="140"/>
      <c r="G43" s="140"/>
      <c r="H43" s="140"/>
      <c r="I43" s="140"/>
      <c r="J43" s="140"/>
      <c r="K43" s="140"/>
      <c r="L43" s="140"/>
      <c r="M43" s="128"/>
      <c r="N43" s="140"/>
      <c r="O43" s="140"/>
      <c r="P43" s="140"/>
      <c r="Q43" s="140"/>
      <c r="R43" s="140"/>
      <c r="S43" s="140"/>
      <c r="T43" s="140"/>
      <c r="U43" s="140"/>
      <c r="V43" s="140"/>
      <c r="W43" s="140"/>
      <c r="X43" s="128"/>
      <c r="Y43" s="140"/>
      <c r="Z43" s="140"/>
    </row>
    <row r="44" spans="1:26" ht="18">
      <c r="A44" s="130" t="s">
        <v>126</v>
      </c>
      <c r="B44" s="128"/>
      <c r="C44" s="131">
        <v>25</v>
      </c>
      <c r="D44" s="132"/>
      <c r="E44" s="133">
        <v>25</v>
      </c>
      <c r="F44" s="132">
        <v>39.06</v>
      </c>
      <c r="G44" s="132">
        <v>39</v>
      </c>
      <c r="H44" s="132"/>
      <c r="I44" s="133">
        <v>39</v>
      </c>
      <c r="J44" s="132">
        <v>60.94</v>
      </c>
      <c r="K44" s="133">
        <v>64</v>
      </c>
      <c r="L44" s="136">
        <v>11.03</v>
      </c>
      <c r="M44" s="128"/>
      <c r="N44" s="131">
        <v>371</v>
      </c>
      <c r="O44" s="132"/>
      <c r="P44" s="133">
        <v>371</v>
      </c>
      <c r="Q44" s="132">
        <v>71.900000000000006</v>
      </c>
      <c r="R44" s="132">
        <v>145</v>
      </c>
      <c r="S44" s="132"/>
      <c r="T44" s="133">
        <v>145</v>
      </c>
      <c r="U44" s="132">
        <v>28.1</v>
      </c>
      <c r="V44" s="133">
        <v>516</v>
      </c>
      <c r="W44" s="136">
        <v>88.97</v>
      </c>
      <c r="X44" s="128"/>
      <c r="Y44" s="139">
        <v>580</v>
      </c>
      <c r="Z44" s="136">
        <v>0.25</v>
      </c>
    </row>
    <row r="45" spans="1:26" ht="18">
      <c r="A45" s="130" t="s">
        <v>127</v>
      </c>
      <c r="B45" s="128"/>
      <c r="C45" s="131">
        <v>232</v>
      </c>
      <c r="D45" s="132"/>
      <c r="E45" s="133">
        <v>232</v>
      </c>
      <c r="F45" s="132">
        <v>24.97</v>
      </c>
      <c r="G45" s="132">
        <v>697</v>
      </c>
      <c r="H45" s="132"/>
      <c r="I45" s="133">
        <v>697</v>
      </c>
      <c r="J45" s="132">
        <v>75.03</v>
      </c>
      <c r="K45" s="133">
        <v>929</v>
      </c>
      <c r="L45" s="136">
        <v>55.46</v>
      </c>
      <c r="M45" s="128"/>
      <c r="N45" s="131">
        <v>327</v>
      </c>
      <c r="O45" s="132"/>
      <c r="P45" s="133">
        <v>327</v>
      </c>
      <c r="Q45" s="132">
        <v>43.83</v>
      </c>
      <c r="R45" s="132">
        <v>419</v>
      </c>
      <c r="S45" s="132"/>
      <c r="T45" s="133">
        <v>419</v>
      </c>
      <c r="U45" s="132">
        <v>56.17</v>
      </c>
      <c r="V45" s="133">
        <v>746</v>
      </c>
      <c r="W45" s="136">
        <v>44.54</v>
      </c>
      <c r="X45" s="128"/>
      <c r="Y45" s="137">
        <v>1675</v>
      </c>
      <c r="Z45" s="136">
        <v>0.73</v>
      </c>
    </row>
    <row r="46" spans="1:26" ht="18">
      <c r="A46" s="130" t="s">
        <v>128</v>
      </c>
      <c r="B46" s="128"/>
      <c r="C46" s="131">
        <v>154</v>
      </c>
      <c r="D46" s="132"/>
      <c r="E46" s="133">
        <v>154</v>
      </c>
      <c r="F46" s="132">
        <v>21.33</v>
      </c>
      <c r="G46" s="132">
        <v>568</v>
      </c>
      <c r="H46" s="132"/>
      <c r="I46" s="133">
        <v>568</v>
      </c>
      <c r="J46" s="132">
        <v>78.67</v>
      </c>
      <c r="K46" s="133">
        <v>722</v>
      </c>
      <c r="L46" s="136">
        <v>43.26</v>
      </c>
      <c r="M46" s="128"/>
      <c r="N46" s="131">
        <v>354</v>
      </c>
      <c r="O46" s="132"/>
      <c r="P46" s="133">
        <v>354</v>
      </c>
      <c r="Q46" s="132">
        <v>37.380000000000003</v>
      </c>
      <c r="R46" s="132">
        <v>593</v>
      </c>
      <c r="S46" s="132"/>
      <c r="T46" s="133">
        <v>593</v>
      </c>
      <c r="U46" s="132">
        <v>62.62</v>
      </c>
      <c r="V46" s="133">
        <v>947</v>
      </c>
      <c r="W46" s="136">
        <v>56.74</v>
      </c>
      <c r="X46" s="128"/>
      <c r="Y46" s="137">
        <v>1669</v>
      </c>
      <c r="Z46" s="136">
        <v>0.73</v>
      </c>
    </row>
    <row r="47" spans="1:26" ht="18">
      <c r="A47" s="130" t="s">
        <v>129</v>
      </c>
      <c r="B47" s="128"/>
      <c r="C47" s="131">
        <v>11</v>
      </c>
      <c r="D47" s="132"/>
      <c r="E47" s="133">
        <v>11</v>
      </c>
      <c r="F47" s="132">
        <v>31.43</v>
      </c>
      <c r="G47" s="132">
        <v>24</v>
      </c>
      <c r="H47" s="132"/>
      <c r="I47" s="133">
        <v>24</v>
      </c>
      <c r="J47" s="132">
        <v>68.569999999999993</v>
      </c>
      <c r="K47" s="133">
        <v>35</v>
      </c>
      <c r="L47" s="136">
        <v>21.34</v>
      </c>
      <c r="M47" s="128"/>
      <c r="N47" s="131">
        <v>14</v>
      </c>
      <c r="O47" s="132"/>
      <c r="P47" s="133">
        <v>14</v>
      </c>
      <c r="Q47" s="132">
        <v>10.85</v>
      </c>
      <c r="R47" s="132">
        <v>115</v>
      </c>
      <c r="S47" s="132"/>
      <c r="T47" s="133">
        <v>115</v>
      </c>
      <c r="U47" s="132">
        <v>89.15</v>
      </c>
      <c r="V47" s="133">
        <v>129</v>
      </c>
      <c r="W47" s="136">
        <v>78.66</v>
      </c>
      <c r="X47" s="128"/>
      <c r="Y47" s="139">
        <v>164</v>
      </c>
      <c r="Z47" s="136">
        <v>7.0000000000000007E-2</v>
      </c>
    </row>
    <row r="48" spans="1:26" ht="18">
      <c r="A48" s="130" t="s">
        <v>130</v>
      </c>
      <c r="B48" s="128"/>
      <c r="C48" s="131">
        <v>12</v>
      </c>
      <c r="D48" s="132"/>
      <c r="E48" s="133">
        <v>12</v>
      </c>
      <c r="F48" s="132">
        <v>11.54</v>
      </c>
      <c r="G48" s="132">
        <v>92</v>
      </c>
      <c r="H48" s="132"/>
      <c r="I48" s="133">
        <v>92</v>
      </c>
      <c r="J48" s="132">
        <v>88.46</v>
      </c>
      <c r="K48" s="133">
        <v>104</v>
      </c>
      <c r="L48" s="136">
        <v>20.27</v>
      </c>
      <c r="M48" s="128"/>
      <c r="N48" s="131">
        <v>29</v>
      </c>
      <c r="O48" s="132"/>
      <c r="P48" s="133">
        <v>29</v>
      </c>
      <c r="Q48" s="132">
        <v>7.09</v>
      </c>
      <c r="R48" s="132">
        <v>380</v>
      </c>
      <c r="S48" s="132"/>
      <c r="T48" s="133">
        <v>380</v>
      </c>
      <c r="U48" s="132">
        <v>92.91</v>
      </c>
      <c r="V48" s="133">
        <v>409</v>
      </c>
      <c r="W48" s="136">
        <v>79.73</v>
      </c>
      <c r="X48" s="128"/>
      <c r="Y48" s="139">
        <v>513</v>
      </c>
      <c r="Z48" s="136">
        <v>0.22</v>
      </c>
    </row>
    <row r="49" spans="1:26" ht="18">
      <c r="A49" s="130" t="s">
        <v>131</v>
      </c>
      <c r="B49" s="128"/>
      <c r="C49" s="131">
        <v>58</v>
      </c>
      <c r="D49" s="132"/>
      <c r="E49" s="133">
        <v>58</v>
      </c>
      <c r="F49" s="132">
        <v>24.68</v>
      </c>
      <c r="G49" s="132">
        <v>177</v>
      </c>
      <c r="H49" s="132"/>
      <c r="I49" s="133">
        <v>177</v>
      </c>
      <c r="J49" s="132">
        <v>75.319999999999993</v>
      </c>
      <c r="K49" s="133">
        <v>235</v>
      </c>
      <c r="L49" s="136">
        <v>10.78</v>
      </c>
      <c r="M49" s="128"/>
      <c r="N49" s="131">
        <v>831</v>
      </c>
      <c r="O49" s="132"/>
      <c r="P49" s="133">
        <v>831</v>
      </c>
      <c r="Q49" s="132">
        <v>42.75</v>
      </c>
      <c r="R49" s="134">
        <v>1113</v>
      </c>
      <c r="S49" s="132"/>
      <c r="T49" s="135">
        <v>1113</v>
      </c>
      <c r="U49" s="132">
        <v>57.25</v>
      </c>
      <c r="V49" s="135">
        <v>1944</v>
      </c>
      <c r="W49" s="136">
        <v>89.22</v>
      </c>
      <c r="X49" s="128"/>
      <c r="Y49" s="137">
        <v>2179</v>
      </c>
      <c r="Z49" s="136">
        <v>0.95</v>
      </c>
    </row>
    <row r="50" spans="1:26" ht="18">
      <c r="A50" s="130" t="s">
        <v>132</v>
      </c>
      <c r="B50" s="128"/>
      <c r="C50" s="131">
        <v>109</v>
      </c>
      <c r="D50" s="132"/>
      <c r="E50" s="133">
        <v>109</v>
      </c>
      <c r="F50" s="132">
        <v>21.67</v>
      </c>
      <c r="G50" s="132">
        <v>394</v>
      </c>
      <c r="H50" s="132"/>
      <c r="I50" s="133">
        <v>394</v>
      </c>
      <c r="J50" s="132">
        <v>78.33</v>
      </c>
      <c r="K50" s="133">
        <v>503</v>
      </c>
      <c r="L50" s="136">
        <v>23.58</v>
      </c>
      <c r="M50" s="128"/>
      <c r="N50" s="131">
        <v>895</v>
      </c>
      <c r="O50" s="132"/>
      <c r="P50" s="133">
        <v>895</v>
      </c>
      <c r="Q50" s="132">
        <v>54.91</v>
      </c>
      <c r="R50" s="132">
        <v>735</v>
      </c>
      <c r="S50" s="132"/>
      <c r="T50" s="133">
        <v>735</v>
      </c>
      <c r="U50" s="132">
        <v>45.09</v>
      </c>
      <c r="V50" s="135">
        <v>1630</v>
      </c>
      <c r="W50" s="136">
        <v>76.42</v>
      </c>
      <c r="X50" s="128"/>
      <c r="Y50" s="137">
        <v>2133</v>
      </c>
      <c r="Z50" s="136">
        <v>0.93</v>
      </c>
    </row>
    <row r="51" spans="1:26" ht="18">
      <c r="A51" s="130" t="s">
        <v>133</v>
      </c>
      <c r="B51" s="128"/>
      <c r="C51" s="131">
        <v>224</v>
      </c>
      <c r="D51" s="132"/>
      <c r="E51" s="133">
        <v>224</v>
      </c>
      <c r="F51" s="132">
        <v>24.3</v>
      </c>
      <c r="G51" s="132">
        <v>698</v>
      </c>
      <c r="H51" s="132"/>
      <c r="I51" s="133">
        <v>698</v>
      </c>
      <c r="J51" s="132">
        <v>75.709999999999994</v>
      </c>
      <c r="K51" s="133">
        <v>922</v>
      </c>
      <c r="L51" s="136">
        <v>50.22</v>
      </c>
      <c r="M51" s="128"/>
      <c r="N51" s="131">
        <v>516</v>
      </c>
      <c r="O51" s="132"/>
      <c r="P51" s="133">
        <v>516</v>
      </c>
      <c r="Q51" s="132">
        <v>56.46</v>
      </c>
      <c r="R51" s="132">
        <v>398</v>
      </c>
      <c r="S51" s="132"/>
      <c r="T51" s="133">
        <v>398</v>
      </c>
      <c r="U51" s="132">
        <v>43.54</v>
      </c>
      <c r="V51" s="133">
        <v>914</v>
      </c>
      <c r="W51" s="136">
        <v>49.78</v>
      </c>
      <c r="X51" s="128"/>
      <c r="Y51" s="137">
        <v>1836</v>
      </c>
      <c r="Z51" s="358">
        <v>0.8</v>
      </c>
    </row>
    <row r="52" spans="1:26" ht="18">
      <c r="A52" s="130" t="s">
        <v>134</v>
      </c>
      <c r="B52" s="128"/>
      <c r="C52" s="131">
        <v>159</v>
      </c>
      <c r="D52" s="132"/>
      <c r="E52" s="133">
        <v>159</v>
      </c>
      <c r="F52" s="132">
        <v>22.91</v>
      </c>
      <c r="G52" s="132">
        <v>535</v>
      </c>
      <c r="H52" s="132"/>
      <c r="I52" s="133">
        <v>535</v>
      </c>
      <c r="J52" s="132">
        <v>77.09</v>
      </c>
      <c r="K52" s="133">
        <v>694</v>
      </c>
      <c r="L52" s="136">
        <v>35.770000000000003</v>
      </c>
      <c r="M52" s="128"/>
      <c r="N52" s="131">
        <v>756</v>
      </c>
      <c r="O52" s="132"/>
      <c r="P52" s="133">
        <v>756</v>
      </c>
      <c r="Q52" s="132">
        <v>60.67</v>
      </c>
      <c r="R52" s="132">
        <v>490</v>
      </c>
      <c r="S52" s="132"/>
      <c r="T52" s="133">
        <v>490</v>
      </c>
      <c r="U52" s="132">
        <v>39.33</v>
      </c>
      <c r="V52" s="135">
        <v>1246</v>
      </c>
      <c r="W52" s="136">
        <v>64.23</v>
      </c>
      <c r="X52" s="128"/>
      <c r="Y52" s="137">
        <v>1940</v>
      </c>
      <c r="Z52" s="136">
        <v>0.84</v>
      </c>
    </row>
    <row r="53" spans="1:26" ht="18">
      <c r="A53" s="130" t="s">
        <v>135</v>
      </c>
      <c r="B53" s="128"/>
      <c r="C53" s="131">
        <v>183</v>
      </c>
      <c r="D53" s="132"/>
      <c r="E53" s="133">
        <v>183</v>
      </c>
      <c r="F53" s="132">
        <v>19.02</v>
      </c>
      <c r="G53" s="132">
        <v>779</v>
      </c>
      <c r="H53" s="132"/>
      <c r="I53" s="133">
        <v>779</v>
      </c>
      <c r="J53" s="132">
        <v>80.98</v>
      </c>
      <c r="K53" s="133">
        <v>962</v>
      </c>
      <c r="L53" s="136">
        <v>61.39</v>
      </c>
      <c r="M53" s="128"/>
      <c r="N53" s="131">
        <v>295</v>
      </c>
      <c r="O53" s="132"/>
      <c r="P53" s="133">
        <v>295</v>
      </c>
      <c r="Q53" s="132">
        <v>48.76</v>
      </c>
      <c r="R53" s="132">
        <v>310</v>
      </c>
      <c r="S53" s="132"/>
      <c r="T53" s="133">
        <v>310</v>
      </c>
      <c r="U53" s="132">
        <v>51.24</v>
      </c>
      <c r="V53" s="133">
        <v>605</v>
      </c>
      <c r="W53" s="136">
        <v>38.61</v>
      </c>
      <c r="X53" s="128"/>
      <c r="Y53" s="137">
        <v>1567</v>
      </c>
      <c r="Z53" s="136">
        <v>0.68</v>
      </c>
    </row>
    <row r="54" spans="1:26" ht="18">
      <c r="A54" s="130" t="s">
        <v>136</v>
      </c>
      <c r="B54" s="128"/>
      <c r="C54" s="131"/>
      <c r="D54" s="132">
        <v>91</v>
      </c>
      <c r="E54" s="133">
        <v>91</v>
      </c>
      <c r="F54" s="132">
        <v>18.239999999999998</v>
      </c>
      <c r="G54" s="132"/>
      <c r="H54" s="132">
        <v>408</v>
      </c>
      <c r="I54" s="133">
        <v>408</v>
      </c>
      <c r="J54" s="132">
        <v>81.760000000000005</v>
      </c>
      <c r="K54" s="133">
        <v>499</v>
      </c>
      <c r="L54" s="136">
        <v>44.04</v>
      </c>
      <c r="M54" s="128"/>
      <c r="N54" s="131"/>
      <c r="O54" s="132">
        <v>422</v>
      </c>
      <c r="P54" s="133">
        <v>422</v>
      </c>
      <c r="Q54" s="132">
        <v>66.56</v>
      </c>
      <c r="R54" s="132"/>
      <c r="S54" s="132">
        <v>212</v>
      </c>
      <c r="T54" s="133">
        <v>212</v>
      </c>
      <c r="U54" s="132">
        <v>33.44</v>
      </c>
      <c r="V54" s="133">
        <v>634</v>
      </c>
      <c r="W54" s="136">
        <v>55.96</v>
      </c>
      <c r="X54" s="128"/>
      <c r="Y54" s="137">
        <v>1133</v>
      </c>
      <c r="Z54" s="136">
        <v>0.49</v>
      </c>
    </row>
    <row r="55" spans="1:26" ht="18">
      <c r="A55" s="130" t="s">
        <v>137</v>
      </c>
      <c r="B55" s="128"/>
      <c r="C55" s="131">
        <v>64</v>
      </c>
      <c r="D55" s="132"/>
      <c r="E55" s="133">
        <v>64</v>
      </c>
      <c r="F55" s="132">
        <v>12.26</v>
      </c>
      <c r="G55" s="132">
        <v>458</v>
      </c>
      <c r="H55" s="132"/>
      <c r="I55" s="133">
        <v>458</v>
      </c>
      <c r="J55" s="132">
        <v>87.74</v>
      </c>
      <c r="K55" s="133">
        <v>522</v>
      </c>
      <c r="L55" s="136">
        <v>40.65</v>
      </c>
      <c r="M55" s="128"/>
      <c r="N55" s="131">
        <v>256</v>
      </c>
      <c r="O55" s="132"/>
      <c r="P55" s="133">
        <v>256</v>
      </c>
      <c r="Q55" s="132">
        <v>33.6</v>
      </c>
      <c r="R55" s="132">
        <v>506</v>
      </c>
      <c r="S55" s="132"/>
      <c r="T55" s="133">
        <v>506</v>
      </c>
      <c r="U55" s="132">
        <v>66.400000000000006</v>
      </c>
      <c r="V55" s="133">
        <v>762</v>
      </c>
      <c r="W55" s="136">
        <v>59.35</v>
      </c>
      <c r="X55" s="128"/>
      <c r="Y55" s="137">
        <v>1284</v>
      </c>
      <c r="Z55" s="136">
        <v>0.56000000000000005</v>
      </c>
    </row>
    <row r="56" spans="1:26" ht="18">
      <c r="A56" s="130" t="s">
        <v>138</v>
      </c>
      <c r="B56" s="128"/>
      <c r="C56" s="131">
        <v>112</v>
      </c>
      <c r="D56" s="132"/>
      <c r="E56" s="133">
        <v>112</v>
      </c>
      <c r="F56" s="132">
        <v>15.86</v>
      </c>
      <c r="G56" s="132">
        <v>594</v>
      </c>
      <c r="H56" s="132"/>
      <c r="I56" s="133">
        <v>594</v>
      </c>
      <c r="J56" s="132">
        <v>84.14</v>
      </c>
      <c r="K56" s="133">
        <v>706</v>
      </c>
      <c r="L56" s="136">
        <v>36.28</v>
      </c>
      <c r="M56" s="128"/>
      <c r="N56" s="131">
        <v>609</v>
      </c>
      <c r="O56" s="132"/>
      <c r="P56" s="133">
        <v>609</v>
      </c>
      <c r="Q56" s="132">
        <v>49.11</v>
      </c>
      <c r="R56" s="132">
        <v>631</v>
      </c>
      <c r="S56" s="132"/>
      <c r="T56" s="133">
        <v>631</v>
      </c>
      <c r="U56" s="132">
        <v>50.89</v>
      </c>
      <c r="V56" s="135">
        <v>1240</v>
      </c>
      <c r="W56" s="136">
        <v>63.72</v>
      </c>
      <c r="X56" s="128"/>
      <c r="Y56" s="137">
        <v>1946</v>
      </c>
      <c r="Z56" s="136">
        <v>0.85</v>
      </c>
    </row>
    <row r="57" spans="1:26" ht="18">
      <c r="A57" s="130" t="s">
        <v>139</v>
      </c>
      <c r="B57" s="128"/>
      <c r="C57" s="131">
        <v>14</v>
      </c>
      <c r="D57" s="132"/>
      <c r="E57" s="133">
        <v>14</v>
      </c>
      <c r="F57" s="132">
        <v>20.29</v>
      </c>
      <c r="G57" s="132">
        <v>55</v>
      </c>
      <c r="H57" s="132"/>
      <c r="I57" s="133">
        <v>55</v>
      </c>
      <c r="J57" s="132">
        <v>79.709999999999994</v>
      </c>
      <c r="K57" s="133">
        <v>69</v>
      </c>
      <c r="L57" s="136">
        <v>51.11</v>
      </c>
      <c r="M57" s="128"/>
      <c r="N57" s="131">
        <v>23</v>
      </c>
      <c r="O57" s="132"/>
      <c r="P57" s="133">
        <v>23</v>
      </c>
      <c r="Q57" s="132">
        <v>34.85</v>
      </c>
      <c r="R57" s="132">
        <v>43</v>
      </c>
      <c r="S57" s="132"/>
      <c r="T57" s="133">
        <v>43</v>
      </c>
      <c r="U57" s="132">
        <v>65.150000000000006</v>
      </c>
      <c r="V57" s="133">
        <v>66</v>
      </c>
      <c r="W57" s="136">
        <v>48.89</v>
      </c>
      <c r="X57" s="128"/>
      <c r="Y57" s="139">
        <v>135</v>
      </c>
      <c r="Z57" s="136">
        <v>0.06</v>
      </c>
    </row>
    <row r="58" spans="1:26" ht="8.1" customHeight="1">
      <c r="A58" s="140"/>
      <c r="B58" s="128"/>
      <c r="C58" s="140"/>
      <c r="D58" s="140"/>
      <c r="E58" s="140"/>
      <c r="F58" s="140"/>
      <c r="G58" s="140"/>
      <c r="H58" s="140"/>
      <c r="I58" s="140"/>
      <c r="J58" s="140"/>
      <c r="K58" s="140"/>
      <c r="L58" s="140"/>
      <c r="M58" s="128"/>
      <c r="N58" s="140"/>
      <c r="O58" s="140"/>
      <c r="P58" s="140"/>
      <c r="Q58" s="140"/>
      <c r="R58" s="140"/>
      <c r="S58" s="140"/>
      <c r="T58" s="140"/>
      <c r="U58" s="140"/>
      <c r="V58" s="140"/>
      <c r="W58" s="140"/>
      <c r="X58" s="128"/>
      <c r="Y58" s="140"/>
      <c r="Z58" s="140"/>
    </row>
    <row r="59" spans="1:26" ht="18">
      <c r="A59" s="143" t="s">
        <v>93</v>
      </c>
      <c r="B59" s="128"/>
      <c r="C59" s="144">
        <v>1357</v>
      </c>
      <c r="D59" s="146">
        <v>91</v>
      </c>
      <c r="E59" s="145">
        <v>1448</v>
      </c>
      <c r="F59" s="146">
        <v>7.72</v>
      </c>
      <c r="G59" s="145">
        <v>5110</v>
      </c>
      <c r="H59" s="146">
        <v>408</v>
      </c>
      <c r="I59" s="145">
        <v>5518</v>
      </c>
      <c r="J59" s="146">
        <v>29.42</v>
      </c>
      <c r="K59" s="145">
        <v>6966</v>
      </c>
      <c r="L59" s="141">
        <v>37.14</v>
      </c>
      <c r="M59" s="128"/>
      <c r="N59" s="144">
        <v>5276</v>
      </c>
      <c r="O59" s="146">
        <v>422</v>
      </c>
      <c r="P59" s="145">
        <v>5698</v>
      </c>
      <c r="Q59" s="146">
        <v>30.38</v>
      </c>
      <c r="R59" s="145">
        <v>5878</v>
      </c>
      <c r="S59" s="146">
        <v>212</v>
      </c>
      <c r="T59" s="145">
        <v>6090</v>
      </c>
      <c r="U59" s="146">
        <v>32.47</v>
      </c>
      <c r="V59" s="145">
        <v>11788</v>
      </c>
      <c r="W59" s="141">
        <v>62.86</v>
      </c>
      <c r="X59" s="128"/>
      <c r="Y59" s="144">
        <v>18754</v>
      </c>
      <c r="Z59" s="147">
        <v>8.16</v>
      </c>
    </row>
    <row r="60" spans="1:26" ht="8.1" customHeight="1">
      <c r="A60" s="140"/>
      <c r="B60" s="128"/>
      <c r="C60" s="140"/>
      <c r="D60" s="140"/>
      <c r="E60" s="140"/>
      <c r="F60" s="140"/>
      <c r="G60" s="140"/>
      <c r="H60" s="140"/>
      <c r="I60" s="140"/>
      <c r="J60" s="140"/>
      <c r="K60" s="140"/>
      <c r="L60" s="140"/>
      <c r="M60" s="128"/>
      <c r="N60" s="140"/>
      <c r="O60" s="140"/>
      <c r="P60" s="140"/>
      <c r="Q60" s="140"/>
      <c r="R60" s="140"/>
      <c r="S60" s="140"/>
      <c r="T60" s="140"/>
      <c r="U60" s="140"/>
      <c r="V60" s="140"/>
      <c r="W60" s="140"/>
      <c r="X60" s="128"/>
      <c r="Y60" s="140"/>
      <c r="Z60" s="140"/>
    </row>
    <row r="61" spans="1:26" ht="18">
      <c r="A61" s="148" t="s">
        <v>140</v>
      </c>
      <c r="B61" s="128"/>
      <c r="C61" s="144">
        <v>74497</v>
      </c>
      <c r="D61" s="145">
        <v>5238</v>
      </c>
      <c r="E61" s="145">
        <v>79735</v>
      </c>
      <c r="F61" s="146">
        <v>34.67</v>
      </c>
      <c r="G61" s="145">
        <v>114820</v>
      </c>
      <c r="H61" s="145">
        <v>5667</v>
      </c>
      <c r="I61" s="145">
        <v>120487</v>
      </c>
      <c r="J61" s="146">
        <v>52.39</v>
      </c>
      <c r="K61" s="145">
        <v>200222</v>
      </c>
      <c r="L61" s="141">
        <v>87.07</v>
      </c>
      <c r="M61" s="128"/>
      <c r="N61" s="144">
        <v>12169</v>
      </c>
      <c r="O61" s="145">
        <v>1205</v>
      </c>
      <c r="P61" s="145">
        <v>13374</v>
      </c>
      <c r="Q61" s="146">
        <v>5.82</v>
      </c>
      <c r="R61" s="145">
        <v>15501</v>
      </c>
      <c r="S61" s="146">
        <v>868</v>
      </c>
      <c r="T61" s="145">
        <v>16369</v>
      </c>
      <c r="U61" s="146">
        <v>7.12</v>
      </c>
      <c r="V61" s="145">
        <v>29743</v>
      </c>
      <c r="W61" s="141">
        <v>12.93</v>
      </c>
      <c r="X61" s="128"/>
      <c r="Y61" s="144">
        <v>229965</v>
      </c>
      <c r="Z61" s="147">
        <v>100</v>
      </c>
    </row>
    <row r="62" spans="1:26" ht="8.1" customHeight="1">
      <c r="A62" s="140"/>
      <c r="B62" s="128"/>
      <c r="C62" s="140"/>
      <c r="D62" s="140"/>
      <c r="E62" s="140"/>
      <c r="F62" s="140"/>
      <c r="G62" s="140"/>
      <c r="H62" s="140"/>
      <c r="I62" s="140"/>
      <c r="J62" s="140"/>
      <c r="K62" s="140"/>
      <c r="L62" s="140"/>
      <c r="M62" s="128"/>
      <c r="N62" s="140"/>
      <c r="O62" s="140"/>
      <c r="P62" s="140"/>
      <c r="Q62" s="140"/>
      <c r="R62" s="140"/>
      <c r="S62" s="140"/>
      <c r="T62" s="140"/>
      <c r="U62" s="140"/>
      <c r="V62" s="140"/>
      <c r="W62" s="140"/>
      <c r="X62" s="128"/>
      <c r="Y62" s="140"/>
      <c r="Z62" s="140"/>
    </row>
    <row r="63" spans="1:26" ht="18">
      <c r="A63" s="148" t="s">
        <v>141</v>
      </c>
      <c r="B63" s="128"/>
      <c r="C63" s="144">
        <v>74738</v>
      </c>
      <c r="D63" s="145">
        <v>5189</v>
      </c>
      <c r="E63" s="145">
        <v>79927</v>
      </c>
      <c r="F63" s="146">
        <v>34.81</v>
      </c>
      <c r="G63" s="145">
        <v>114430</v>
      </c>
      <c r="H63" s="145">
        <v>5603</v>
      </c>
      <c r="I63" s="145">
        <v>120033</v>
      </c>
      <c r="J63" s="146">
        <v>52.27</v>
      </c>
      <c r="K63" s="145">
        <v>199960</v>
      </c>
      <c r="L63" s="141">
        <v>87.08</v>
      </c>
      <c r="M63" s="128"/>
      <c r="N63" s="144">
        <v>11799</v>
      </c>
      <c r="O63" s="145">
        <v>1210</v>
      </c>
      <c r="P63" s="145">
        <v>13009</v>
      </c>
      <c r="Q63" s="146">
        <v>5.67</v>
      </c>
      <c r="R63" s="145">
        <v>15788</v>
      </c>
      <c r="S63" s="146">
        <v>866</v>
      </c>
      <c r="T63" s="145">
        <v>16654</v>
      </c>
      <c r="U63" s="146">
        <v>7.25</v>
      </c>
      <c r="V63" s="145">
        <v>29663</v>
      </c>
      <c r="W63" s="141">
        <v>12.92</v>
      </c>
      <c r="X63" s="128"/>
      <c r="Y63" s="144">
        <v>229623</v>
      </c>
      <c r="Z63" s="147">
        <v>100</v>
      </c>
    </row>
    <row r="64" spans="1:26" ht="8.1" customHeight="1">
      <c r="A64" s="128"/>
      <c r="B64" s="128"/>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row>
    <row r="65" spans="1:26" ht="15" customHeight="1">
      <c r="A65" s="142" t="s">
        <v>81</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row>
    <row r="66" spans="1:26" ht="18" customHeight="1">
      <c r="A66" s="142" t="s">
        <v>82</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row>
    <row r="67" spans="1:26" ht="8.1" customHeight="1">
      <c r="A67" s="126"/>
    </row>
    <row r="68" spans="1:26" ht="17.399999999999999">
      <c r="A68" s="127"/>
    </row>
  </sheetData>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491" right="0.23622047244094491" top="0.74803149606299213" bottom="0.35433070866141736" header="0" footer="0.31496062992125984"/>
  <pageSetup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9051E-9959-49C9-8117-BCA15DD95357}">
  <dimension ref="A1:N75"/>
  <sheetViews>
    <sheetView topLeftCell="A17" zoomScaleNormal="100" zoomScaleSheetLayoutView="115" workbookViewId="0">
      <selection activeCell="U17" sqref="U17"/>
    </sheetView>
  </sheetViews>
  <sheetFormatPr baseColWidth="10" defaultRowHeight="13.2"/>
  <cols>
    <col min="1" max="1" width="10.6640625" customWidth="1"/>
    <col min="2" max="2" width="7.5546875" bestFit="1" customWidth="1"/>
  </cols>
  <sheetData>
    <row r="1" spans="1:14">
      <c r="A1" s="114" t="s">
        <v>22</v>
      </c>
    </row>
    <row r="2" spans="1:14" ht="24.9" customHeight="1">
      <c r="A2" s="613" t="s">
        <v>56</v>
      </c>
      <c r="B2" s="613"/>
      <c r="C2" s="613"/>
      <c r="D2" s="613"/>
      <c r="E2" s="613"/>
      <c r="F2" s="613"/>
      <c r="G2" s="613"/>
      <c r="H2" s="613"/>
      <c r="I2" s="613"/>
      <c r="J2" s="613"/>
      <c r="K2" s="613"/>
      <c r="L2" s="613"/>
      <c r="M2" s="613"/>
      <c r="N2" s="613"/>
    </row>
    <row r="3" spans="1:14" ht="20.100000000000001" customHeight="1">
      <c r="A3" s="613" t="str">
        <f>UPPER(CONCATENATE("Octubre 2022"))</f>
        <v>OCTUBRE 2022</v>
      </c>
      <c r="B3" s="613"/>
      <c r="C3" s="613"/>
      <c r="D3" s="613"/>
      <c r="E3" s="613"/>
      <c r="F3" s="613"/>
      <c r="G3" s="613"/>
      <c r="H3" s="613"/>
      <c r="I3" s="613"/>
      <c r="J3" s="613"/>
      <c r="K3" s="613"/>
      <c r="L3" s="613"/>
      <c r="M3" s="613"/>
      <c r="N3" s="613"/>
    </row>
    <row r="4" spans="1:14">
      <c r="A4" s="115"/>
    </row>
    <row r="5" spans="1:14" ht="6.9" customHeight="1">
      <c r="A5" s="149" t="s">
        <v>145</v>
      </c>
      <c r="B5" s="149" t="s">
        <v>90</v>
      </c>
    </row>
    <row r="6" spans="1:14" ht="6.9" customHeight="1">
      <c r="A6" s="150" t="s">
        <v>108</v>
      </c>
      <c r="B6" s="151">
        <v>34605</v>
      </c>
    </row>
    <row r="7" spans="1:14" ht="6.9" customHeight="1">
      <c r="A7" s="150" t="s">
        <v>102</v>
      </c>
      <c r="B7" s="151">
        <v>25802</v>
      </c>
    </row>
    <row r="8" spans="1:14" ht="6.9" customHeight="1">
      <c r="A8" s="150" t="s">
        <v>107</v>
      </c>
      <c r="B8" s="151">
        <v>13557</v>
      </c>
    </row>
    <row r="9" spans="1:14" ht="6.9" customHeight="1">
      <c r="A9" s="150" t="s">
        <v>95</v>
      </c>
      <c r="B9" s="151">
        <v>13342</v>
      </c>
    </row>
    <row r="10" spans="1:14" ht="6.9" customHeight="1">
      <c r="A10" s="150" t="s">
        <v>119</v>
      </c>
      <c r="B10" s="151">
        <v>10629</v>
      </c>
    </row>
    <row r="11" spans="1:14" ht="6.9" customHeight="1">
      <c r="A11" s="150" t="s">
        <v>112</v>
      </c>
      <c r="B11" s="151">
        <v>9689</v>
      </c>
    </row>
    <row r="12" spans="1:14" ht="6.9" customHeight="1">
      <c r="A12" s="150" t="s">
        <v>101</v>
      </c>
      <c r="B12" s="151">
        <v>8908</v>
      </c>
    </row>
    <row r="13" spans="1:14" ht="9.9" customHeight="1">
      <c r="A13" s="150" t="s">
        <v>114</v>
      </c>
      <c r="B13" s="151">
        <v>8624</v>
      </c>
    </row>
    <row r="14" spans="1:14" ht="9.9" customHeight="1">
      <c r="A14" s="150" t="s">
        <v>104</v>
      </c>
      <c r="B14" s="151">
        <v>7289</v>
      </c>
    </row>
    <row r="15" spans="1:14" ht="6.9" customHeight="1">
      <c r="A15" s="150" t="s">
        <v>123</v>
      </c>
      <c r="B15" s="151">
        <v>7267</v>
      </c>
    </row>
    <row r="16" spans="1:14" ht="6.9" customHeight="1">
      <c r="A16" s="150" t="s">
        <v>109</v>
      </c>
      <c r="B16" s="151">
        <v>6465</v>
      </c>
    </row>
    <row r="17" spans="1:2" ht="6.9" customHeight="1">
      <c r="A17" s="150" t="s">
        <v>100</v>
      </c>
      <c r="B17" s="151">
        <v>4978</v>
      </c>
    </row>
    <row r="18" spans="1:2" ht="6.9" customHeight="1">
      <c r="A18" s="150" t="s">
        <v>106</v>
      </c>
      <c r="B18" s="151">
        <v>4753</v>
      </c>
    </row>
    <row r="19" spans="1:2" ht="6.9" customHeight="1">
      <c r="A19" s="150" t="s">
        <v>120</v>
      </c>
      <c r="B19" s="151">
        <v>4578</v>
      </c>
    </row>
    <row r="20" spans="1:2" ht="6.9" customHeight="1">
      <c r="A20" s="150" t="s">
        <v>98</v>
      </c>
      <c r="B20" s="151">
        <v>4333</v>
      </c>
    </row>
    <row r="21" spans="1:2" ht="6.9" customHeight="1">
      <c r="A21" s="150" t="s">
        <v>118</v>
      </c>
      <c r="B21" s="151">
        <v>4174</v>
      </c>
    </row>
    <row r="22" spans="1:2" ht="6.9" customHeight="1">
      <c r="A22" s="150" t="s">
        <v>105</v>
      </c>
      <c r="B22" s="151">
        <v>4107</v>
      </c>
    </row>
    <row r="23" spans="1:2" ht="6.9" customHeight="1">
      <c r="A23" s="150" t="s">
        <v>121</v>
      </c>
      <c r="B23" s="151">
        <v>4069</v>
      </c>
    </row>
    <row r="24" spans="1:2" ht="6.9" customHeight="1">
      <c r="A24" s="150" t="s">
        <v>110</v>
      </c>
      <c r="B24" s="151">
        <v>3962</v>
      </c>
    </row>
    <row r="25" spans="1:2" ht="6.9" customHeight="1">
      <c r="A25" s="150" t="s">
        <v>113</v>
      </c>
      <c r="B25" s="151">
        <v>3909</v>
      </c>
    </row>
    <row r="26" spans="1:2" ht="6.9" customHeight="1">
      <c r="A26" s="150" t="s">
        <v>103</v>
      </c>
      <c r="B26" s="151">
        <v>3872</v>
      </c>
    </row>
    <row r="27" spans="1:2" ht="6.9" customHeight="1">
      <c r="A27" s="150" t="s">
        <v>116</v>
      </c>
      <c r="B27" s="151">
        <v>3700</v>
      </c>
    </row>
    <row r="28" spans="1:2" ht="6.9" customHeight="1">
      <c r="A28" s="150" t="s">
        <v>115</v>
      </c>
      <c r="B28" s="151">
        <v>3055</v>
      </c>
    </row>
    <row r="29" spans="1:2" ht="6.9" customHeight="1">
      <c r="A29" s="150" t="s">
        <v>117</v>
      </c>
      <c r="B29" s="151">
        <v>2566</v>
      </c>
    </row>
    <row r="30" spans="1:2" ht="6.9" customHeight="1">
      <c r="A30" s="150" t="s">
        <v>125</v>
      </c>
      <c r="B30" s="151">
        <v>2462</v>
      </c>
    </row>
    <row r="31" spans="1:2" ht="6.9" customHeight="1">
      <c r="A31" s="150" t="s">
        <v>111</v>
      </c>
      <c r="B31" s="151">
        <v>2350</v>
      </c>
    </row>
    <row r="32" spans="1:2" ht="6.9" customHeight="1">
      <c r="A32" s="150" t="s">
        <v>131</v>
      </c>
      <c r="B32" s="151">
        <v>2179</v>
      </c>
    </row>
    <row r="33" spans="1:2" ht="6.9" customHeight="1">
      <c r="A33" s="150" t="s">
        <v>132</v>
      </c>
      <c r="B33" s="151">
        <v>2133</v>
      </c>
    </row>
    <row r="34" spans="1:2" ht="6.9" customHeight="1">
      <c r="A34" s="150" t="s">
        <v>94</v>
      </c>
      <c r="B34" s="151">
        <v>2110</v>
      </c>
    </row>
    <row r="35" spans="1:2" ht="6.9" customHeight="1">
      <c r="A35" s="150" t="s">
        <v>138</v>
      </c>
      <c r="B35" s="151">
        <v>1946</v>
      </c>
    </row>
    <row r="36" spans="1:2" ht="6.9" customHeight="1">
      <c r="A36" s="150" t="s">
        <v>134</v>
      </c>
      <c r="B36" s="151">
        <v>1940</v>
      </c>
    </row>
    <row r="37" spans="1:2" ht="6.9" customHeight="1">
      <c r="A37" s="150" t="s">
        <v>133</v>
      </c>
      <c r="B37" s="151">
        <v>1836</v>
      </c>
    </row>
    <row r="38" spans="1:2" ht="6.9" customHeight="1">
      <c r="A38" s="150" t="s">
        <v>127</v>
      </c>
      <c r="B38" s="151">
        <v>1675</v>
      </c>
    </row>
    <row r="39" spans="1:2" ht="6.9" customHeight="1">
      <c r="A39" s="150" t="s">
        <v>128</v>
      </c>
      <c r="B39" s="151">
        <v>1669</v>
      </c>
    </row>
    <row r="40" spans="1:2" ht="6.9" customHeight="1">
      <c r="A40" s="150" t="s">
        <v>135</v>
      </c>
      <c r="B40" s="151">
        <v>1567</v>
      </c>
    </row>
    <row r="41" spans="1:2" ht="6.9" customHeight="1">
      <c r="A41" s="150" t="s">
        <v>124</v>
      </c>
      <c r="B41" s="151">
        <v>1476</v>
      </c>
    </row>
    <row r="42" spans="1:2" ht="6.9" customHeight="1">
      <c r="A42" s="150" t="s">
        <v>99</v>
      </c>
      <c r="B42" s="151">
        <v>1286</v>
      </c>
    </row>
    <row r="43" spans="1:2" ht="6.9" customHeight="1">
      <c r="A43" s="150" t="s">
        <v>137</v>
      </c>
      <c r="B43" s="151">
        <v>1284</v>
      </c>
    </row>
    <row r="44" spans="1:2" ht="6.9" customHeight="1">
      <c r="A44" s="150" t="s">
        <v>96</v>
      </c>
      <c r="B44" s="151">
        <v>1261</v>
      </c>
    </row>
    <row r="45" spans="1:2" ht="6.9" customHeight="1">
      <c r="A45" s="150" t="s">
        <v>136</v>
      </c>
      <c r="B45" s="151">
        <v>1133</v>
      </c>
    </row>
    <row r="46" spans="1:2" ht="6.9" customHeight="1">
      <c r="A46" s="150" t="s">
        <v>97</v>
      </c>
      <c r="B46" s="151">
        <v>1089</v>
      </c>
    </row>
    <row r="47" spans="1:2" ht="6.9" customHeight="1">
      <c r="A47" s="150" t="s">
        <v>122</v>
      </c>
      <c r="B47" s="149">
        <v>944</v>
      </c>
    </row>
    <row r="48" spans="1:2" ht="6.9" customHeight="1">
      <c r="A48" s="150" t="s">
        <v>126</v>
      </c>
      <c r="B48" s="149">
        <v>580</v>
      </c>
    </row>
    <row r="49" spans="1:2" ht="6.9" customHeight="1">
      <c r="A49" s="150" t="s">
        <v>130</v>
      </c>
      <c r="B49" s="149">
        <v>513</v>
      </c>
    </row>
    <row r="50" spans="1:2" ht="6.9" customHeight="1">
      <c r="A50" s="150" t="s">
        <v>129</v>
      </c>
      <c r="B50" s="149">
        <v>164</v>
      </c>
    </row>
    <row r="51" spans="1:2" ht="6.9" customHeight="1">
      <c r="A51" s="150" t="s">
        <v>139</v>
      </c>
      <c r="B51" s="149">
        <v>135</v>
      </c>
    </row>
    <row r="52" spans="1:2" ht="6.9" customHeight="1">
      <c r="A52" s="152" t="s">
        <v>90</v>
      </c>
      <c r="B52" s="151"/>
    </row>
    <row r="53" spans="1:2" ht="6.9" customHeight="1">
      <c r="A53" s="150"/>
      <c r="B53" s="115"/>
    </row>
    <row r="54" spans="1:2" ht="6.9" customHeight="1">
      <c r="A54" s="121"/>
    </row>
    <row r="55" spans="1:2" ht="6.9" customHeight="1">
      <c r="A55" s="121"/>
    </row>
    <row r="56" spans="1:2" ht="6.9" customHeight="1">
      <c r="A56" s="150"/>
    </row>
    <row r="57" spans="1:2" ht="6.9" customHeight="1"/>
    <row r="58" spans="1:2" ht="6.9" customHeight="1"/>
    <row r="59" spans="1:2" ht="6.9" customHeight="1"/>
    <row r="60" spans="1:2" ht="6.9" customHeight="1"/>
    <row r="61" spans="1:2" ht="6.9" customHeight="1"/>
    <row r="62" spans="1:2" ht="6.9" customHeight="1"/>
    <row r="63" spans="1:2" ht="6.9" customHeight="1"/>
    <row r="64" spans="1:2" ht="6.9" customHeight="1"/>
    <row r="65" spans="1:9" ht="6.9" customHeight="1"/>
    <row r="66" spans="1:9" ht="6.9" customHeight="1"/>
    <row r="67" spans="1:9" ht="6.9" customHeight="1"/>
    <row r="68" spans="1:9" ht="6.9" customHeight="1"/>
    <row r="69" spans="1:9" ht="6.9" customHeight="1"/>
    <row r="70" spans="1:9" ht="6.9" customHeight="1"/>
    <row r="71" spans="1:9">
      <c r="F71" s="610" t="s">
        <v>83</v>
      </c>
      <c r="G71" s="610"/>
      <c r="H71" s="611">
        <v>229965</v>
      </c>
      <c r="I71" s="612"/>
    </row>
    <row r="72" spans="1:9">
      <c r="F72" s="610"/>
      <c r="G72" s="610"/>
      <c r="H72" s="612"/>
      <c r="I72" s="612"/>
    </row>
    <row r="74" spans="1:9" ht="12" customHeight="1">
      <c r="A74" s="153" t="s">
        <v>81</v>
      </c>
    </row>
    <row r="75" spans="1:9" ht="12" customHeight="1">
      <c r="A75" s="153" t="s">
        <v>82</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491" right="0.23622047244094491" top="0.74803149606299213" bottom="0.35433070866141736" header="0" footer="0.31496062992125984"/>
  <pageSetup scale="85"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004A2-E393-473E-A34B-42EDAD95A753}">
  <dimension ref="A1:AA46"/>
  <sheetViews>
    <sheetView topLeftCell="A5" zoomScale="70" zoomScaleNormal="70" workbookViewId="0">
      <selection activeCell="N17" sqref="N17:V17"/>
    </sheetView>
  </sheetViews>
  <sheetFormatPr baseColWidth="10" defaultRowHeight="13.2"/>
  <cols>
    <col min="1" max="2" width="7.6640625" customWidth="1"/>
    <col min="3" max="3" width="1.44140625" customWidth="1"/>
    <col min="4" max="12" width="14.33203125" customWidth="1"/>
    <col min="13" max="13" width="1.44140625" customWidth="1"/>
    <col min="14" max="22" width="14.33203125" customWidth="1"/>
    <col min="23" max="23" width="1.44140625" customWidth="1"/>
    <col min="24" max="24" width="14.33203125" customWidth="1"/>
    <col min="25" max="25" width="1.44140625" customWidth="1"/>
    <col min="26" max="27" width="14.33203125" customWidth="1"/>
  </cols>
  <sheetData>
    <row r="1" spans="1:27" ht="30" customHeight="1">
      <c r="A1" s="122" t="s">
        <v>22</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row>
    <row r="2" spans="1:27" ht="90" customHeight="1">
      <c r="A2" s="614" t="s">
        <v>146</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row>
    <row r="3" spans="1:27">
      <c r="A3" s="155"/>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row>
    <row r="4" spans="1:27">
      <c r="A4" s="128"/>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row>
    <row r="5" spans="1:27" ht="26.1" customHeight="1">
      <c r="A5" s="614" t="str">
        <f>UPPER(CONCATENATE("Octubre 2021 - Octubre 2022"))</f>
        <v>OCTUBRE 2021 - OCTUBRE 2022</v>
      </c>
      <c r="B5" s="614"/>
      <c r="C5" s="614"/>
      <c r="D5" s="614"/>
      <c r="E5" s="614"/>
      <c r="F5" s="614"/>
      <c r="G5" s="614"/>
      <c r="H5" s="614"/>
      <c r="I5" s="614"/>
      <c r="J5" s="614"/>
      <c r="K5" s="614"/>
      <c r="L5" s="614"/>
      <c r="M5" s="614"/>
      <c r="N5" s="614"/>
      <c r="O5" s="614"/>
      <c r="P5" s="614"/>
      <c r="Q5" s="614"/>
      <c r="R5" s="614"/>
      <c r="S5" s="614"/>
      <c r="T5" s="614"/>
      <c r="U5" s="614"/>
      <c r="V5" s="614"/>
      <c r="W5" s="614"/>
      <c r="X5" s="614"/>
      <c r="Y5" s="614"/>
      <c r="Z5" s="614"/>
      <c r="AA5" s="614"/>
    </row>
    <row r="6" spans="1:27">
      <c r="A6" s="128"/>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row>
    <row r="7" spans="1:27">
      <c r="A7" s="128"/>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row>
    <row r="8" spans="1:27">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row>
    <row r="9" spans="1:27">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row>
    <row r="10" spans="1:27">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row>
    <row r="11" spans="1:27">
      <c r="A11" s="122"/>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row>
    <row r="12" spans="1:27">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row>
    <row r="13" spans="1:27">
      <c r="A13" s="122"/>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row>
    <row r="14" spans="1:27">
      <c r="A14" s="122"/>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row>
    <row r="15" spans="1:27">
      <c r="A15" s="122"/>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row>
    <row r="16" spans="1:27">
      <c r="A16" s="122"/>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row>
    <row r="17" spans="1:27" ht="39.9" customHeight="1">
      <c r="A17" s="616" t="s">
        <v>23</v>
      </c>
      <c r="B17" s="616" t="s">
        <v>24</v>
      </c>
      <c r="C17" s="615"/>
      <c r="D17" s="616" t="s">
        <v>87</v>
      </c>
      <c r="E17" s="616"/>
      <c r="F17" s="616"/>
      <c r="G17" s="616"/>
      <c r="H17" s="616"/>
      <c r="I17" s="616"/>
      <c r="J17" s="616"/>
      <c r="K17" s="616"/>
      <c r="L17" s="616"/>
      <c r="M17" s="615"/>
      <c r="N17" s="616" t="s">
        <v>88</v>
      </c>
      <c r="O17" s="616"/>
      <c r="P17" s="616"/>
      <c r="Q17" s="616"/>
      <c r="R17" s="616"/>
      <c r="S17" s="616"/>
      <c r="T17" s="616"/>
      <c r="U17" s="616"/>
      <c r="V17" s="616"/>
      <c r="W17" s="615"/>
      <c r="X17" s="616" t="s">
        <v>69</v>
      </c>
      <c r="Y17" s="615"/>
      <c r="Z17" s="616" t="s">
        <v>147</v>
      </c>
      <c r="AA17" s="616"/>
    </row>
    <row r="18" spans="1:27" ht="39.9" customHeight="1">
      <c r="A18" s="616"/>
      <c r="B18" s="616"/>
      <c r="C18" s="615"/>
      <c r="D18" s="616" t="s">
        <v>143</v>
      </c>
      <c r="E18" s="616" t="s">
        <v>148</v>
      </c>
      <c r="F18" s="616"/>
      <c r="G18" s="616" t="s">
        <v>144</v>
      </c>
      <c r="H18" s="616" t="s">
        <v>148</v>
      </c>
      <c r="I18" s="616"/>
      <c r="J18" s="616" t="s">
        <v>93</v>
      </c>
      <c r="K18" s="616" t="s">
        <v>148</v>
      </c>
      <c r="L18" s="616"/>
      <c r="M18" s="615"/>
      <c r="N18" s="616" t="s">
        <v>143</v>
      </c>
      <c r="O18" s="616" t="s">
        <v>148</v>
      </c>
      <c r="P18" s="616"/>
      <c r="Q18" s="616" t="s">
        <v>144</v>
      </c>
      <c r="R18" s="616" t="s">
        <v>148</v>
      </c>
      <c r="S18" s="616"/>
      <c r="T18" s="616" t="s">
        <v>93</v>
      </c>
      <c r="U18" s="616" t="s">
        <v>148</v>
      </c>
      <c r="V18" s="616"/>
      <c r="W18" s="615"/>
      <c r="X18" s="616"/>
      <c r="Y18" s="615"/>
      <c r="Z18" s="616"/>
      <c r="AA18" s="616"/>
    </row>
    <row r="19" spans="1:27" ht="39.9" customHeight="1">
      <c r="A19" s="616"/>
      <c r="B19" s="616"/>
      <c r="C19" s="615"/>
      <c r="D19" s="616"/>
      <c r="E19" s="325" t="s">
        <v>149</v>
      </c>
      <c r="F19" s="325" t="s">
        <v>53</v>
      </c>
      <c r="G19" s="616"/>
      <c r="H19" s="325" t="s">
        <v>149</v>
      </c>
      <c r="I19" s="325" t="s">
        <v>53</v>
      </c>
      <c r="J19" s="616"/>
      <c r="K19" s="325" t="s">
        <v>149</v>
      </c>
      <c r="L19" s="325" t="s">
        <v>53</v>
      </c>
      <c r="M19" s="615"/>
      <c r="N19" s="616"/>
      <c r="O19" s="325" t="s">
        <v>149</v>
      </c>
      <c r="P19" s="325" t="s">
        <v>53</v>
      </c>
      <c r="Q19" s="616"/>
      <c r="R19" s="325" t="s">
        <v>149</v>
      </c>
      <c r="S19" s="325" t="s">
        <v>53</v>
      </c>
      <c r="T19" s="616"/>
      <c r="U19" s="325" t="s">
        <v>149</v>
      </c>
      <c r="V19" s="325" t="s">
        <v>53</v>
      </c>
      <c r="W19" s="615"/>
      <c r="X19" s="616"/>
      <c r="Y19" s="615"/>
      <c r="Z19" s="325" t="s">
        <v>149</v>
      </c>
      <c r="AA19" s="325" t="s">
        <v>53</v>
      </c>
    </row>
    <row r="20" spans="1:27" ht="8.1" customHeight="1">
      <c r="A20" s="156"/>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row>
    <row r="21" spans="1:27" ht="39.9" customHeight="1">
      <c r="A21" s="617">
        <v>2021</v>
      </c>
      <c r="B21" s="157" t="s">
        <v>150</v>
      </c>
      <c r="C21" s="128"/>
      <c r="D21" s="158">
        <v>82607</v>
      </c>
      <c r="E21" s="159">
        <v>187</v>
      </c>
      <c r="F21" s="159">
        <v>0.23</v>
      </c>
      <c r="G21" s="158">
        <v>111729</v>
      </c>
      <c r="H21" s="159">
        <v>143</v>
      </c>
      <c r="I21" s="159">
        <v>0.13</v>
      </c>
      <c r="J21" s="158">
        <v>194336</v>
      </c>
      <c r="K21" s="159">
        <v>330</v>
      </c>
      <c r="L21" s="159">
        <v>0.17</v>
      </c>
      <c r="M21" s="128"/>
      <c r="N21" s="158">
        <v>13073</v>
      </c>
      <c r="O21" s="159">
        <v>69</v>
      </c>
      <c r="P21" s="159">
        <v>0.53</v>
      </c>
      <c r="Q21" s="158">
        <v>15550</v>
      </c>
      <c r="R21" s="159">
        <v>-40</v>
      </c>
      <c r="S21" s="159">
        <v>-0.26</v>
      </c>
      <c r="T21" s="158">
        <v>28623</v>
      </c>
      <c r="U21" s="159">
        <v>29</v>
      </c>
      <c r="V21" s="359">
        <v>0.1</v>
      </c>
      <c r="W21" s="128"/>
      <c r="X21" s="160">
        <v>222959</v>
      </c>
      <c r="Y21" s="128"/>
      <c r="Z21" s="159">
        <v>359</v>
      </c>
      <c r="AA21" s="159">
        <v>0.16</v>
      </c>
    </row>
    <row r="22" spans="1:27" ht="39.9" customHeight="1">
      <c r="A22" s="617"/>
      <c r="B22" s="157" t="s">
        <v>151</v>
      </c>
      <c r="C22" s="128"/>
      <c r="D22" s="158">
        <v>80174</v>
      </c>
      <c r="E22" s="160">
        <v>-2433</v>
      </c>
      <c r="F22" s="159">
        <v>-2.95</v>
      </c>
      <c r="G22" s="158">
        <v>114537</v>
      </c>
      <c r="H22" s="160">
        <v>2808</v>
      </c>
      <c r="I22" s="159">
        <v>2.5099999999999998</v>
      </c>
      <c r="J22" s="158">
        <v>194711</v>
      </c>
      <c r="K22" s="159">
        <v>375</v>
      </c>
      <c r="L22" s="159">
        <v>0.19</v>
      </c>
      <c r="M22" s="128"/>
      <c r="N22" s="158">
        <v>13081</v>
      </c>
      <c r="O22" s="159">
        <v>8</v>
      </c>
      <c r="P22" s="159">
        <v>0.06</v>
      </c>
      <c r="Q22" s="158">
        <v>15624</v>
      </c>
      <c r="R22" s="159">
        <v>74</v>
      </c>
      <c r="S22" s="159">
        <v>0.48</v>
      </c>
      <c r="T22" s="158">
        <v>28705</v>
      </c>
      <c r="U22" s="159">
        <v>82</v>
      </c>
      <c r="V22" s="159">
        <v>0.28999999999999998</v>
      </c>
      <c r="W22" s="128"/>
      <c r="X22" s="160">
        <v>223416</v>
      </c>
      <c r="Y22" s="128"/>
      <c r="Z22" s="159">
        <v>457</v>
      </c>
      <c r="AA22" s="159">
        <v>0.21</v>
      </c>
    </row>
    <row r="23" spans="1:27" ht="39.9" customHeight="1">
      <c r="A23" s="617"/>
      <c r="B23" s="157" t="s">
        <v>152</v>
      </c>
      <c r="C23" s="128"/>
      <c r="D23" s="158">
        <v>79510</v>
      </c>
      <c r="E23" s="159">
        <v>-664</v>
      </c>
      <c r="F23" s="159">
        <v>-0.83</v>
      </c>
      <c r="G23" s="158">
        <v>114207</v>
      </c>
      <c r="H23" s="159">
        <v>-330</v>
      </c>
      <c r="I23" s="159">
        <v>-0.28999999999999998</v>
      </c>
      <c r="J23" s="158">
        <v>193717</v>
      </c>
      <c r="K23" s="159">
        <v>-994</v>
      </c>
      <c r="L23" s="159">
        <v>-0.51</v>
      </c>
      <c r="M23" s="128"/>
      <c r="N23" s="158">
        <v>13064</v>
      </c>
      <c r="O23" s="159">
        <v>-17</v>
      </c>
      <c r="P23" s="159">
        <v>-0.13</v>
      </c>
      <c r="Q23" s="158">
        <v>15588</v>
      </c>
      <c r="R23" s="159">
        <v>-36</v>
      </c>
      <c r="S23" s="159">
        <v>-0.23</v>
      </c>
      <c r="T23" s="158">
        <v>28652</v>
      </c>
      <c r="U23" s="159">
        <v>-53</v>
      </c>
      <c r="V23" s="159">
        <v>-0.18</v>
      </c>
      <c r="W23" s="128"/>
      <c r="X23" s="160">
        <v>222369</v>
      </c>
      <c r="Y23" s="128"/>
      <c r="Z23" s="160">
        <v>-1047</v>
      </c>
      <c r="AA23" s="159">
        <v>-0.47</v>
      </c>
    </row>
    <row r="24" spans="1:27" ht="39.9" customHeight="1">
      <c r="A24" s="617">
        <v>2022</v>
      </c>
      <c r="B24" s="157" t="s">
        <v>153</v>
      </c>
      <c r="C24" s="128"/>
      <c r="D24" s="158">
        <v>80059</v>
      </c>
      <c r="E24" s="159">
        <v>549</v>
      </c>
      <c r="F24" s="159">
        <v>0.69</v>
      </c>
      <c r="G24" s="158">
        <v>114621</v>
      </c>
      <c r="H24" s="159">
        <v>414</v>
      </c>
      <c r="I24" s="159">
        <v>0.36</v>
      </c>
      <c r="J24" s="158">
        <v>194680</v>
      </c>
      <c r="K24" s="159">
        <v>963</v>
      </c>
      <c r="L24" s="359">
        <v>0.5</v>
      </c>
      <c r="M24" s="128"/>
      <c r="N24" s="158">
        <v>13254</v>
      </c>
      <c r="O24" s="159">
        <v>190</v>
      </c>
      <c r="P24" s="159">
        <v>1.45</v>
      </c>
      <c r="Q24" s="158">
        <v>15573</v>
      </c>
      <c r="R24" s="159">
        <v>-15</v>
      </c>
      <c r="S24" s="359">
        <v>-0.1</v>
      </c>
      <c r="T24" s="158">
        <v>28827</v>
      </c>
      <c r="U24" s="159">
        <v>175</v>
      </c>
      <c r="V24" s="159">
        <v>0.61</v>
      </c>
      <c r="W24" s="128"/>
      <c r="X24" s="160">
        <v>223507</v>
      </c>
      <c r="Y24" s="128"/>
      <c r="Z24" s="160">
        <v>1138</v>
      </c>
      <c r="AA24" s="159">
        <v>0.51</v>
      </c>
    </row>
    <row r="25" spans="1:27" ht="39.9" customHeight="1">
      <c r="A25" s="617"/>
      <c r="B25" s="157" t="s">
        <v>154</v>
      </c>
      <c r="C25" s="128"/>
      <c r="D25" s="158">
        <v>81218</v>
      </c>
      <c r="E25" s="160">
        <v>1159</v>
      </c>
      <c r="F25" s="159">
        <v>1.45</v>
      </c>
      <c r="G25" s="158">
        <v>114794</v>
      </c>
      <c r="H25" s="159">
        <v>173</v>
      </c>
      <c r="I25" s="159">
        <v>0.15</v>
      </c>
      <c r="J25" s="158">
        <v>196012</v>
      </c>
      <c r="K25" s="160">
        <v>1332</v>
      </c>
      <c r="L25" s="159">
        <v>0.68</v>
      </c>
      <c r="M25" s="128"/>
      <c r="N25" s="158">
        <v>13321</v>
      </c>
      <c r="O25" s="159">
        <v>67</v>
      </c>
      <c r="P25" s="159">
        <v>0.51</v>
      </c>
      <c r="Q25" s="158">
        <v>15531</v>
      </c>
      <c r="R25" s="159">
        <v>-42</v>
      </c>
      <c r="S25" s="159">
        <v>-0.27</v>
      </c>
      <c r="T25" s="158">
        <v>28852</v>
      </c>
      <c r="U25" s="159">
        <v>25</v>
      </c>
      <c r="V25" s="159">
        <v>0.09</v>
      </c>
      <c r="W25" s="128"/>
      <c r="X25" s="160">
        <v>224864</v>
      </c>
      <c r="Y25" s="128"/>
      <c r="Z25" s="160">
        <v>1357</v>
      </c>
      <c r="AA25" s="159">
        <v>0.61</v>
      </c>
    </row>
    <row r="26" spans="1:27" ht="39.9" customHeight="1">
      <c r="A26" s="617"/>
      <c r="B26" s="157" t="s">
        <v>155</v>
      </c>
      <c r="C26" s="128"/>
      <c r="D26" s="158">
        <v>79415</v>
      </c>
      <c r="E26" s="160">
        <v>-1803</v>
      </c>
      <c r="F26" s="159">
        <v>-2.2200000000000002</v>
      </c>
      <c r="G26" s="158">
        <v>117434</v>
      </c>
      <c r="H26" s="160">
        <v>2640</v>
      </c>
      <c r="I26" s="359">
        <v>2.2999999999999998</v>
      </c>
      <c r="J26" s="158">
        <v>196849</v>
      </c>
      <c r="K26" s="159">
        <v>837</v>
      </c>
      <c r="L26" s="159">
        <v>0.43</v>
      </c>
      <c r="M26" s="128"/>
      <c r="N26" s="158">
        <v>13321</v>
      </c>
      <c r="O26" s="159">
        <v>0</v>
      </c>
      <c r="P26" s="359">
        <v>0</v>
      </c>
      <c r="Q26" s="158">
        <v>15673</v>
      </c>
      <c r="R26" s="159">
        <v>142</v>
      </c>
      <c r="S26" s="159">
        <v>0.91</v>
      </c>
      <c r="T26" s="158">
        <v>28994</v>
      </c>
      <c r="U26" s="159">
        <v>142</v>
      </c>
      <c r="V26" s="159">
        <v>0.49</v>
      </c>
      <c r="W26" s="128"/>
      <c r="X26" s="160">
        <v>225843</v>
      </c>
      <c r="Y26" s="128"/>
      <c r="Z26" s="159">
        <v>979</v>
      </c>
      <c r="AA26" s="159">
        <v>0.44</v>
      </c>
    </row>
    <row r="27" spans="1:27" ht="39.9" customHeight="1">
      <c r="A27" s="617"/>
      <c r="B27" s="157" t="s">
        <v>156</v>
      </c>
      <c r="C27" s="128"/>
      <c r="D27" s="158">
        <v>79718</v>
      </c>
      <c r="E27" s="159">
        <v>303</v>
      </c>
      <c r="F27" s="159">
        <v>0.38</v>
      </c>
      <c r="G27" s="158">
        <v>117310</v>
      </c>
      <c r="H27" s="159">
        <v>-124</v>
      </c>
      <c r="I27" s="159">
        <v>-0.11</v>
      </c>
      <c r="J27" s="158">
        <v>197028</v>
      </c>
      <c r="K27" s="159">
        <v>179</v>
      </c>
      <c r="L27" s="159">
        <v>0.09</v>
      </c>
      <c r="M27" s="128"/>
      <c r="N27" s="158">
        <v>13398</v>
      </c>
      <c r="O27" s="159">
        <v>77</v>
      </c>
      <c r="P27" s="159">
        <v>0.57999999999999996</v>
      </c>
      <c r="Q27" s="158">
        <v>15685</v>
      </c>
      <c r="R27" s="159">
        <v>12</v>
      </c>
      <c r="S27" s="159">
        <v>0.08</v>
      </c>
      <c r="T27" s="158">
        <v>29083</v>
      </c>
      <c r="U27" s="159">
        <v>89</v>
      </c>
      <c r="V27" s="159">
        <v>0.31</v>
      </c>
      <c r="W27" s="128"/>
      <c r="X27" s="160">
        <v>226111</v>
      </c>
      <c r="Y27" s="128"/>
      <c r="Z27" s="159">
        <v>268</v>
      </c>
      <c r="AA27" s="159">
        <v>0.12</v>
      </c>
    </row>
    <row r="28" spans="1:27" ht="39.9" customHeight="1">
      <c r="A28" s="617"/>
      <c r="B28" s="157" t="s">
        <v>157</v>
      </c>
      <c r="C28" s="128"/>
      <c r="D28" s="158">
        <v>79664</v>
      </c>
      <c r="E28" s="159">
        <v>-54</v>
      </c>
      <c r="F28" s="159">
        <v>-7.0000000000000007E-2</v>
      </c>
      <c r="G28" s="158">
        <v>117753</v>
      </c>
      <c r="H28" s="159">
        <v>443</v>
      </c>
      <c r="I28" s="159">
        <v>0.38</v>
      </c>
      <c r="J28" s="158">
        <v>197417</v>
      </c>
      <c r="K28" s="159">
        <v>389</v>
      </c>
      <c r="L28" s="359">
        <v>0.2</v>
      </c>
      <c r="M28" s="128"/>
      <c r="N28" s="158">
        <v>13524</v>
      </c>
      <c r="O28" s="159">
        <v>126</v>
      </c>
      <c r="P28" s="159">
        <v>0.94</v>
      </c>
      <c r="Q28" s="158">
        <v>15705</v>
      </c>
      <c r="R28" s="159">
        <v>20</v>
      </c>
      <c r="S28" s="159">
        <v>0.13</v>
      </c>
      <c r="T28" s="158">
        <v>29229</v>
      </c>
      <c r="U28" s="159">
        <v>146</v>
      </c>
      <c r="V28" s="359">
        <v>0.5</v>
      </c>
      <c r="W28" s="128"/>
      <c r="X28" s="160">
        <v>226646</v>
      </c>
      <c r="Y28" s="128"/>
      <c r="Z28" s="159">
        <v>535</v>
      </c>
      <c r="AA28" s="159">
        <v>0.24</v>
      </c>
    </row>
    <row r="29" spans="1:27" ht="39.9" customHeight="1">
      <c r="A29" s="617"/>
      <c r="B29" s="157" t="s">
        <v>158</v>
      </c>
      <c r="C29" s="128"/>
      <c r="D29" s="158">
        <v>79260</v>
      </c>
      <c r="E29" s="159">
        <v>-404</v>
      </c>
      <c r="F29" s="159">
        <v>-0.51</v>
      </c>
      <c r="G29" s="158">
        <v>118474</v>
      </c>
      <c r="H29" s="159">
        <v>721</v>
      </c>
      <c r="I29" s="159">
        <v>0.61</v>
      </c>
      <c r="J29" s="158">
        <v>197734</v>
      </c>
      <c r="K29" s="159">
        <v>317</v>
      </c>
      <c r="L29" s="159">
        <v>0.16</v>
      </c>
      <c r="M29" s="128"/>
      <c r="N29" s="158">
        <v>13335</v>
      </c>
      <c r="O29" s="159">
        <v>-189</v>
      </c>
      <c r="P29" s="359">
        <v>-1.4</v>
      </c>
      <c r="Q29" s="158">
        <v>15847</v>
      </c>
      <c r="R29" s="159">
        <v>142</v>
      </c>
      <c r="S29" s="359">
        <v>0.9</v>
      </c>
      <c r="T29" s="158">
        <v>29182</v>
      </c>
      <c r="U29" s="159">
        <v>-47</v>
      </c>
      <c r="V29" s="159">
        <v>-0.16</v>
      </c>
      <c r="W29" s="128"/>
      <c r="X29" s="160">
        <v>226916</v>
      </c>
      <c r="Y29" s="128"/>
      <c r="Z29" s="159">
        <v>270</v>
      </c>
      <c r="AA29" s="159">
        <v>0.12</v>
      </c>
    </row>
    <row r="30" spans="1:27" ht="39.9" customHeight="1">
      <c r="A30" s="617"/>
      <c r="B30" s="157" t="s">
        <v>159</v>
      </c>
      <c r="C30" s="128"/>
      <c r="D30" s="158">
        <v>79824</v>
      </c>
      <c r="E30" s="159">
        <v>564</v>
      </c>
      <c r="F30" s="159">
        <v>0.71</v>
      </c>
      <c r="G30" s="158">
        <v>119023</v>
      </c>
      <c r="H30" s="159">
        <v>549</v>
      </c>
      <c r="I30" s="159">
        <v>0.46</v>
      </c>
      <c r="J30" s="158">
        <v>198847</v>
      </c>
      <c r="K30" s="160">
        <v>1113</v>
      </c>
      <c r="L30" s="159">
        <v>0.56000000000000005</v>
      </c>
      <c r="M30" s="128"/>
      <c r="N30" s="158">
        <v>12971</v>
      </c>
      <c r="O30" s="159">
        <v>-364</v>
      </c>
      <c r="P30" s="159">
        <v>-2.73</v>
      </c>
      <c r="Q30" s="158">
        <v>16436</v>
      </c>
      <c r="R30" s="159">
        <v>589</v>
      </c>
      <c r="S30" s="159">
        <v>3.72</v>
      </c>
      <c r="T30" s="158">
        <v>29407</v>
      </c>
      <c r="U30" s="159">
        <v>225</v>
      </c>
      <c r="V30" s="159">
        <v>0.77</v>
      </c>
      <c r="W30" s="128"/>
      <c r="X30" s="160">
        <v>228254</v>
      </c>
      <c r="Y30" s="128"/>
      <c r="Z30" s="160">
        <v>1338</v>
      </c>
      <c r="AA30" s="159">
        <v>0.59</v>
      </c>
    </row>
    <row r="31" spans="1:27" ht="39.9" customHeight="1">
      <c r="A31" s="617"/>
      <c r="B31" s="157" t="s">
        <v>160</v>
      </c>
      <c r="C31" s="128"/>
      <c r="D31" s="158">
        <v>80109</v>
      </c>
      <c r="E31" s="159">
        <v>285</v>
      </c>
      <c r="F31" s="159">
        <v>0.36</v>
      </c>
      <c r="G31" s="158">
        <v>119754</v>
      </c>
      <c r="H31" s="159">
        <v>731</v>
      </c>
      <c r="I31" s="159">
        <v>0.61</v>
      </c>
      <c r="J31" s="158">
        <v>199863</v>
      </c>
      <c r="K31" s="160">
        <v>1016</v>
      </c>
      <c r="L31" s="159">
        <v>0.51</v>
      </c>
      <c r="M31" s="128"/>
      <c r="N31" s="158">
        <v>13202</v>
      </c>
      <c r="O31" s="159">
        <v>231</v>
      </c>
      <c r="P31" s="159">
        <v>1.78</v>
      </c>
      <c r="Q31" s="158">
        <v>16556</v>
      </c>
      <c r="R31" s="159">
        <v>120</v>
      </c>
      <c r="S31" s="159">
        <v>0.73</v>
      </c>
      <c r="T31" s="158">
        <v>29758</v>
      </c>
      <c r="U31" s="159">
        <v>351</v>
      </c>
      <c r="V31" s="159">
        <v>1.19</v>
      </c>
      <c r="W31" s="128"/>
      <c r="X31" s="160">
        <v>229621</v>
      </c>
      <c r="Y31" s="128"/>
      <c r="Z31" s="160">
        <v>1367</v>
      </c>
      <c r="AA31" s="359">
        <v>0.6</v>
      </c>
    </row>
    <row r="32" spans="1:27" ht="39.9" customHeight="1">
      <c r="A32" s="617"/>
      <c r="B32" s="157" t="s">
        <v>161</v>
      </c>
      <c r="C32" s="128"/>
      <c r="D32" s="158">
        <v>79927</v>
      </c>
      <c r="E32" s="159">
        <v>-182</v>
      </c>
      <c r="F32" s="159">
        <v>-0.23</v>
      </c>
      <c r="G32" s="158">
        <v>120033</v>
      </c>
      <c r="H32" s="159">
        <v>279</v>
      </c>
      <c r="I32" s="159">
        <v>0.23</v>
      </c>
      <c r="J32" s="158">
        <v>199960</v>
      </c>
      <c r="K32" s="159">
        <v>97</v>
      </c>
      <c r="L32" s="159">
        <v>0.05</v>
      </c>
      <c r="M32" s="128"/>
      <c r="N32" s="158">
        <v>13009</v>
      </c>
      <c r="O32" s="159">
        <v>-193</v>
      </c>
      <c r="P32" s="159">
        <v>-1.46</v>
      </c>
      <c r="Q32" s="158">
        <v>16654</v>
      </c>
      <c r="R32" s="159">
        <v>98</v>
      </c>
      <c r="S32" s="159">
        <v>0.59</v>
      </c>
      <c r="T32" s="158">
        <v>29663</v>
      </c>
      <c r="U32" s="159">
        <v>-95</v>
      </c>
      <c r="V32" s="159">
        <v>-0.32</v>
      </c>
      <c r="W32" s="128"/>
      <c r="X32" s="160">
        <v>229623</v>
      </c>
      <c r="Y32" s="128"/>
      <c r="Z32" s="159">
        <v>2</v>
      </c>
      <c r="AA32" s="359">
        <v>0</v>
      </c>
    </row>
    <row r="33" spans="1:27" ht="39.9" customHeight="1">
      <c r="A33" s="617"/>
      <c r="B33" s="157" t="s">
        <v>150</v>
      </c>
      <c r="C33" s="128"/>
      <c r="D33" s="158">
        <v>79735</v>
      </c>
      <c r="E33" s="159">
        <v>-192</v>
      </c>
      <c r="F33" s="159">
        <v>-0.24</v>
      </c>
      <c r="G33" s="158">
        <v>120487</v>
      </c>
      <c r="H33" s="159">
        <v>454</v>
      </c>
      <c r="I33" s="159">
        <v>0.38</v>
      </c>
      <c r="J33" s="158">
        <v>200222</v>
      </c>
      <c r="K33" s="159">
        <v>262</v>
      </c>
      <c r="L33" s="159">
        <v>0.13</v>
      </c>
      <c r="M33" s="128"/>
      <c r="N33" s="158">
        <v>13374</v>
      </c>
      <c r="O33" s="159">
        <v>365</v>
      </c>
      <c r="P33" s="159">
        <v>2.81</v>
      </c>
      <c r="Q33" s="158">
        <v>16369</v>
      </c>
      <c r="R33" s="159">
        <v>-285</v>
      </c>
      <c r="S33" s="159">
        <v>-1.71</v>
      </c>
      <c r="T33" s="158">
        <v>29743</v>
      </c>
      <c r="U33" s="159">
        <v>80</v>
      </c>
      <c r="V33" s="159">
        <v>0.27</v>
      </c>
      <c r="W33" s="128"/>
      <c r="X33" s="160">
        <v>229965</v>
      </c>
      <c r="Y33" s="128"/>
      <c r="Z33" s="159">
        <v>342</v>
      </c>
      <c r="AA33" s="159">
        <v>0.15</v>
      </c>
    </row>
    <row r="34" spans="1:27" ht="8.1" customHeight="1">
      <c r="A34" s="128"/>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row>
    <row r="35" spans="1:27" ht="60" customHeight="1">
      <c r="A35" s="618" t="s">
        <v>162</v>
      </c>
      <c r="B35" s="618"/>
      <c r="C35" s="618"/>
      <c r="D35" s="618"/>
      <c r="E35" s="162">
        <v>-2872</v>
      </c>
      <c r="F35" s="163">
        <v>-3.48</v>
      </c>
      <c r="G35" s="128"/>
      <c r="H35" s="162">
        <v>8758</v>
      </c>
      <c r="I35" s="163">
        <v>7.84</v>
      </c>
      <c r="J35" s="128"/>
      <c r="K35" s="162">
        <v>5886</v>
      </c>
      <c r="L35" s="163">
        <v>3.03</v>
      </c>
      <c r="M35" s="128"/>
      <c r="N35" s="128"/>
      <c r="O35" s="163">
        <v>301</v>
      </c>
      <c r="P35" s="360">
        <v>2.2999999999999998</v>
      </c>
      <c r="Q35" s="128"/>
      <c r="R35" s="163">
        <v>819</v>
      </c>
      <c r="S35" s="163">
        <v>5.27</v>
      </c>
      <c r="T35" s="128"/>
      <c r="U35" s="162">
        <v>1120</v>
      </c>
      <c r="V35" s="163">
        <v>3.91</v>
      </c>
      <c r="W35" s="128"/>
      <c r="X35" s="128"/>
      <c r="Y35" s="128"/>
      <c r="Z35" s="162">
        <v>7006</v>
      </c>
      <c r="AA35" s="163">
        <v>3.14</v>
      </c>
    </row>
    <row r="36" spans="1:27">
      <c r="A36" s="122"/>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row>
    <row r="37" spans="1:27">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row>
    <row r="38" spans="1:27">
      <c r="A38" s="122"/>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row>
    <row r="39" spans="1:27">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row>
    <row r="40" spans="1:27">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row>
    <row r="41" spans="1:27">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row>
    <row r="42" spans="1:27">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row>
    <row r="43" spans="1:27">
      <c r="A43" s="128"/>
      <c r="B43" s="128"/>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row>
    <row r="44" spans="1:27" ht="17.100000000000001" customHeight="1">
      <c r="A44" s="161" t="s">
        <v>81</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row>
    <row r="45" spans="1:27" ht="17.100000000000001" customHeight="1">
      <c r="A45" s="161" t="s">
        <v>82</v>
      </c>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row>
    <row r="46" spans="1:27" ht="17.100000000000001" customHeight="1"/>
  </sheetData>
  <mergeCells count="27">
    <mergeCell ref="T18:T19"/>
    <mergeCell ref="U18:V18"/>
    <mergeCell ref="A21:A23"/>
    <mergeCell ref="A24:A33"/>
    <mergeCell ref="A35:D35"/>
    <mergeCell ref="M17:M19"/>
    <mergeCell ref="N17:V17"/>
    <mergeCell ref="N18:N19"/>
    <mergeCell ref="O18:P18"/>
    <mergeCell ref="Q18:Q19"/>
    <mergeCell ref="R18:S18"/>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s>
  <printOptions horizontalCentered="1"/>
  <pageMargins left="0.23622047244094491" right="0.23622047244094491" top="0.74803149606299213" bottom="0.35433070866141736" header="0" footer="0.31496062992125984"/>
  <pageSetup scale="41" firstPageNumber="9" orientation="landscape" useFirstPageNumber="1" r:id="rId1"/>
  <headerFooter scaleWithDoc="0">
    <oddHeader>&amp;L&amp;G&amp;C&amp;G&amp;R&amp;G</oddHeader>
    <oddFooter>&amp;R&amp;"Montserrat,Negrita"&amp;10 &amp;P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E5537535FD6784E971E2EC7F802A803" ma:contentTypeVersion="2" ma:contentTypeDescription="Crear nuevo documento." ma:contentTypeScope="" ma:versionID="a0092d705c8ea3fe0f6ae98fa097e56c">
  <xsd:schema xmlns:xsd="http://www.w3.org/2001/XMLSchema" xmlns:xs="http://www.w3.org/2001/XMLSchema" xmlns:p="http://schemas.microsoft.com/office/2006/metadata/properties" xmlns:ns2="0219dda1-d85d-481b-aa13-a97e4ea99d91" targetNamespace="http://schemas.microsoft.com/office/2006/metadata/properties" ma:root="true" ma:fieldsID="4bbed957ef7093e0626bb9a052ebbf93" ns2:_="">
    <xsd:import namespace="0219dda1-d85d-481b-aa13-a97e4ea99d91"/>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19dda1-d85d-481b-aa13-a97e4ea99d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845B39-35EC-4264-8E23-B5EF05657B2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F4C80E4-4157-440A-A0AE-C82CE50B5150}">
  <ds:schemaRefs>
    <ds:schemaRef ds:uri="http://schemas.microsoft.com/sharepoint/v3/contenttype/forms"/>
  </ds:schemaRefs>
</ds:datastoreItem>
</file>

<file path=customXml/itemProps3.xml><?xml version="1.0" encoding="utf-8"?>
<ds:datastoreItem xmlns:ds="http://schemas.openxmlformats.org/officeDocument/2006/customXml" ds:itemID="{937EC654-9A45-4D1D-92A4-682649D35A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19dda1-d85d-481b-aa13-a97e4ea99d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Pág-16-25-Tab-CSP</vt:lpstr>
      <vt:lpstr>Pág-26-Grá-CF</vt:lpstr>
      <vt:lpstr>Pág-27-Tab-CF (1)</vt:lpstr>
      <vt:lpstr>Pág-28-Tab-CF (4)</vt:lpstr>
      <vt:lpstr>Pág-29-Tab-CF (5)</vt:lpstr>
      <vt:lpstr>Pág-30-Tab-CF (7)</vt:lpstr>
      <vt:lpstr>Pág-31-Tab-CF (8)</vt:lpstr>
      <vt:lpstr>Pág-32-Tab-CF (11)</vt:lpstr>
      <vt:lpstr>Pág-33-Tab-CF (12)</vt:lpstr>
      <vt:lpstr>Pág-34-Tab-CF (13)</vt:lpstr>
      <vt:lpstr>Pág-35-Tab-CF (14)</vt:lpstr>
      <vt:lpstr>Pág-36-Tab-CF (15)</vt:lpstr>
      <vt:lpstr>Pág-37-Tab-CF (16)</vt:lpstr>
      <vt:lpstr>Pág-38-Tab-CF (17)</vt:lpstr>
      <vt:lpstr>Pág-39-Tab-CF (18)</vt:lpstr>
      <vt:lpstr>Pág-40-Tab-CF (CFPI)</vt:lpstr>
      <vt:lpstr>Pag_41-PPPAMGEEF_TAB</vt:lpstr>
      <vt:lpstr>PAG_42_PPPAMGE_GRA</vt:lpstr>
      <vt:lpstr>PAG_43_PPGEFSJS_TAB</vt:lpstr>
      <vt:lpstr>PAG_44_ESCOL-NIVEL</vt:lpstr>
      <vt:lpstr>PAG_45_ESCOL_SITJUR</vt:lpstr>
      <vt:lpstr>PAG_46_ESCOL_SITJURFS</vt:lpstr>
      <vt:lpstr>PAG_47_GRAF_ESCOL</vt:lpstr>
      <vt:lpstr>Pág-48-Tab-BLA</vt:lpstr>
      <vt:lpstr>Pág-49-Grá-BLA</vt:lpstr>
      <vt:lpstr>Pág-50-Tab-PLV</vt:lpstr>
      <vt:lpstr>Pág-51-Grá-PLV</vt:lpstr>
      <vt:lpstr>Pág-52-Tab-RAPLV</vt:lpstr>
      <vt:lpstr>Pág-53-Grá-RAPLV</vt:lpstr>
      <vt:lpstr>Pág-54-Tab-IP(1)</vt:lpstr>
      <vt:lpstr>Pág-55-Tab-IP(2)</vt:lpstr>
      <vt:lpstr>Pág-56-Tab-NII</vt:lpstr>
      <vt:lpstr>Pág-57-Grá-NII</vt:lpstr>
      <vt:lpstr>Pág-58-Grá-NIII</vt:lpstr>
      <vt:lpstr>Pág-59-Tab-TIE</vt:lpstr>
      <vt:lpstr>INDICE!Área_de_impresión</vt:lpstr>
      <vt:lpstr>'Pag_41-PPPAMGEEF_TAB'!Área_de_impresión</vt:lpstr>
      <vt:lpstr>PAG_42_PPPAMGE_GRA!Área_de_impresión</vt:lpstr>
      <vt:lpstr>PAG_43_PPGEFSJS_TAB!Área_de_impresión</vt:lpstr>
      <vt:lpstr>'PAG_44_ESCOL-NIVEL'!Área_de_impresión</vt:lpstr>
      <vt:lpstr>PAG_45_ESCOL_SITJUR!Área_de_impresión</vt:lpstr>
      <vt:lpstr>PAG_46_ESCOL_SITJURFS!Área_de_impresión</vt:lpstr>
      <vt:lpstr>PAG_47_GRAF_ESCOL!Área_de_impresión</vt:lpstr>
      <vt:lpstr>'Pág-10-Grá-CPP'!Área_de_impresión</vt:lpstr>
      <vt:lpstr>'Pág-11-Grá-CPP'!Área_de_impresión</vt:lpstr>
      <vt:lpstr>'Pág-12-Grá-DCP'!Área_de_impresión</vt:lpstr>
      <vt:lpstr>'Pág-13-Tab-NC'!Área_de_impresión</vt:lpstr>
      <vt:lpstr>'Pág-14-Grá-SP'!Área_de_impresión</vt:lpstr>
      <vt:lpstr>'Pág-26-Grá-CF'!Área_de_impresión</vt:lpstr>
      <vt:lpstr>'Pág-27-Tab-CF (1)'!Área_de_impresión</vt:lpstr>
      <vt:lpstr>'Pág-28-Tab-CF (4)'!Área_de_impresión</vt:lpstr>
      <vt:lpstr>'Pág-29-Tab-CF (5)'!Área_de_impresión</vt:lpstr>
      <vt:lpstr>'Pág-30-Tab-CF (7)'!Área_de_impresión</vt:lpstr>
      <vt:lpstr>'Pág-31-Tab-CF (8)'!Área_de_impresión</vt:lpstr>
      <vt:lpstr>'Pág-32-Tab-CF (11)'!Área_de_impresión</vt:lpstr>
      <vt:lpstr>'Pág-33-Tab-CF (12)'!Área_de_impresión</vt:lpstr>
      <vt:lpstr>'Pág-34-Tab-CF (13)'!Área_de_impresión</vt:lpstr>
      <vt:lpstr>'Pág-35-Tab-CF (14)'!Área_de_impresión</vt:lpstr>
      <vt:lpstr>'Pág-36-Tab-CF (15)'!Área_de_impresión</vt:lpstr>
      <vt:lpstr>'Pág-37-Tab-CF (16)'!Área_de_impresión</vt:lpstr>
      <vt:lpstr>'Pág-38-Tab-CF (17)'!Área_de_impresión</vt:lpstr>
      <vt:lpstr>'Pág-39-Tab-CF (18)'!Área_de_impresión</vt:lpstr>
      <vt:lpstr>'Pág-3-Res'!Área_de_impresión</vt:lpstr>
      <vt:lpstr>'Pág-40-Tab-CF (CFPI)'!Área_de_impresión</vt:lpstr>
      <vt:lpstr>'Pág-48-Tab-BLA'!Área_de_impresión</vt:lpstr>
      <vt:lpstr>'Pág-49-Grá-BLA'!Área_de_impresión</vt:lpstr>
      <vt:lpstr>'Pág-4-Grá-PP-F'!Área_de_impresión</vt:lpstr>
      <vt:lpstr>'Pág-50-Tab-PLV'!Área_de_impresión</vt:lpstr>
      <vt:lpstr>'Pág-51-Grá-PLV'!Área_de_impresión</vt:lpstr>
      <vt:lpstr>'Pág-52-Tab-RAPLV'!Área_de_impresión</vt:lpstr>
      <vt:lpstr>'Pág-53-Grá-RAPLV'!Área_de_impresión</vt:lpstr>
      <vt:lpstr>'Pág-54-Tab-IP(1)'!Área_de_impresión</vt:lpstr>
      <vt:lpstr>'Pág-55-Tab-IP(2)'!Área_de_impresión</vt:lpstr>
      <vt:lpstr>'Pág-56-Tab-NII'!Área_de_impresión</vt:lpstr>
      <vt:lpstr>'Pág-57-Grá-NII'!Área_de_impresión</vt:lpstr>
      <vt:lpstr>'Pág-58-Grá-NIII'!Área_de_impresión</vt:lpstr>
      <vt:lpstr>'Pág-59-Tab-TIE'!Área_de_impresión</vt:lpstr>
      <vt:lpstr>'Pág-5-Tab-ING-EGR'!Área_de_impresión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'Pág-12-Grá-DCP'!pag_10.php?mes__Octubre__anio__2022__origen__excel</vt:lpstr>
      <vt:lpstr>PAG_43_PPGEFSJS_TAB!Pag_10_excel.php?mes_Octubre_anio_2022_origen_excel</vt:lpstr>
      <vt:lpstr>'Pág-13-Tab-NC'!pag_11.php?mes__Octubre__anio__2022__origen__excel</vt:lpstr>
      <vt:lpstr>'Pág-14-Grá-SP'!pag_12.php?mes__Octubre__anio__2022__origen__excel</vt:lpstr>
      <vt:lpstr>'Pág-16-25-Tab-CSP'!pag_14_29.php?mes__Octubre__anio__2022__origen__excel</vt:lpstr>
      <vt:lpstr>'Pág-26-Grá-CF'!pag_30.php?mes__Octubre__anio__2022__origen__excel</vt:lpstr>
      <vt:lpstr>'Pág-27-Tab-CF (1)'!pag_31_33.php?mes__Octubre__anio__2022__id_centro_197</vt:lpstr>
      <vt:lpstr>'Pág-40-Tab-CF (CFPI)'!pag_31_33.php?mes__Octubre__anio__2022__id_centro_229</vt:lpstr>
      <vt:lpstr>'Pág-28-Tab-CF (4)'!pag_31_33.php?mes__Octubre__anio__2022__id_centro_251</vt:lpstr>
      <vt:lpstr>'Pág-29-Tab-CF (5)'!pag_31_33.php?mes__Octubre__anio__2022__id_centro_407</vt:lpstr>
      <vt:lpstr>'Pág-30-Tab-CF (7)'!pag_31_33.php?mes__Octubre__anio__2022__id_centro_430</vt:lpstr>
      <vt:lpstr>'Pág-31-Tab-CF (8)'!pag_31_33.php?mes__Octubre__anio__2022__id_centro_437</vt:lpstr>
      <vt:lpstr>'Pág-32-Tab-CF (11)'!pag_31_33.php?mes__Octubre__anio__2022__id_centro_445</vt:lpstr>
      <vt:lpstr>'Pág-33-Tab-CF (12)'!pag_31_33.php?mes__Octubre__anio__2022__id_centro_446</vt:lpstr>
      <vt:lpstr>'Pág-34-Tab-CF (13)'!pag_31_33.php?mes__Octubre__anio__2022__id_centro_470</vt:lpstr>
      <vt:lpstr>'Pág-35-Tab-CF (14)'!pag_31_33.php?mes__Octubre__anio__2022__id_centro_474</vt:lpstr>
      <vt:lpstr>'Pág-36-Tab-CF (15)'!pag_31_33.php?mes__Octubre__anio__2022__id_centro_653</vt:lpstr>
      <vt:lpstr>'Pág-37-Tab-CF (16)'!pag_31_33.php?mes__Octubre__anio__2022__id_centro_654</vt:lpstr>
      <vt:lpstr>'Pág-38-Tab-CF (17)'!pag_31_33.php?mes__Octubre__anio__2022__id_centro_655</vt:lpstr>
      <vt:lpstr>'Pág-39-Tab-CF (18)'!pag_31_33.php?mes__Octubre__anio__2022__id_centro_660</vt:lpstr>
      <vt:lpstr>'Pág-48-Tab-BLA'!pag_37.php?mes__Octubre__anio__2022__origen__excel</vt:lpstr>
      <vt:lpstr>'Pág-49-Grá-BLA'!pag_38.php?mes__Octubre__anio__2022__origen__excel</vt:lpstr>
      <vt:lpstr>'Pág-50-Tab-PLV'!pag_39.php?mes__Octubre__anio__2022__origen__excel</vt:lpstr>
      <vt:lpstr>'Pág-4-Grá-PP-F'!pag_4.php?mes__Octubre__anio__2022__origen__excel</vt:lpstr>
      <vt:lpstr>PAG_45_ESCOL_SITJUR!Pag_4_excel.php?mes_Abril_anio_2022_origen_excel</vt:lpstr>
      <vt:lpstr>'Pág-51-Grá-PLV'!pag_40.php?mes__Octubre__anio__2022__origen__excel</vt:lpstr>
      <vt:lpstr>'Pág-52-Tab-RAPLV'!pag_41.php?mes__Octubre__anio__2022__origen__excel</vt:lpstr>
      <vt:lpstr>'Pág-53-Grá-RAPLV'!pag_42.php?mes__Octubre__anio__2022__origen__excel</vt:lpstr>
      <vt:lpstr>'Pág-54-Tab-IP(1)'!pag_43_1_ic.php?mes__Octubre__anio__2022__origen__excel</vt:lpstr>
      <vt:lpstr>'Pág-55-Tab-IP(2)'!pag_43_2_ic.php?mes__Octubre__anio__2022__origen__excel</vt:lpstr>
      <vt:lpstr>'Pág-56-Tab-NII'!pag_44_ic.php?mes__Octubre__anio__2022__origen__excel</vt:lpstr>
      <vt:lpstr>'Pág-57-Grá-NII'!pag_45_ic.php?mes__Octubre__anio__2022__origen__excel</vt:lpstr>
      <vt:lpstr>'Pág-58-Grá-NIII'!pag_46_ic.php?mes__Octubre__anio__2022__origen__excel</vt:lpstr>
      <vt:lpstr>'Pág-59-Tab-TIE'!pag_47.php?mes__Abril__anio__2022__origen__excel</vt:lpstr>
      <vt:lpstr>'Pág-5-Tab-ING-EGR'!pag_5.php?mes__Abril__anio__2022__origen__excel</vt:lpstr>
      <vt:lpstr>'Pág-6-Tab-ING-EGR'!pag_5.php?mes__Abril__anio__2022__origen__excel</vt:lpstr>
      <vt:lpstr>'Pág-7-Tab-PP-EF'!pag_5.php?mes__Octubre__anio__2022__origen__excel</vt:lpstr>
      <vt:lpstr>'Pág-8-Grá-PP'!pag_6.php?mes__Octubre__anio__2022__origen__excel</vt:lpstr>
      <vt:lpstr>'Pág-9-Tab-CPP'!pag_7.php?mes__Octubre__anio__2022__origen__excel</vt:lpstr>
      <vt:lpstr>'Pág-10-Grá-CPP'!pag_8.php?mes__Octubre__anio__2022__origen__excel</vt:lpstr>
      <vt:lpstr>'Pág-11-Grá-CPP'!pag_9.php?mes__Octubre__anio__2022__origen__excel</vt:lpstr>
      <vt:lpstr>'Pág-16-25-Tab-CSP'!Títulos_a_imprimir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MARÍA DE LA LUZ MONTIEL TELLES</cp:lastModifiedBy>
  <cp:lastPrinted>2022-12-02T16:15:00Z</cp:lastPrinted>
  <dcterms:created xsi:type="dcterms:W3CDTF">1998-12-11T01:52:35Z</dcterms:created>
  <dcterms:modified xsi:type="dcterms:W3CDTF">2024-01-17T17:46:20Z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0x0101008E5537535FD6784E971E2EC7F802A803</vt:lpwstr>
  </property>
</Properties>
</file>